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queryTables/queryTable9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3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queryTables/queryTable14.xml" ContentType="application/vnd.openxmlformats-officedocument.spreadsheetml.queryTable+xml"/>
  <Override PartName="/xl/tables/table18.xml" ContentType="application/vnd.openxmlformats-officedocument.spreadsheetml.table+xml"/>
  <Override PartName="/xl/queryTables/queryTable15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tables/table19.xml" ContentType="application/vnd.openxmlformats-officedocument.spreadsheetml.table+xml"/>
  <Override PartName="/xl/queryTables/queryTable16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7.xml" ContentType="application/vnd.openxmlformats-officedocument.spreadsheetml.pivotTable+xml"/>
  <Override PartName="/xl/drawings/drawing14.xml" ContentType="application/vnd.openxmlformats-officedocument.drawing+xml"/>
  <Override PartName="/xl/tables/table20.xml" ContentType="application/vnd.openxmlformats-officedocument.spreadsheetml.table+xml"/>
  <Override PartName="/xl/queryTables/queryTable17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757\Downloads\"/>
    </mc:Choice>
  </mc:AlternateContent>
  <xr:revisionPtr revIDLastSave="0" documentId="13_ncr:1_{406661A0-B8D2-4B50-88FF-1AECE891DE7A}" xr6:coauthVersionLast="47" xr6:coauthVersionMax="47" xr10:uidLastSave="{00000000-0000-0000-0000-000000000000}"/>
  <bookViews>
    <workbookView xWindow="-98" yWindow="-98" windowWidth="21795" windowHeight="12975" activeTab="13" xr2:uid="{D9297E69-018D-4B7D-A7A1-64A11B089D58}"/>
  </bookViews>
  <sheets>
    <sheet name="Q.1" sheetId="1" r:id="rId1"/>
    <sheet name="Q.2" sheetId="5" r:id="rId2"/>
    <sheet name="Q.3" sheetId="8" r:id="rId3"/>
    <sheet name="Q.4" sheetId="10" r:id="rId4"/>
    <sheet name="Q.5" sheetId="12" r:id="rId5"/>
    <sheet name="Q.6" sheetId="29" r:id="rId6"/>
    <sheet name="Q.7" sheetId="15" r:id="rId7"/>
    <sheet name="Q.8" sheetId="17" r:id="rId8"/>
    <sheet name="Q.9" sheetId="18" r:id="rId9"/>
    <sheet name="Q.10" sheetId="19" r:id="rId10"/>
    <sheet name="Q.11" sheetId="24" r:id="rId11"/>
    <sheet name="Q.12" sheetId="26" r:id="rId12"/>
    <sheet name="Q.13" sheetId="28" r:id="rId13"/>
    <sheet name="Q.14" sheetId="31" r:id="rId14"/>
    <sheet name="Q.15" sheetId="30" r:id="rId15"/>
  </sheets>
  <externalReferences>
    <externalReference r:id="rId16"/>
  </externalReferences>
  <definedNames>
    <definedName name="ExternalData_1" localSheetId="0" hidden="1">Q.1!$O$6:$Q$95</definedName>
    <definedName name="ExternalData_1" localSheetId="9" hidden="1">Q.10!$K$8:$P$85</definedName>
    <definedName name="ExternalData_1" localSheetId="10" hidden="1">Q.11!$J$7:$L$19</definedName>
    <definedName name="ExternalData_1" localSheetId="11" hidden="1">Q.12!$K$6:$O$83</definedName>
    <definedName name="ExternalData_1" localSheetId="12" hidden="1">Q.13!$I$7:$J$23</definedName>
    <definedName name="ExternalData_1" localSheetId="13" hidden="1">Q.14!$C$8:$F$53</definedName>
    <definedName name="ExternalData_1" localSheetId="14" hidden="1">Q.15!$C$7:$F$52</definedName>
    <definedName name="ExternalData_1" localSheetId="1" hidden="1">Q.2!$V$6:$Y$27</definedName>
    <definedName name="ExternalData_1" localSheetId="2" hidden="1">Q.3!$L$7:$P$96</definedName>
    <definedName name="ExternalData_1" localSheetId="3" hidden="1">Q.4!$L$8:$N$18</definedName>
    <definedName name="ExternalData_1" localSheetId="6" hidden="1">Q.7!$J$7:$M$14</definedName>
    <definedName name="ExternalData_1" localSheetId="7" hidden="1">Q.8!$I$8:$K$14</definedName>
    <definedName name="ExternalData_1" localSheetId="8" hidden="1">Q.9!$J$7:$L$13</definedName>
    <definedName name="ExternalData_2" localSheetId="1" hidden="1">Q.2!$P$6:$T$75</definedName>
    <definedName name="ExternalData_2" localSheetId="4" hidden="1">Q.5!$L$8:$Q$499</definedName>
    <definedName name="ExternalData_3" localSheetId="0" hidden="1">Q.1!$K$6:$M$45</definedName>
    <definedName name="ExternalData_3" localSheetId="12" hidden="1">Q.13!$L$7:$M$23</definedName>
  </definedNames>
  <calcPr calcId="191029"/>
  <pivotCaches>
    <pivotCache cacheId="0" r:id="rId17"/>
    <pivotCache cacheId="1" r:id="rId18"/>
    <pivotCache cacheId="2" r:id="rId19"/>
    <pivotCache cacheId="3" r:id="rId20"/>
    <pivotCache cacheId="10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6" l="1"/>
  <c r="E26" i="26"/>
  <c r="D30" i="19"/>
  <c r="D27" i="19"/>
  <c r="D24" i="19"/>
  <c r="D21" i="19"/>
  <c r="B26" i="12"/>
  <c r="D39" i="1"/>
  <c r="B39" i="1"/>
  <c r="P10" i="26" l="1"/>
  <c r="P81" i="26"/>
  <c r="P77" i="26"/>
  <c r="P73" i="26"/>
  <c r="P69" i="26"/>
  <c r="P65" i="26"/>
  <c r="P61" i="26"/>
  <c r="P57" i="26"/>
  <c r="P53" i="26"/>
  <c r="P49" i="26"/>
  <c r="P45" i="26"/>
  <c r="P41" i="26"/>
  <c r="P37" i="26"/>
  <c r="P33" i="26"/>
  <c r="P29" i="26"/>
  <c r="P25" i="26"/>
  <c r="P21" i="26"/>
  <c r="P17" i="26"/>
  <c r="P13" i="26"/>
  <c r="P9" i="26"/>
  <c r="P7" i="26"/>
  <c r="P80" i="26"/>
  <c r="P76" i="26"/>
  <c r="P72" i="26"/>
  <c r="P68" i="26"/>
  <c r="P64" i="26"/>
  <c r="P60" i="26"/>
  <c r="P56" i="26"/>
  <c r="P52" i="26"/>
  <c r="P48" i="26"/>
  <c r="P44" i="26"/>
  <c r="P40" i="26"/>
  <c r="P36" i="26"/>
  <c r="P32" i="26"/>
  <c r="P28" i="26"/>
  <c r="P24" i="26"/>
  <c r="P20" i="26"/>
  <c r="P16" i="26"/>
  <c r="P12" i="26"/>
  <c r="P8" i="26"/>
  <c r="P83" i="26"/>
  <c r="P79" i="26"/>
  <c r="P75" i="26"/>
  <c r="P71" i="26"/>
  <c r="P67" i="26"/>
  <c r="P63" i="26"/>
  <c r="P59" i="26"/>
  <c r="P55" i="26"/>
  <c r="P51" i="26"/>
  <c r="P47" i="26"/>
  <c r="P43" i="26"/>
  <c r="P39" i="26"/>
  <c r="P35" i="26"/>
  <c r="P31" i="26"/>
  <c r="P27" i="26"/>
  <c r="P23" i="26"/>
  <c r="P19" i="26"/>
  <c r="P15" i="26"/>
  <c r="P11" i="26"/>
  <c r="P14" i="26"/>
  <c r="P82" i="26"/>
  <c r="P78" i="26"/>
  <c r="P74" i="26"/>
  <c r="P70" i="26"/>
  <c r="P66" i="26"/>
  <c r="P62" i="26"/>
  <c r="P58" i="26"/>
  <c r="P54" i="26"/>
  <c r="P50" i="26"/>
  <c r="P46" i="26"/>
  <c r="P42" i="26"/>
  <c r="P38" i="26"/>
  <c r="P34" i="26"/>
  <c r="P30" i="26"/>
  <c r="P26" i="26"/>
  <c r="P22" i="26"/>
  <c r="P18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81711F-1552-4099-8909-B87AEB09C8CD}" keepAlive="1" name="Query - EDA 1" description="Connection to the 'EDA 1' query in the workbook." type="5" refreshedVersion="0" background="1">
    <dbPr connection="Provider=Microsoft.Mashup.OleDb.1;Data Source=$Workbook$;Location=&quot;EDA 1&quot;;Extended Properties=&quot;&quot;" command="SELECT * FROM [EDA 1]"/>
  </connection>
  <connection id="2" xr16:uid="{7A8A32D5-B98C-44D2-9C02-B0A06C726CFD}" keepAlive="1" name="Query - EDA 1 (2)" description="Connection to the 'EDA 1 (2)' query in the workbook." type="5" refreshedVersion="8" background="1" saveData="1">
    <dbPr connection="Provider=Microsoft.Mashup.OleDb.1;Data Source=$Workbook$;Location=&quot;EDA 1 (2)&quot;;Extended Properties=&quot;&quot;" command="SELECT * FROM [EDA 1 (2)]"/>
  </connection>
  <connection id="3" xr16:uid="{3430FA63-96F8-4403-858B-E45687438F35}" keepAlive="1" name="Query - EDA 1 2" description="Connection to the 'EDA 1 2' query in the workbook." type="5" refreshedVersion="0" background="1">
    <dbPr connection="Provider=Microsoft.Mashup.OleDb.1;Data Source=$Workbook$;Location=&quot;EDA 1 2&quot;;Extended Properties=&quot;&quot;" command="SELECT * FROM [EDA 1 2]"/>
  </connection>
  <connection id="4" xr16:uid="{2F8421C3-0CD1-449E-B274-023832ADA62F}" keepAlive="1" name="Query - EDA 1 2 (2)" description="Connection to the 'EDA 1 2 (2)' query in the workbook." type="5" refreshedVersion="8" background="1" saveData="1">
    <dbPr connection="Provider=Microsoft.Mashup.OleDb.1;Data Source=$Workbook$;Location=&quot;EDA 1 2 (2)&quot;;Extended Properties=&quot;&quot;" command="SELECT * FROM [EDA 1 2 (2)]"/>
  </connection>
  <connection id="5" xr16:uid="{F83DEDDE-05C2-49D7-987E-48270AB70AEA}" keepAlive="1" name="Query - EDA 1 3" description="Connection to the 'EDA 1 3' query in the workbook." type="5" refreshedVersion="0" background="1">
    <dbPr connection="Provider=Microsoft.Mashup.OleDb.1;Data Source=$Workbook$;Location=&quot;EDA 1 3&quot;;Extended Properties=&quot;&quot;" command="SELECT * FROM [EDA 1 3]"/>
  </connection>
  <connection id="6" xr16:uid="{36B6FBD8-D849-4979-9081-2DED3DC3C3C2}" keepAlive="1" name="Query - EDA 1 3 (2)" description="Connection to the 'EDA 1 3 (2)' query in the workbook." type="5" refreshedVersion="8" background="1" saveData="1">
    <dbPr connection="Provider=Microsoft.Mashup.OleDb.1;Data Source=$Workbook$;Location=&quot;EDA 1 3 (2)&quot;;Extended Properties=&quot;&quot;" command="SELECT * FROM [EDA 1 3 (2)]"/>
  </connection>
  <connection id="7" xr16:uid="{8FD90ECB-36CB-4066-8EBE-8D269A64A4F6}" keepAlive="1" name="Query - EDA 10" description="Connection to the 'EDA 10' query in the workbook." type="5" refreshedVersion="0" background="1" saveData="1">
    <dbPr connection="Provider=Microsoft.Mashup.OleDb.1;Data Source=$Workbook$;Location=&quot;EDA 10&quot;;Extended Properties=&quot;&quot;" command="SELECT * FROM [EDA 10]"/>
  </connection>
  <connection id="8" xr16:uid="{463CD16E-639C-4FF7-98CB-02009CBC2A8C}" keepAlive="1" name="Query - EDA 10 (2)" description="Connection to the 'EDA 10 (2)' query in the workbook." type="5" refreshedVersion="8" background="1" saveData="1">
    <dbPr connection="Provider=Microsoft.Mashup.OleDb.1;Data Source=$Workbook$;Location=&quot;EDA 10 (2)&quot;;Extended Properties=&quot;&quot;" command="SELECT * FROM [EDA 10 (2)]"/>
  </connection>
  <connection id="9" xr16:uid="{21AFC62A-D045-4453-8CEE-22E106127F17}" keepAlive="1" name="Query - EDA 11" description="Connection to the 'EDA 11' query in the workbook." type="5" refreshedVersion="8" background="1" saveData="1">
    <dbPr connection="Provider=Microsoft.Mashup.OleDb.1;Data Source=$Workbook$;Location=&quot;EDA 11&quot;;Extended Properties=&quot;&quot;" command="SELECT * FROM [EDA 11]"/>
  </connection>
  <connection id="10" xr16:uid="{06B8EB1F-5FD5-401D-BA65-C0FABC88029B}" keepAlive="1" name="Query - EDA 11 (2)" description="Connection to the 'EDA 11 (2)' query in the workbook." type="5" refreshedVersion="8" background="1" saveData="1">
    <dbPr connection="Provider=Microsoft.Mashup.OleDb.1;Data Source=$Workbook$;Location=&quot;EDA 11 (2)&quot;;Extended Properties=&quot;&quot;" command="SELECT * FROM [EDA 11 (2)]"/>
  </connection>
  <connection id="11" xr16:uid="{1FBFF3D3-6433-449C-8000-9D860A5562DE}" keepAlive="1" name="Query - EDA 12" description="Connection to the 'EDA 12' query in the workbook." type="5" refreshedVersion="8" background="1" saveData="1">
    <dbPr connection="Provider=Microsoft.Mashup.OleDb.1;Data Source=$Workbook$;Location=&quot;EDA 12&quot;;Extended Properties=&quot;&quot;" command="SELECT * FROM [EDA 12]"/>
  </connection>
  <connection id="12" xr16:uid="{A5645AA8-2B39-4001-B73B-58D435CD7B55}" keepAlive="1" name="Query - EDA 12 (2)" description="Connection to the 'EDA 12 (2)' query in the workbook." type="5" refreshedVersion="8" background="1" saveData="1">
    <dbPr connection="Provider=Microsoft.Mashup.OleDb.1;Data Source=$Workbook$;Location=&quot;EDA 12 (2)&quot;;Extended Properties=&quot;&quot;" command="SELECT * FROM [EDA 12 (2)]"/>
  </connection>
  <connection id="13" xr16:uid="{F5EDDF54-CB61-471C-8226-3A5CD7E9A86D}" keepAlive="1" name="Query - EDA 12 1" description="Connection to the 'EDA 12 1' query in the workbook." type="5" refreshedVersion="8" background="1" saveData="1">
    <dbPr connection="Provider=Microsoft.Mashup.OleDb.1;Data Source=$Workbook$;Location=&quot;EDA 12 1&quot;;Extended Properties=&quot;&quot;" command="SELECT * FROM [EDA 12 1]"/>
  </connection>
  <connection id="14" xr16:uid="{225A996C-8511-4610-897C-3D2613810ADB}" keepAlive="1" name="Query - EDA 12 1 (2)" description="Connection to the 'EDA 12 1 (2)' query in the workbook." type="5" refreshedVersion="8" background="1" saveData="1">
    <dbPr connection="Provider=Microsoft.Mashup.OleDb.1;Data Source=$Workbook$;Location=&quot;EDA 12 1 (2)&quot;;Extended Properties=&quot;&quot;" command="SELECT * FROM [EDA 12 1 (2)]"/>
  </connection>
  <connection id="15" xr16:uid="{D0BE98B6-1771-488E-B7F2-07D6F0B1B19D}" keepAlive="1" name="Query - EDA 2" description="Connection to the 'EDA 2' query in the workbook." type="5" refreshedVersion="0" background="1" saveData="1">
    <dbPr connection="Provider=Microsoft.Mashup.OleDb.1;Data Source=$Workbook$;Location=&quot;EDA 2&quot;;Extended Properties=&quot;&quot;" command="SELECT * FROM [EDA 2]"/>
  </connection>
  <connection id="16" xr16:uid="{C06B66B1-46AA-42FB-B734-4B531CD81D5D}" keepAlive="1" name="Query - EDA 2 (2)" description="Connection to the 'EDA 2 (2)' query in the workbook." type="5" refreshedVersion="8" background="1" saveData="1">
    <dbPr connection="Provider=Microsoft.Mashup.OleDb.1;Data Source=$Workbook$;Location=&quot;EDA 2 (2)&quot;;Extended Properties=&quot;&quot;" command="SELECT * FROM [EDA 2 (2)]"/>
  </connection>
  <connection id="17" xr16:uid="{53D598D1-43BA-4254-AA75-483158EB4A87}" keepAlive="1" name="Query - EDA 2 1" description="Connection to the 'EDA 2 1' query in the workbook." type="5" refreshedVersion="0" background="1" saveData="1">
    <dbPr connection="Provider=Microsoft.Mashup.OleDb.1;Data Source=$Workbook$;Location=&quot;EDA 2 1&quot;;Extended Properties=&quot;&quot;" command="SELECT * FROM [EDA 2 1]"/>
  </connection>
  <connection id="18" xr16:uid="{911922B0-310F-4C0A-AEB6-D402552059E6}" keepAlive="1" name="Query - EDA 2 1 (2)" description="Connection to the 'EDA 2 1 (2)' query in the workbook." type="5" refreshedVersion="8" background="1" saveData="1">
    <dbPr connection="Provider=Microsoft.Mashup.OleDb.1;Data Source=$Workbook$;Location=&quot;EDA 2 1 (2)&quot;;Extended Properties=&quot;&quot;" command="SELECT * FROM [EDA 2 1 (2)]"/>
  </connection>
  <connection id="19" xr16:uid="{5BEEA387-DFC1-4C0E-B912-4CE9D314502C}" keepAlive="1" name="Query - EDA 3" description="Connection to the 'EDA 3' query in the workbook." type="5" refreshedVersion="0" background="1" saveData="1">
    <dbPr connection="Provider=Microsoft.Mashup.OleDb.1;Data Source=$Workbook$;Location=&quot;EDA 3&quot;;Extended Properties=&quot;&quot;" command="SELECT * FROM [EDA 3]"/>
  </connection>
  <connection id="20" xr16:uid="{8B79B14B-A8EC-494D-A4A1-855CAAF19A55}" keepAlive="1" name="Query - EDA 3 (2)" description="Connection to the 'EDA 3 (2)' query in the workbook." type="5" refreshedVersion="8" background="1" saveData="1">
    <dbPr connection="Provider=Microsoft.Mashup.OleDb.1;Data Source=$Workbook$;Location=&quot;EDA 3 (2)&quot;;Extended Properties=&quot;&quot;" command="SELECT * FROM [EDA 3 (2)]"/>
  </connection>
  <connection id="21" xr16:uid="{A1D577AA-8288-4164-B8E7-CB5E8DBF4808}" keepAlive="1" name="Query - EDA 4" description="Connection to the 'EDA 4' query in the workbook." type="5" refreshedVersion="8" background="1" saveData="1">
    <dbPr connection="Provider=Microsoft.Mashup.OleDb.1;Data Source=$Workbook$;Location=&quot;EDA 4&quot;;Extended Properties=&quot;&quot;" command="SELECT * FROM [EDA 4]"/>
  </connection>
  <connection id="22" xr16:uid="{3C0558B7-0826-4E2F-AE0F-AF0B802C60F0}" keepAlive="1" name="Query - EDA 5" description="Connection to the 'EDA 5' query in the workbook." type="5" refreshedVersion="0" background="1" saveData="1">
    <dbPr connection="Provider=Microsoft.Mashup.OleDb.1;Data Source=$Workbook$;Location=&quot;EDA 5&quot;;Extended Properties=&quot;&quot;" command="SELECT * FROM [EDA 5]"/>
  </connection>
  <connection id="23" xr16:uid="{99A2F554-B144-47CB-B445-B03184970F72}" keepAlive="1" name="Query - EDA 5 (2)" description="Connection to the 'EDA 5 (2)' query in the workbook." type="5" refreshedVersion="8" background="1" saveData="1">
    <dbPr connection="Provider=Microsoft.Mashup.OleDb.1;Data Source=$Workbook$;Location=&quot;EDA 5 (2)&quot;;Extended Properties=&quot;&quot;" command="SELECT * FROM [EDA 5 (2)]"/>
  </connection>
  <connection id="24" xr16:uid="{3C93240E-5FEE-445F-AE19-FE9BB03FD1E5}" keepAlive="1" name="Query - EDA 5 2" description="Connection to the 'EDA 5 2' query in the workbook." type="5" refreshedVersion="0" background="1" saveData="1">
    <dbPr connection="Provider=Microsoft.Mashup.OleDb.1;Data Source=$Workbook$;Location=&quot;EDA 5 2&quot;;Extended Properties=&quot;&quot;" command="SELECT * FROM [EDA 5 2]"/>
  </connection>
  <connection id="25" xr16:uid="{239BDA9E-3EF8-40FA-AA18-F63D2FB31ABE}" keepAlive="1" name="Query - EDA 5 2 (2)" description="Connection to the 'EDA 5 2 (2)' query in the workbook." type="5" refreshedVersion="8" background="1" saveData="1">
    <dbPr connection="Provider=Microsoft.Mashup.OleDb.1;Data Source=$Workbook$;Location=&quot;EDA 5 2 (2)&quot;;Extended Properties=&quot;&quot;" command="SELECT * FROM [EDA 5 2 (2)]"/>
  </connection>
  <connection id="26" xr16:uid="{DC81E1FB-474E-44E3-9BD3-F17929C2A9B7}" keepAlive="1" name="Query - EDA 6 2" description="Connection to the 'EDA 6 2' query in the workbook." type="5" refreshedVersion="0" background="1" saveData="1">
    <dbPr connection="Provider=Microsoft.Mashup.OleDb.1;Data Source=$Workbook$;Location=&quot;EDA 6 2&quot;;Extended Properties=&quot;&quot;" command="SELECT * FROM [EDA 6 2]"/>
  </connection>
  <connection id="27" xr16:uid="{3A1CC544-88B2-4BFF-ABF2-C57F819AAA1D}" keepAlive="1" name="Query - EDA 6 2 (2)" description="Connection to the 'EDA 6 2 (2)' query in the workbook." type="5" refreshedVersion="8" background="1" saveData="1">
    <dbPr connection="Provider=Microsoft.Mashup.OleDb.1;Data Source=$Workbook$;Location=&quot;EDA 6 2 (2)&quot;;Extended Properties=&quot;&quot;" command="SELECT * FROM [EDA 6 2 (2)]"/>
  </connection>
  <connection id="28" xr16:uid="{98E5C473-9443-4FF8-99F8-C177093F9255}" keepAlive="1" name="Query - EDA 7" description="Connection to the 'EDA 7' query in the workbook." type="5" refreshedVersion="0" background="1" saveData="1">
    <dbPr connection="Provider=Microsoft.Mashup.OleDb.1;Data Source=$Workbook$;Location=&quot;EDA 7&quot;;Extended Properties=&quot;&quot;" command="SELECT * FROM [EDA 7]"/>
  </connection>
  <connection id="29" xr16:uid="{FE45BFF4-F4CA-4B12-BC17-BAD9BBCC062A}" keepAlive="1" name="Query - EDA 7 (2)" description="Connection to the 'EDA 7 (2)' query in the workbook." type="5" refreshedVersion="8" background="1" saveData="1">
    <dbPr connection="Provider=Microsoft.Mashup.OleDb.1;Data Source=$Workbook$;Location=&quot;EDA 7 (2)&quot;;Extended Properties=&quot;&quot;" command="SELECT * FROM [EDA 7 (2)]"/>
  </connection>
  <connection id="30" xr16:uid="{B6270103-4409-419A-AEF9-8D0D9D15A130}" keepAlive="1" name="Query - EDA 8" description="Connection to the 'EDA 8' query in the workbook." type="5" refreshedVersion="8" background="1" saveData="1">
    <dbPr connection="Provider=Microsoft.Mashup.OleDb.1;Data Source=$Workbook$;Location=&quot;EDA 8&quot;;Extended Properties=&quot;&quot;" command="SELECT * FROM [EDA 8]"/>
  </connection>
  <connection id="31" xr16:uid="{645472A1-B4DC-47D4-953E-33589F50EAED}" keepAlive="1" name="Query - EDA 8 (2)" description="Connection to the 'EDA 8 (2)' query in the workbook." type="5" refreshedVersion="8" background="1" saveData="1">
    <dbPr connection="Provider=Microsoft.Mashup.OleDb.1;Data Source=$Workbook$;Location=&quot;EDA 8 (2)&quot;;Extended Properties=&quot;&quot;" command="SELECT * FROM [EDA 8 (2)]"/>
  </connection>
  <connection id="32" xr16:uid="{AF27C44D-44B6-42A8-B576-58964387E60A}" keepAlive="1" name="Query - EDA 9" description="Connection to the 'EDA 9' query in the workbook." type="5" refreshedVersion="0" background="1" saveData="1">
    <dbPr connection="Provider=Microsoft.Mashup.OleDb.1;Data Source=$Workbook$;Location=&quot;EDA 9&quot;;Extended Properties=&quot;&quot;" command="SELECT * FROM [EDA 9]"/>
  </connection>
  <connection id="33" xr16:uid="{569952B6-56DC-4769-A8E7-831C5189D8DE}" keepAlive="1" name="Query - EDA 9 (2)" description="Connection to the 'EDA 9 (2)' query in the workbook." type="5" refreshedVersion="8" background="1" saveData="1">
    <dbPr connection="Provider=Microsoft.Mashup.OleDb.1;Data Source=$Workbook$;Location=&quot;EDA 9 (2)&quot;;Extended Properties=&quot;&quot;" command="SELECT * FROM [EDA 9 (2)]"/>
  </connection>
  <connection id="34" xr16:uid="{59A508BA-E317-4FB7-B033-FCE0A6E29FED}" keepAlive="1" name="Query - Q_14" description="Connection to the 'Q_14' query in the workbook." type="5" refreshedVersion="8" background="1" saveData="1">
    <dbPr connection="Provider=Microsoft.Mashup.OleDb.1;Data Source=$Workbook$;Location=Q_14;Extended Properties=&quot;&quot;" command="SELECT * FROM [Q_14]"/>
  </connection>
  <connection id="35" xr16:uid="{0DB201C3-8ACC-4529-AB56-F5D9F203CD46}" keepAlive="1" name="Query - Q_15" description="Connection to the 'Q_15' query in the workbook." type="5" refreshedVersion="8" background="1" saveData="1">
    <dbPr connection="Provider=Microsoft.Mashup.OleDb.1;Data Source=$Workbook$;Location=Q_15;Extended Properties=&quot;&quot;" command="SELECT * FROM [Q_15]"/>
  </connection>
</connections>
</file>

<file path=xl/sharedStrings.xml><?xml version="1.0" encoding="utf-8"?>
<sst xmlns="http://schemas.openxmlformats.org/spreadsheetml/2006/main" count="3477" uniqueCount="538">
  <si>
    <t>1. What is the average number of orders per customer? Are there high-value repeat customers?</t>
  </si>
  <si>
    <t xml:space="preserve">SELECT </t>
  </si>
  <si>
    <t xml:space="preserve">  o.CustomerID,</t>
  </si>
  <si>
    <t xml:space="preserve">  COUNT(DISTINCT o.OrderID) AS TotalOrders,</t>
  </si>
  <si>
    <t xml:space="preserve">  ROUND(SUM(od.UnitPrice * od.Quantity * (1 - od.Discount)), 2) AS TotalRevenue</t>
  </si>
  <si>
    <t>FROM orders o</t>
  </si>
  <si>
    <t>JOIN `order details` od on o.OrderID = od.OrderID</t>
  </si>
  <si>
    <t>GROUP BY o.CustomerID;</t>
  </si>
  <si>
    <t>CustomerID</t>
  </si>
  <si>
    <t>TotalOrders</t>
  </si>
  <si>
    <t>TotalRevenue</t>
  </si>
  <si>
    <t>ALFKI</t>
  </si>
  <si>
    <t>ANATR</t>
  </si>
  <si>
    <t>ANTON</t>
  </si>
  <si>
    <t>AROUT</t>
  </si>
  <si>
    <t>BERGS</t>
  </si>
  <si>
    <t>BLAUS</t>
  </si>
  <si>
    <t>BLONP</t>
  </si>
  <si>
    <t>BOLID</t>
  </si>
  <si>
    <t>BONAP</t>
  </si>
  <si>
    <t>BOTTM</t>
  </si>
  <si>
    <t>BSBEV</t>
  </si>
  <si>
    <t>CACTU</t>
  </si>
  <si>
    <t>CENTC</t>
  </si>
  <si>
    <t>CHOPS</t>
  </si>
  <si>
    <t>COMMI</t>
  </si>
  <si>
    <t>CONSH</t>
  </si>
  <si>
    <t>DRACD</t>
  </si>
  <si>
    <t>DUMON</t>
  </si>
  <si>
    <t>EASTC</t>
  </si>
  <si>
    <t>ERNSH</t>
  </si>
  <si>
    <t>FAMIA</t>
  </si>
  <si>
    <t>FOLIG</t>
  </si>
  <si>
    <t>FOLKO</t>
  </si>
  <si>
    <t>FRANK</t>
  </si>
  <si>
    <t>FRANR</t>
  </si>
  <si>
    <t>FRANS</t>
  </si>
  <si>
    <t>FURIB</t>
  </si>
  <si>
    <t>GALED</t>
  </si>
  <si>
    <t>GODOS</t>
  </si>
  <si>
    <t>GOURL</t>
  </si>
  <si>
    <t>GREAL</t>
  </si>
  <si>
    <t>GROSR</t>
  </si>
  <si>
    <t>HANAR</t>
  </si>
  <si>
    <t>HILAA</t>
  </si>
  <si>
    <t>HUNGC</t>
  </si>
  <si>
    <t>HUNGO</t>
  </si>
  <si>
    <t>ISLAT</t>
  </si>
  <si>
    <t>KOENE</t>
  </si>
  <si>
    <t>LACOR</t>
  </si>
  <si>
    <t>LAMAI</t>
  </si>
  <si>
    <t>LAUGB</t>
  </si>
  <si>
    <t>LAZYK</t>
  </si>
  <si>
    <t>LEHMS</t>
  </si>
  <si>
    <t>LETSS</t>
  </si>
  <si>
    <t>LILAS</t>
  </si>
  <si>
    <t>LINOD</t>
  </si>
  <si>
    <t>LONEP</t>
  </si>
  <si>
    <t>MAGAA</t>
  </si>
  <si>
    <t>MAISD</t>
  </si>
  <si>
    <t>MEREP</t>
  </si>
  <si>
    <t>MORGK</t>
  </si>
  <si>
    <t>NORTS</t>
  </si>
  <si>
    <t>OCEAN</t>
  </si>
  <si>
    <t>OLDWO</t>
  </si>
  <si>
    <t>OTTIK</t>
  </si>
  <si>
    <t>PERIC</t>
  </si>
  <si>
    <t>PICCO</t>
  </si>
  <si>
    <t>PRINI</t>
  </si>
  <si>
    <t>QUEDE</t>
  </si>
  <si>
    <t>QUEEN</t>
  </si>
  <si>
    <t>QUICK</t>
  </si>
  <si>
    <t>RANCH</t>
  </si>
  <si>
    <t>RATTC</t>
  </si>
  <si>
    <t>REGGC</t>
  </si>
  <si>
    <t>RICAR</t>
  </si>
  <si>
    <t>RICSU</t>
  </si>
  <si>
    <t>ROMEY</t>
  </si>
  <si>
    <t>SANTG</t>
  </si>
  <si>
    <t>SAVEA</t>
  </si>
  <si>
    <t>SEVES</t>
  </si>
  <si>
    <t>SIMOB</t>
  </si>
  <si>
    <t>SPECD</t>
  </si>
  <si>
    <t>SPLIR</t>
  </si>
  <si>
    <t>SUPRD</t>
  </si>
  <si>
    <t>THEBI</t>
  </si>
  <si>
    <t>THECR</t>
  </si>
  <si>
    <t>TOMSP</t>
  </si>
  <si>
    <t>TORTU</t>
  </si>
  <si>
    <t>TRADH</t>
  </si>
  <si>
    <t>TRAIH</t>
  </si>
  <si>
    <t>VAFFE</t>
  </si>
  <si>
    <t>VICTE</t>
  </si>
  <si>
    <t>VINET</t>
  </si>
  <si>
    <t>WANDK</t>
  </si>
  <si>
    <t>WARTH</t>
  </si>
  <si>
    <t>WELLI</t>
  </si>
  <si>
    <t>WHITC</t>
  </si>
  <si>
    <t>WILMK</t>
  </si>
  <si>
    <t>WOLZA</t>
  </si>
  <si>
    <t>Total numbers of orders &amp; revenue per customer</t>
  </si>
  <si>
    <t>Average no. of orders per customer = (total unique orders/total unique customers)</t>
  </si>
  <si>
    <t xml:space="preserve">  ROUND(COUNT(DISTINCT OrderID) / COUNT(DISTINCT CustomerID), 2) AS AvgOrdersPerCustomer</t>
  </si>
  <si>
    <t>FROM orders;</t>
  </si>
  <si>
    <t>TotalOrders &gt; average</t>
  </si>
  <si>
    <t>The customer we can consider high-value customers if,</t>
  </si>
  <si>
    <t>Grand Total</t>
  </si>
  <si>
    <t>Sum of TotalOrders</t>
  </si>
  <si>
    <t>GROUP BY o.CustomerID</t>
  </si>
  <si>
    <t>Having COUNT(DISTINCT o.OrderID) &gt; 9;</t>
  </si>
  <si>
    <r>
      <t xml:space="preserve">Customers with </t>
    </r>
    <r>
      <rPr>
        <sz val="10"/>
        <color theme="1"/>
        <rFont val="Arial Unicode MS"/>
      </rPr>
      <t>&gt; 9</t>
    </r>
    <r>
      <rPr>
        <sz val="11"/>
        <color theme="1"/>
        <rFont val="Calibri"/>
        <family val="2"/>
        <scheme val="minor"/>
      </rPr>
      <t xml:space="preserve"> orders and their revenue</t>
    </r>
  </si>
  <si>
    <t>39 unique customers have placed more than the average number of orders, indicating a segment of repeat or loyal customers.</t>
  </si>
  <si>
    <t xml:space="preserve">Solution: </t>
  </si>
  <si>
    <t>2. How do customer order patterns vary by city or country?</t>
  </si>
  <si>
    <t>Solution:</t>
  </si>
  <si>
    <t xml:space="preserve">  c.Country,</t>
  </si>
  <si>
    <t xml:space="preserve">  ROUND(SUM(od.UnitPrice * od.Quantity * (1 - od.Discount)), 2) AS TotalRevenue,</t>
  </si>
  <si>
    <t xml:space="preserve">  ROUND(SUM(od.UnitPrice * od.Quantity * (1 - od.Discount)) / COUNT(DISTINCT o.OrderID), 2) AS AvgOrderValue</t>
  </si>
  <si>
    <t>FROM Customers c</t>
  </si>
  <si>
    <t>JOIN Orders o ON c.CustomerID = o.CustomerID</t>
  </si>
  <si>
    <t>JOIN `Order Details` od ON o.OrderID = od.OrderID</t>
  </si>
  <si>
    <t>GROUP BY c.Country</t>
  </si>
  <si>
    <t>ORDER BY TotalOrders DESC;</t>
  </si>
  <si>
    <t xml:space="preserve">  c.City,</t>
  </si>
  <si>
    <t>GROUP BY c.Country, c.City</t>
  </si>
  <si>
    <t>Country</t>
  </si>
  <si>
    <t>AvgOrderValue</t>
  </si>
  <si>
    <t>Germany</t>
  </si>
  <si>
    <t>USA</t>
  </si>
  <si>
    <t>Brazil</t>
  </si>
  <si>
    <t>France</t>
  </si>
  <si>
    <t>UK</t>
  </si>
  <si>
    <t>Venezuela</t>
  </si>
  <si>
    <t>Austria</t>
  </si>
  <si>
    <t>Sweden</t>
  </si>
  <si>
    <t>Canada</t>
  </si>
  <si>
    <t>Italy</t>
  </si>
  <si>
    <t>Mexico</t>
  </si>
  <si>
    <t>Spain</t>
  </si>
  <si>
    <t>Finland</t>
  </si>
  <si>
    <t>Belgium</t>
  </si>
  <si>
    <t>Ireland</t>
  </si>
  <si>
    <t>Denmark</t>
  </si>
  <si>
    <t>Switzerland</t>
  </si>
  <si>
    <t>Argentina</t>
  </si>
  <si>
    <t>Portugal</t>
  </si>
  <si>
    <t>Poland</t>
  </si>
  <si>
    <t>Norway</t>
  </si>
  <si>
    <t>City</t>
  </si>
  <si>
    <t>London</t>
  </si>
  <si>
    <t>Rio de Janeiro</t>
  </si>
  <si>
    <t>São Paulo</t>
  </si>
  <si>
    <t>Boise</t>
  </si>
  <si>
    <t>Graz</t>
  </si>
  <si>
    <t>México D.F.</t>
  </si>
  <si>
    <t>Cunewalde</t>
  </si>
  <si>
    <t>Bräcke</t>
  </si>
  <si>
    <t>Cork</t>
  </si>
  <si>
    <t>Luleå</t>
  </si>
  <si>
    <t>San Cristóbal</t>
  </si>
  <si>
    <t>Albuquerque</t>
  </si>
  <si>
    <t>Marseille</t>
  </si>
  <si>
    <t>Buenos Aires</t>
  </si>
  <si>
    <t xml:space="preserve">Frankfurt a.M. </t>
  </si>
  <si>
    <t>München</t>
  </si>
  <si>
    <t>Oulu</t>
  </si>
  <si>
    <t>Tsawassen</t>
  </si>
  <si>
    <t>Seattle</t>
  </si>
  <si>
    <t>Barquisimeto</t>
  </si>
  <si>
    <t>Toulouse</t>
  </si>
  <si>
    <t>Brandenburg</t>
  </si>
  <si>
    <t>Montréal</t>
  </si>
  <si>
    <t>Lisboa</t>
  </si>
  <si>
    <t>Charleroi</t>
  </si>
  <si>
    <t>Reggio Emilia</t>
  </si>
  <si>
    <t>Portland</t>
  </si>
  <si>
    <t>I. de Margarita</t>
  </si>
  <si>
    <t>Århus</t>
  </si>
  <si>
    <t>Strasbourg</t>
  </si>
  <si>
    <t>Eugene</t>
  </si>
  <si>
    <t>Salzburg</t>
  </si>
  <si>
    <t>Köln</t>
  </si>
  <si>
    <t>Lyon</t>
  </si>
  <si>
    <t>Sevilla</t>
  </si>
  <si>
    <t>Bergamo</t>
  </si>
  <si>
    <t>Genève</t>
  </si>
  <si>
    <t>Cowes</t>
  </si>
  <si>
    <t>Anchorage</t>
  </si>
  <si>
    <t>Stuttgart</t>
  </si>
  <si>
    <t>Campinas</t>
  </si>
  <si>
    <t>Resende</t>
  </si>
  <si>
    <t>Lander</t>
  </si>
  <si>
    <t>Bern</t>
  </si>
  <si>
    <t>Madrid</t>
  </si>
  <si>
    <t>Bruxelles</t>
  </si>
  <si>
    <t>København</t>
  </si>
  <si>
    <t>Helsinki</t>
  </si>
  <si>
    <t>Nantes</t>
  </si>
  <si>
    <t>Warszawa</t>
  </si>
  <si>
    <t>Mannheim</t>
  </si>
  <si>
    <t>Berlin</t>
  </si>
  <si>
    <t>Aachen</t>
  </si>
  <si>
    <t>Torino</t>
  </si>
  <si>
    <t>Stavern</t>
  </si>
  <si>
    <t>Münster</t>
  </si>
  <si>
    <t>Elgin</t>
  </si>
  <si>
    <t>Barcelona</t>
  </si>
  <si>
    <t>Reims</t>
  </si>
  <si>
    <t>Leipzig</t>
  </si>
  <si>
    <t>Lille</t>
  </si>
  <si>
    <t>Versailles</t>
  </si>
  <si>
    <t>San Francisco</t>
  </si>
  <si>
    <t>Paris</t>
  </si>
  <si>
    <t>Vancouver</t>
  </si>
  <si>
    <t>Kirkland</t>
  </si>
  <si>
    <t>Butte</t>
  </si>
  <si>
    <t>Walla Walla</t>
  </si>
  <si>
    <t>Caracas</t>
  </si>
  <si>
    <t>Sum of TotalRevenue</t>
  </si>
  <si>
    <t>3. Can we cluster customers based on total spend, order count, and preferred categories?</t>
  </si>
  <si>
    <t>WITH CustomerSpend AS (</t>
  </si>
  <si>
    <t xml:space="preserve">    SELECT </t>
  </si>
  <si>
    <t xml:space="preserve">        o.CustomerID,</t>
  </si>
  <si>
    <t xml:space="preserve">        COUNT(DISTINCT o.OrderID) AS TotalOrders,</t>
  </si>
  <si>
    <t xml:space="preserve">        ROUND(SUM(od.UnitPrice * od.Quantity * (1 - od.Discount)), 2) AS TotalSpend</t>
  </si>
  <si>
    <t xml:space="preserve">    FROM Orders o</t>
  </si>
  <si>
    <t xml:space="preserve">    JOIN `Order Details` od ON o.OrderID = od.OrderID</t>
  </si>
  <si>
    <t xml:space="preserve">    GROUP BY o.CustomerID</t>
  </si>
  <si>
    <t>),</t>
  </si>
  <si>
    <t>PreferredCategory AS (</t>
  </si>
  <si>
    <t xml:space="preserve">        p.CategoryID,</t>
  </si>
  <si>
    <t xml:space="preserve">        COUNT(*) AS CategoryOrderCount,</t>
  </si>
  <si>
    <t xml:space="preserve">        ROW_NUMBER() OVER(PARTITION BY o.CustomerID ORDER BY COUNT(*) DESC) AS rn</t>
  </si>
  <si>
    <t xml:space="preserve">    JOIN Products p ON od.ProductID = p.ProductID</t>
  </si>
  <si>
    <t xml:space="preserve">    GROUP BY o.CustomerID, p.CategoryID</t>
  </si>
  <si>
    <t>)</t>
  </si>
  <si>
    <t xml:space="preserve">    cs.CustomerID,</t>
  </si>
  <si>
    <t xml:space="preserve">    cs.TotalOrders,</t>
  </si>
  <si>
    <t xml:space="preserve">    cs.TotalSpend,</t>
  </si>
  <si>
    <t xml:space="preserve">    pc.CategoryID,</t>
  </si>
  <si>
    <t xml:space="preserve">    cat.CategoryName AS PreferredCategory</t>
  </si>
  <si>
    <t>FROM CustomerSpend cs</t>
  </si>
  <si>
    <t xml:space="preserve">LEFT JOIN PreferredCategory pc </t>
  </si>
  <si>
    <t xml:space="preserve">    ON cs.CustomerID = pc.CustomerID AND pc.rn = 1</t>
  </si>
  <si>
    <t xml:space="preserve">LEFT JOIN Categories cat </t>
  </si>
  <si>
    <t xml:space="preserve">    ON pc.CategoryID = cat.CategoryID</t>
  </si>
  <si>
    <t xml:space="preserve">    ORDER BY TotalSpend DESC;</t>
  </si>
  <si>
    <t>TotalSpend</t>
  </si>
  <si>
    <t>CategoryID</t>
  </si>
  <si>
    <t>PreferredCategory</t>
  </si>
  <si>
    <t>Beverages</t>
  </si>
  <si>
    <t>Dairy Products</t>
  </si>
  <si>
    <t>Seafood</t>
  </si>
  <si>
    <t>Confections</t>
  </si>
  <si>
    <t>Condiments</t>
  </si>
  <si>
    <t>Grains/Cereals</t>
  </si>
  <si>
    <t>Meat/Poultry</t>
  </si>
  <si>
    <t>Sum of TotalSpend</t>
  </si>
  <si>
    <t>Categories</t>
  </si>
  <si>
    <t xml:space="preserve">  cat.CategoryName,</t>
  </si>
  <si>
    <t xml:space="preserve">  p.ProductName,</t>
  </si>
  <si>
    <t>FROM `Order Details` od</t>
  </si>
  <si>
    <t>JOIN Products p ON od.ProductID = p.ProductID</t>
  </si>
  <si>
    <t>JOIN Categories cat ON p.CategoryID = cat.CategoryID</t>
  </si>
  <si>
    <t>GROUP BY cat.CategoryName, p.ProductName</t>
  </si>
  <si>
    <t>ORDER BY TotalRevenue DESC</t>
  </si>
  <si>
    <t>LIMIT 10;</t>
  </si>
  <si>
    <t>4. Which product categories or products contribute most to order revenue?</t>
  </si>
  <si>
    <t>CategoryName</t>
  </si>
  <si>
    <t>ProductName</t>
  </si>
  <si>
    <t>Côte de Blaye</t>
  </si>
  <si>
    <t>Thüringer Rostbratwurst</t>
  </si>
  <si>
    <t>Raclette Courdavault</t>
  </si>
  <si>
    <t>Tarte au sucre</t>
  </si>
  <si>
    <t>Camembert Pierrot</t>
  </si>
  <si>
    <t>Gnocchi di nonna Alice</t>
  </si>
  <si>
    <t>Produce</t>
  </si>
  <si>
    <t>Manjimup Dried Apples</t>
  </si>
  <si>
    <t>Alice Mutton</t>
  </si>
  <si>
    <t>Carnarvon Tigers</t>
  </si>
  <si>
    <t>Rössle Sauerkraut</t>
  </si>
  <si>
    <t>Category</t>
  </si>
  <si>
    <t>5 .Are there any correlations between orders and customer location or product category?</t>
  </si>
  <si>
    <t>Region</t>
  </si>
  <si>
    <t>NULL</t>
  </si>
  <si>
    <t>ID</t>
  </si>
  <si>
    <t>RJ</t>
  </si>
  <si>
    <t>NM</t>
  </si>
  <si>
    <t>Co. Cork</t>
  </si>
  <si>
    <t>SP</t>
  </si>
  <si>
    <t>Québec</t>
  </si>
  <si>
    <t>WA</t>
  </si>
  <si>
    <t>Táchira</t>
  </si>
  <si>
    <t>BC</t>
  </si>
  <si>
    <t>OR</t>
  </si>
  <si>
    <t>Nueva Esparta</t>
  </si>
  <si>
    <t>Lara</t>
  </si>
  <si>
    <t>AK</t>
  </si>
  <si>
    <t>WY</t>
  </si>
  <si>
    <t>Isle of Wight</t>
  </si>
  <si>
    <t>CA</t>
  </si>
  <si>
    <t>MT</t>
  </si>
  <si>
    <t>DF</t>
  </si>
  <si>
    <t xml:space="preserve">  c.Region,</t>
  </si>
  <si>
    <t>JOIN [Order Details] od ON o.OrderID = od.OrderID</t>
  </si>
  <si>
    <t>GROUP BY c.Country, c.Region, c.City, cat.CategoryName</t>
  </si>
  <si>
    <t>ORDER BY c.Country, TotalRevenue DESC;</t>
  </si>
  <si>
    <t>Corelation Between Total Order and Revenue</t>
  </si>
  <si>
    <t>SELECT Country, City, Title, COUNT(*) AS EmployeeCount</t>
  </si>
  <si>
    <t>FROM Employees</t>
  </si>
  <si>
    <t>GROUP BY Country, City, Title</t>
  </si>
  <si>
    <t>ORDER BY Country, City, Title;</t>
  </si>
  <si>
    <t>Title</t>
  </si>
  <si>
    <t>EmployeeCount</t>
  </si>
  <si>
    <t>Sales Manager</t>
  </si>
  <si>
    <t>Sales Representative</t>
  </si>
  <si>
    <t>Redmond</t>
  </si>
  <si>
    <t>Inside Sales Coordinator</t>
  </si>
  <si>
    <t>Tacoma</t>
  </si>
  <si>
    <t>Vice President, Sales</t>
  </si>
  <si>
    <t>Sum of EmployeeCount</t>
  </si>
  <si>
    <t>HireYear</t>
  </si>
  <si>
    <t xml:space="preserve">    Title,</t>
  </si>
  <si>
    <t xml:space="preserve">    YEAR(HireDate) AS HireYear,</t>
  </si>
  <si>
    <t xml:space="preserve">    COUNT(*) AS EmployeeCount</t>
  </si>
  <si>
    <t xml:space="preserve">FROM </t>
  </si>
  <si>
    <t xml:space="preserve">    Employees</t>
  </si>
  <si>
    <t xml:space="preserve">GROUP BY </t>
  </si>
  <si>
    <t xml:space="preserve">    Title, YEAR(HireDate)</t>
  </si>
  <si>
    <t xml:space="preserve">ORDER BY </t>
  </si>
  <si>
    <t xml:space="preserve">    HireYear, Title;</t>
  </si>
  <si>
    <t>TitleOfCourtesy</t>
  </si>
  <si>
    <t>Dr.</t>
  </si>
  <si>
    <t>Mr.</t>
  </si>
  <si>
    <t>Mrs.</t>
  </si>
  <si>
    <t>Ms.</t>
  </si>
  <si>
    <t>SELECT TitleOfCourtesy, Title, COUNT(*) AS EmployeeCount</t>
  </si>
  <si>
    <t>GROUP BY TitleOfCourtesy, Title</t>
  </si>
  <si>
    <t>ORDER BY TitleOfCourtesy, Title;</t>
  </si>
  <si>
    <t xml:space="preserve">    p.ProductID,</t>
  </si>
  <si>
    <t xml:space="preserve">    p.ProductName,</t>
  </si>
  <si>
    <t xml:space="preserve">    p.UnitPrice AS ProductPrice,</t>
  </si>
  <si>
    <t xml:space="preserve">    p.UnitsInStock,</t>
  </si>
  <si>
    <t xml:space="preserve">    SUM(od.Quantity) AS TotalUnitsSold,</t>
  </si>
  <si>
    <t xml:space="preserve">    SUM(od.Quantity * od.UnitPrice) AS TotalRevenue</t>
  </si>
  <si>
    <t>FROM Products p</t>
  </si>
  <si>
    <t>JOIN `Order Details` od ON p.ProductID = od.ProductID</t>
  </si>
  <si>
    <t>GROUP BY p.ProductID, p.ProductName, p.UnitPrice, p.UnitsInStock;</t>
  </si>
  <si>
    <t>ProductID</t>
  </si>
  <si>
    <t>ProductPrice</t>
  </si>
  <si>
    <t>UnitsInStock</t>
  </si>
  <si>
    <t>TotalUnitsSold</t>
  </si>
  <si>
    <t>Chai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</si>
  <si>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</si>
  <si>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</si>
  <si>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</si>
  <si>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</si>
  <si>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</si>
  <si>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</si>
  <si>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</si>
  <si>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</si>
  <si>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</si>
  <si>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</si>
  <si>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</si>
  <si>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</si>
  <si>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</si>
  <si>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</si>
  <si>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</si>
  <si>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Teatime Chocolate Biscuits</t>
  </si>
  <si>
    <t>Sir Rodney's Marmalade</t>
  </si>
  <si>
    <t>Sir Rodney's Scones</t>
  </si>
  <si>
    <t>Gustaf's Knäckebröd</t>
  </si>
  <si>
    <t>Tunnbröd</t>
  </si>
  <si>
    <t>Guaraná Fantástica</t>
  </si>
  <si>
    <t>NuNuCa Nuß-Nougat-Creme</t>
  </si>
  <si>
    <t>Gumbär Gummibärchen</t>
  </si>
  <si>
    <t>Schoggi Schokolade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</si>
  <si>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</si>
  <si>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</si>
  <si>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</si>
  <si>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</si>
  <si>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</si>
  <si>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</si>
  <si>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</si>
  <si>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</si>
  <si>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</si>
  <si>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</si>
  <si>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</si>
  <si>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</si>
  <si>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</si>
  <si>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</si>
  <si>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Røgede sild</t>
  </si>
  <si>
    <t>Spegesild</t>
  </si>
  <si>
    <t>Zaanse koeken</t>
  </si>
  <si>
    <t>Chocolade</t>
  </si>
  <si>
    <t>Maxilaku</t>
  </si>
  <si>
    <t>Valkoinen suklaa</t>
  </si>
  <si>
    <t>Filo Mix</t>
  </si>
  <si>
    <t>Perth Pasties</t>
  </si>
  <si>
    <t>Tourtière</t>
  </si>
  <si>
    <t>Pâté chinois</t>
  </si>
  <si>
    <t>Ravioli Angelo</t>
  </si>
  <si>
    <t>Escargots de Bourgogne</t>
  </si>
  <si>
    <t>Sirop d'érable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</si>
  <si>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</si>
  <si>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</si>
  <si>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</si>
  <si>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</si>
  <si>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</si>
  <si>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</si>
  <si>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</si>
  <si>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</si>
  <si>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</si>
  <si>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</si>
  <si>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</si>
  <si>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</si>
  <si>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</si>
  <si>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</si>
  <si>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</si>
  <si>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Product Price</t>
  </si>
  <si>
    <t>Total Unit Sold</t>
  </si>
  <si>
    <t>Corelation:</t>
  </si>
  <si>
    <t>Units In Stock</t>
  </si>
  <si>
    <t>Total Revenue</t>
  </si>
  <si>
    <t xml:space="preserve">    MONTH(o.OrderDate) AS OrderMonth,</t>
  </si>
  <si>
    <t xml:space="preserve">    MONTHNAME(o.OrderDate) AS MonthName,</t>
  </si>
  <si>
    <t xml:space="preserve">    SUM(od.Quantity) AS TotalUnitsSold</t>
  </si>
  <si>
    <t>FROM Orders o</t>
  </si>
  <si>
    <t>GROUP BY MONTH(o.OrderDate), MONTHNAME(o.OrderDate)</t>
  </si>
  <si>
    <t>ORDER BY OrderMonth;</t>
  </si>
  <si>
    <t>OrderMonth</t>
  </si>
  <si>
    <t>MonthName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</si>
  <si>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</si>
  <si>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</si>
  <si>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</si>
  <si>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</si>
  <si>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</si>
  <si>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</si>
  <si>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</si>
  <si>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</si>
  <si>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</si>
  <si>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</si>
  <si>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</si>
  <si>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</si>
  <si>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 anomaly in product sales or revenue could be:</t>
  </si>
  <si>
    <t>Sudden spikes or drops in revenue/sales</t>
  </si>
  <si>
    <r>
      <t xml:space="preserve">Products with </t>
    </r>
    <r>
      <rPr>
        <b/>
        <sz val="11"/>
        <color theme="1"/>
        <rFont val="Calibri"/>
        <family val="2"/>
        <scheme val="minor"/>
      </rPr>
      <t>consistently low or high sales</t>
    </r>
    <r>
      <rPr>
        <sz val="11"/>
        <color theme="1"/>
        <rFont val="Calibri"/>
        <family val="2"/>
        <scheme val="minor"/>
      </rPr>
      <t xml:space="preserve"> compared to average</t>
    </r>
  </si>
  <si>
    <t>Sales during months with no seasonality expectation</t>
  </si>
  <si>
    <r>
      <t xml:space="preserve">Products generating </t>
    </r>
    <r>
      <rPr>
        <b/>
        <sz val="11"/>
        <color theme="1"/>
        <rFont val="Calibri"/>
        <family val="2"/>
        <scheme val="minor"/>
      </rPr>
      <t>high revenue despite low unit sales</t>
    </r>
    <r>
      <rPr>
        <sz val="11"/>
        <color theme="1"/>
        <rFont val="Calibri"/>
        <family val="2"/>
        <scheme val="minor"/>
      </rPr>
      <t xml:space="preserve"> (or vice versa)</t>
    </r>
  </si>
  <si>
    <t>AvgRevenue</t>
  </si>
  <si>
    <t>DeviationFromAvg</t>
  </si>
  <si>
    <t>Mean (μ):</t>
  </si>
  <si>
    <t>Z score</t>
  </si>
  <si>
    <t xml:space="preserve">    SUM(od.Quantity * od.UnitPrice) AS TotalRevenue,</t>
  </si>
  <si>
    <t xml:space="preserve">    AVG(SUM(od.Quantity * od.UnitPrice)) OVER () AS AvgRevenue,</t>
  </si>
  <si>
    <t xml:space="preserve">    SUM(od.Quantity * od.UnitPrice) - </t>
  </si>
  <si>
    <t xml:space="preserve">    AVG(SUM(od.Quantity * od.UnitPrice)) OVER () AS DeviationFromAvg</t>
  </si>
  <si>
    <t>GROUP BY p.ProductID, p.ProductName</t>
  </si>
  <si>
    <t>ORDER BY DeviationFromAvg DESC;</t>
  </si>
  <si>
    <r>
      <t xml:space="preserve">This analysis measures </t>
    </r>
    <r>
      <rPr>
        <b/>
        <sz val="11"/>
        <color theme="1"/>
        <rFont val="Calibri"/>
        <family val="2"/>
        <scheme val="minor"/>
      </rPr>
      <t>how each product's revenue deviates from the average revenue</t>
    </r>
    <r>
      <rPr>
        <sz val="11"/>
        <color theme="1"/>
        <rFont val="Calibri"/>
        <family val="2"/>
        <scheme val="minor"/>
      </rPr>
      <t>.</t>
    </r>
  </si>
  <si>
    <r>
      <t>Z-score &gt; 2</t>
    </r>
    <r>
      <rPr>
        <sz val="11"/>
        <color theme="1"/>
        <rFont val="Calibri"/>
        <family val="2"/>
        <scheme val="minor"/>
      </rPr>
      <t xml:space="preserve">: Indicates </t>
    </r>
    <r>
      <rPr>
        <b/>
        <sz val="11"/>
        <color theme="1"/>
        <rFont val="Calibri"/>
        <family val="2"/>
        <scheme val="minor"/>
      </rPr>
      <t>significantly high revenue performers</t>
    </r>
    <r>
      <rPr>
        <sz val="11"/>
        <color theme="1"/>
        <rFont val="Calibri"/>
        <family val="2"/>
        <scheme val="minor"/>
      </rPr>
      <t>.</t>
    </r>
  </si>
  <si>
    <r>
      <t>Côte de Blaye</t>
    </r>
    <r>
      <rPr>
        <sz val="11"/>
        <color theme="1"/>
        <rFont val="Calibri"/>
        <family val="2"/>
        <scheme val="minor"/>
      </rPr>
      <t xml:space="preserve"> (Z = 6.13)</t>
    </r>
  </si>
  <si>
    <r>
      <t>Thüringer Rostbratwurst</t>
    </r>
    <r>
      <rPr>
        <sz val="11"/>
        <color theme="1"/>
        <rFont val="Calibri"/>
        <family val="2"/>
        <scheme val="minor"/>
      </rPr>
      <t xml:space="preserve"> (Z = 3.25)</t>
    </r>
  </si>
  <si>
    <r>
      <t>Raclette Courdavault</t>
    </r>
    <r>
      <rPr>
        <sz val="11"/>
        <color theme="1"/>
        <rFont val="Calibri"/>
        <family val="2"/>
        <scheme val="minor"/>
      </rPr>
      <t xml:space="preserve"> (Z = 2.72)</t>
    </r>
  </si>
  <si>
    <r>
      <t>Z-score ≈ 0</t>
    </r>
    <r>
      <rPr>
        <sz val="11"/>
        <color theme="1"/>
        <rFont val="Calibri"/>
        <family val="2"/>
        <scheme val="minor"/>
      </rPr>
      <t>: Near the average performance (normal products)</t>
    </r>
  </si>
  <si>
    <r>
      <t>Z-score &lt; 0</t>
    </r>
    <r>
      <rPr>
        <sz val="11"/>
        <color theme="1"/>
        <rFont val="Calibri"/>
        <family val="2"/>
        <scheme val="minor"/>
      </rPr>
      <t>: Underperformers</t>
    </r>
  </si>
  <si>
    <r>
      <t>Chocolade</t>
    </r>
    <r>
      <rPr>
        <sz val="11"/>
        <color theme="1"/>
        <rFont val="Calibri"/>
        <family val="2"/>
        <scheme val="minor"/>
      </rPr>
      <t xml:space="preserve"> (Z = -0.74)</t>
    </r>
  </si>
  <si>
    <r>
      <t>Geitost</t>
    </r>
    <r>
      <rPr>
        <sz val="11"/>
        <color theme="1"/>
        <rFont val="Calibri"/>
        <family val="2"/>
        <scheme val="minor"/>
      </rPr>
      <t xml:space="preserve"> (Z = -0.73)</t>
    </r>
  </si>
  <si>
    <r>
      <t>Genen Shouyu</t>
    </r>
    <r>
      <rPr>
        <sz val="11"/>
        <color theme="1"/>
        <rFont val="Calibri"/>
        <family val="2"/>
        <scheme val="minor"/>
      </rPr>
      <t xml:space="preserve"> (Z = -0.73)</t>
    </r>
  </si>
  <si>
    <t>Std Dev (σ):</t>
  </si>
  <si>
    <t>SupplierCount</t>
  </si>
  <si>
    <t>Japan</t>
  </si>
  <si>
    <t>Australia</t>
  </si>
  <si>
    <t xml:space="preserve">Sweden </t>
  </si>
  <si>
    <t>Singapore</t>
  </si>
  <si>
    <t>Netherlands</t>
  </si>
  <si>
    <t>12. Are there any regional trends in supplier distribution and pricing?</t>
  </si>
  <si>
    <t>SELECT Country, COUNT(*) AS SupplierCount</t>
  </si>
  <si>
    <t>FROM Suppliers</t>
  </si>
  <si>
    <t>GROUP BY Country</t>
  </si>
  <si>
    <t>ORDER BY SupplierCount DESC;</t>
  </si>
  <si>
    <t>AvgUnitPrice</t>
  </si>
  <si>
    <t>SELECT s.Country, ROUND(AVG(p.UnitPrice), 2) AS AvgUnitPrice</t>
  </si>
  <si>
    <t>FROM Suppliers s</t>
  </si>
  <si>
    <t>JOIN Products p ON s.SupplierID = p.SupplierID</t>
  </si>
  <si>
    <t>GROUP BY s.Country</t>
  </si>
  <si>
    <t>ORDER BY AvgUnitPrice DESC;</t>
  </si>
  <si>
    <r>
      <t>a. Count of orders, revenue, and average revenue per order</t>
    </r>
    <r>
      <rPr>
        <sz val="11"/>
        <color theme="1"/>
        <rFont val="Calibri"/>
        <family val="2"/>
        <scheme val="minor"/>
      </rPr>
      <t xml:space="preserve"> per </t>
    </r>
    <r>
      <rPr>
        <b/>
        <sz val="11"/>
        <color theme="1"/>
        <rFont val="Calibri"/>
        <family val="2"/>
        <scheme val="minor"/>
      </rPr>
      <t>country</t>
    </r>
    <r>
      <rPr>
        <sz val="11"/>
        <color theme="1"/>
        <rFont val="Calibri"/>
        <family val="2"/>
        <scheme val="minor"/>
      </rPr>
      <t>:</t>
    </r>
  </si>
  <si>
    <r>
      <t>b. Total orders, revenue, and average revenue per order</t>
    </r>
    <r>
      <rPr>
        <sz val="11"/>
        <color theme="1"/>
        <rFont val="Calibri"/>
        <family val="2"/>
        <scheme val="minor"/>
      </rPr>
      <t xml:space="preserve"> per </t>
    </r>
    <r>
      <rPr>
        <b/>
        <sz val="11"/>
        <color theme="1"/>
        <rFont val="Calibri"/>
        <family val="2"/>
        <scheme val="minor"/>
      </rPr>
      <t>country and city</t>
    </r>
    <r>
      <rPr>
        <sz val="11"/>
        <color theme="1"/>
        <rFont val="Calibri"/>
        <family val="2"/>
        <scheme val="minor"/>
      </rPr>
      <t>:</t>
    </r>
  </si>
  <si>
    <t>Total orders, revenue, and average revenue per order per country and city</t>
  </si>
  <si>
    <t>Total orders, revenue, and average revenue per order per country</t>
  </si>
  <si>
    <t>Data fetched from the query:</t>
  </si>
  <si>
    <t>Statement:</t>
  </si>
  <si>
    <r>
      <t xml:space="preserve">Customer order patterns show significant variation across countries and cities. For instance, </t>
    </r>
    <r>
      <rPr>
        <b/>
        <sz val="11"/>
        <color theme="1"/>
        <rFont val="Calibri"/>
        <family val="2"/>
        <scheme val="minor"/>
      </rPr>
      <t>Germany, the USA, and Brazil</t>
    </r>
    <r>
      <rPr>
        <sz val="11"/>
        <color theme="1"/>
        <rFont val="Calibri"/>
        <family val="2"/>
        <scheme val="minor"/>
      </rPr>
      <t xml:space="preserve"> lead in total orders and revenue, while cities like </t>
    </r>
    <r>
      <rPr>
        <b/>
        <sz val="11"/>
        <color theme="1"/>
        <rFont val="Calibri"/>
        <family val="2"/>
        <scheme val="minor"/>
      </rPr>
      <t>Boise (USA)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Cunewalde (Germany)</t>
    </r>
    <r>
      <rPr>
        <sz val="11"/>
        <color theme="1"/>
        <rFont val="Calibri"/>
        <family val="2"/>
        <scheme val="minor"/>
      </rPr>
      <t xml:space="preserve"> record high average order values, indicating regional differences in order frequency and purchasing power.</t>
    </r>
  </si>
  <si>
    <r>
      <t xml:space="preserve">Top product categories like </t>
    </r>
    <r>
      <rPr>
        <b/>
        <sz val="11"/>
        <color theme="1"/>
        <rFont val="Calibri"/>
        <family val="2"/>
        <scheme val="minor"/>
      </rPr>
      <t>Beverages, Dairy Products, and Meat/Poultry</t>
    </r>
    <r>
      <rPr>
        <sz val="11"/>
        <color theme="1"/>
        <rFont val="Calibri"/>
        <family val="2"/>
        <scheme val="minor"/>
      </rPr>
      <t xml:space="preserve"> contribute the most to overall revenue. Côte de Blaye (Beverages) leads with the highest product-level revenue, indicating strong demand in premium drink and meat segments.</t>
    </r>
  </si>
  <si>
    <t>The number of orders increases, revenue also tends to increase, as there ispositive corelation we can see.</t>
  </si>
  <si>
    <t>Beverages consistently generate the highest revenue across most countries due to high demand and bulk ordering.  In contrast, Meat/Poultry, Produce, and Seafood contribute less, with exceptions based on regional preferences.</t>
  </si>
  <si>
    <r>
      <t xml:space="preserve">The scatter plot shows a </t>
    </r>
    <r>
      <rPr>
        <b/>
        <sz val="11"/>
        <color theme="1"/>
        <rFont val="Calibri"/>
        <family val="2"/>
        <scheme val="minor"/>
      </rPr>
      <t>moderate positive correlation</t>
    </r>
    <r>
      <rPr>
        <sz val="11"/>
        <color theme="1"/>
        <rFont val="Calibri"/>
        <family val="2"/>
        <scheme val="minor"/>
      </rPr>
      <t xml:space="preserve"> between the two variables—sales revenue increases with quantity for some products. However, the relationship is not strong due to significant data dispersion. A few high-performing products act as revenue outliers.</t>
    </r>
  </si>
  <si>
    <r>
      <t xml:space="preserve">There is a clear pattern between </t>
    </r>
    <r>
      <rPr>
        <b/>
        <sz val="11"/>
        <color theme="1"/>
        <rFont val="Calibri"/>
        <family val="2"/>
        <scheme val="minor"/>
      </rPr>
      <t>courtesy titles and employee roles</t>
    </r>
    <r>
      <rPr>
        <sz val="11"/>
        <color theme="1"/>
        <rFont val="Calibri"/>
        <family val="2"/>
        <scheme val="minor"/>
      </rPr>
      <t xml:space="preserve">, with most </t>
    </r>
    <r>
      <rPr>
        <i/>
        <sz val="11"/>
        <color theme="1"/>
        <rFont val="Calibri"/>
        <family val="2"/>
        <scheme val="minor"/>
      </rPr>
      <t>Sales Representatives</t>
    </r>
    <r>
      <rPr>
        <sz val="11"/>
        <color theme="1"/>
        <rFont val="Calibri"/>
        <family val="2"/>
        <scheme val="minor"/>
      </rPr>
      <t xml:space="preserve"> addressed as </t>
    </r>
    <r>
      <rPr>
        <i/>
        <sz val="11"/>
        <color theme="1"/>
        <rFont val="Calibri"/>
        <family val="2"/>
        <scheme val="minor"/>
      </rPr>
      <t>Ms.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Mrs.</t>
    </r>
    <r>
      <rPr>
        <sz val="11"/>
        <color theme="1"/>
        <rFont val="Calibri"/>
        <family val="2"/>
        <scheme val="minor"/>
      </rPr>
      <t xml:space="preserve">, or </t>
    </r>
    <r>
      <rPr>
        <i/>
        <sz val="11"/>
        <color theme="1"/>
        <rFont val="Calibri"/>
        <family val="2"/>
        <scheme val="minor"/>
      </rPr>
      <t>Mr.</t>
    </r>
    <r>
      <rPr>
        <sz val="11"/>
        <color theme="1"/>
        <rFont val="Calibri"/>
        <family val="2"/>
        <scheme val="minor"/>
      </rPr>
      <t xml:space="preserve">, while executive roles like </t>
    </r>
    <r>
      <rPr>
        <i/>
        <sz val="11"/>
        <color theme="1"/>
        <rFont val="Calibri"/>
        <family val="2"/>
        <scheme val="minor"/>
      </rPr>
      <t>Vice President</t>
    </r>
    <r>
      <rPr>
        <sz val="11"/>
        <color theme="1"/>
        <rFont val="Calibri"/>
        <family val="2"/>
        <scheme val="minor"/>
      </rPr>
      <t xml:space="preserve"> use </t>
    </r>
    <r>
      <rPr>
        <i/>
        <sz val="11"/>
        <color theme="1"/>
        <rFont val="Calibri"/>
        <family val="2"/>
        <scheme val="minor"/>
      </rPr>
      <t>Dr.</t>
    </r>
    <r>
      <rPr>
        <sz val="11"/>
        <color theme="1"/>
        <rFont val="Calibri"/>
        <family val="2"/>
        <scheme val="minor"/>
      </rPr>
      <t>.</t>
    </r>
  </si>
  <si>
    <t>Product price shows a strong positive correlation with total revenue (r = 0.867), indicating higher-priced products contribute significantly to overall sales value. However, other factors like stock levels and unit sales show negligible or weak negative correlations, suggesting minimal direct influence on sales performance.</t>
  </si>
  <si>
    <r>
      <t xml:space="preserve">Product demand shows clear </t>
    </r>
    <r>
      <rPr>
        <b/>
        <sz val="11"/>
        <color theme="1"/>
        <rFont val="Calibri"/>
        <family val="2"/>
        <scheme val="minor"/>
      </rPr>
      <t>seasonal variation</t>
    </r>
    <r>
      <rPr>
        <sz val="11"/>
        <color theme="1"/>
        <rFont val="Calibri"/>
        <family val="2"/>
        <scheme val="minor"/>
      </rPr>
      <t xml:space="preserve">, peaking in </t>
    </r>
    <r>
      <rPr>
        <b/>
        <sz val="11"/>
        <color theme="1"/>
        <rFont val="Calibri"/>
        <family val="2"/>
        <scheme val="minor"/>
      </rPr>
      <t>May (7017 units)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March (5870 units)</t>
    </r>
    <r>
      <rPr>
        <sz val="11"/>
        <color theme="1"/>
        <rFont val="Calibri"/>
        <family val="2"/>
        <scheme val="minor"/>
      </rPr>
      <t xml:space="preserve">, while </t>
    </r>
    <r>
      <rPr>
        <b/>
        <sz val="11"/>
        <color theme="1"/>
        <rFont val="Calibri"/>
        <family val="2"/>
        <scheme val="minor"/>
      </rPr>
      <t>July (1635 units)</t>
    </r>
    <r>
      <rPr>
        <sz val="11"/>
        <color theme="1"/>
        <rFont val="Calibri"/>
        <family val="2"/>
        <scheme val="minor"/>
      </rPr>
      <t xml:space="preserve"> records the lowest.</t>
    </r>
  </si>
  <si>
    <r>
      <t xml:space="preserve">Regional trends reveal that </t>
    </r>
    <r>
      <rPr>
        <b/>
        <sz val="11"/>
        <color theme="1"/>
        <rFont val="Calibri"/>
        <family val="2"/>
        <scheme val="minor"/>
      </rPr>
      <t>USA, Germany, and France</t>
    </r>
    <r>
      <rPr>
        <sz val="11"/>
        <color theme="1"/>
        <rFont val="Calibri"/>
        <family val="2"/>
        <scheme val="minor"/>
      </rPr>
      <t xml:space="preserve"> have the highest supplier counts, while </t>
    </r>
    <r>
      <rPr>
        <b/>
        <sz val="11"/>
        <color theme="1"/>
        <rFont val="Calibri"/>
        <family val="2"/>
        <scheme val="minor"/>
      </rPr>
      <t>France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Germany</t>
    </r>
    <r>
      <rPr>
        <sz val="11"/>
        <color theme="1"/>
        <rFont val="Calibri"/>
        <family val="2"/>
        <scheme val="minor"/>
      </rPr>
      <t xml:space="preserve"> supply products at </t>
    </r>
    <r>
      <rPr>
        <b/>
        <sz val="11"/>
        <color theme="1"/>
        <rFont val="Calibri"/>
        <family val="2"/>
        <scheme val="minor"/>
      </rPr>
      <t>higher average prices</t>
    </r>
    <r>
      <rPr>
        <sz val="11"/>
        <color theme="1"/>
        <rFont val="Calibri"/>
        <family val="2"/>
        <scheme val="minor"/>
      </rPr>
      <t>.</t>
    </r>
  </si>
  <si>
    <t>6. How frequently do different customer segments place orders?</t>
  </si>
  <si>
    <t>ShipVia</t>
  </si>
  <si>
    <t>order_month</t>
  </si>
  <si>
    <t>total_order</t>
  </si>
  <si>
    <t>unique_customer</t>
  </si>
  <si>
    <t>avg_orders_per_customer</t>
  </si>
  <si>
    <t>SQL QUERY</t>
  </si>
  <si>
    <t>select</t>
  </si>
  <si>
    <t xml:space="preserve"> extract(month from OrderDate) as order_month,</t>
  </si>
  <si>
    <t>count(OrderID) as total_order</t>
  </si>
  <si>
    <t xml:space="preserve">from orders </t>
  </si>
  <si>
    <t>group by order_month</t>
  </si>
  <si>
    <t>order by order_month</t>
  </si>
  <si>
    <t>select ShipVia,</t>
  </si>
  <si>
    <t>group by ShipVia</t>
  </si>
  <si>
    <t>order by total_order desc</t>
  </si>
  <si>
    <t xml:space="preserve">SQL QUERY  </t>
  </si>
  <si>
    <t>extract(month from OrderDate) as order_month,</t>
  </si>
  <si>
    <t>count(OrderID) as total_order,</t>
  </si>
  <si>
    <t>count(distinct CustomerID) as unique_customer,</t>
  </si>
  <si>
    <t>round(count(OrderID) * 1.0 / count(distinct CustomerID),2) as avg_orders_per_customer</t>
  </si>
  <si>
    <t>from orders</t>
  </si>
  <si>
    <t>group by ShipVia,order_month</t>
  </si>
  <si>
    <t>7. What is the geographic and title-wise distribution of employees?</t>
  </si>
  <si>
    <t>8. What trends can we observe in hire dates across employee titles?</t>
  </si>
  <si>
    <t>9. What patterns exist in employee title and courtesy title distributions?</t>
  </si>
  <si>
    <t>10. Are there correlations between product pricing, stock levels, and sales performance?</t>
  </si>
  <si>
    <t>11. How does product demand change over months or seasons?</t>
  </si>
  <si>
    <t>12. Can we identify anomalies in product sales or revenue performance?</t>
  </si>
  <si>
    <t>14. How are suppliers distributed across different product categories?</t>
  </si>
  <si>
    <t>avg_price</t>
  </si>
  <si>
    <t>NumProducts</t>
  </si>
  <si>
    <t>15. How do supplier pricing and categories relate across different regions?</t>
  </si>
  <si>
    <t>Row Labels</t>
  </si>
  <si>
    <t>Column Labels</t>
  </si>
  <si>
    <t>Sum of avg_price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</si>
</sst>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0"/>
      <color rgb="FF24292E"/>
      <name val="Plus Jakarta Sans"/>
    </font>
    <font>
      <i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color rgb="FF24292E"/>
      <name val="Plus Jakarta Sans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 indent="1"/>
    </xf>
    <xf numFmtId="0" fontId="0" fillId="7" borderId="0" xfId="0" applyFill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2" fontId="0" fillId="0" borderId="0" xfId="0" applyNumberFormat="1"/>
    <xf numFmtId="0" fontId="0" fillId="7" borderId="0" xfId="0" applyFill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0" fontId="0" fillId="8" borderId="0" xfId="0" applyFill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7" fillId="0" borderId="0" xfId="0" applyFont="1"/>
    <xf numFmtId="0" fontId="0" fillId="9" borderId="0" xfId="0" applyFill="1"/>
    <xf numFmtId="0" fontId="1" fillId="4" borderId="0" xfId="0" applyFont="1" applyFill="1"/>
    <xf numFmtId="0" fontId="1" fillId="2" borderId="0" xfId="0" applyFont="1" applyFill="1"/>
    <xf numFmtId="0" fontId="8" fillId="2" borderId="0" xfId="0" applyFont="1" applyFill="1" applyAlignment="1">
      <alignment horizontal="left" vertical="center" indent="1"/>
    </xf>
    <xf numFmtId="0" fontId="8" fillId="2" borderId="0" xfId="0" applyFont="1" applyFill="1"/>
    <xf numFmtId="0" fontId="8" fillId="2" borderId="0" xfId="0" applyFont="1" applyFill="1" applyAlignment="1">
      <alignment horizontal="left" vertical="top" indent="1"/>
    </xf>
    <xf numFmtId="0" fontId="1" fillId="10" borderId="3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6" xfId="0" applyFont="1" applyFill="1" applyBorder="1"/>
    <xf numFmtId="0" fontId="1" fillId="10" borderId="0" xfId="0" applyFont="1" applyFill="1"/>
    <xf numFmtId="0" fontId="1" fillId="10" borderId="7" xfId="0" applyFont="1" applyFill="1" applyBorder="1"/>
    <xf numFmtId="0" fontId="0" fillId="9" borderId="6" xfId="0" applyFill="1" applyBorder="1"/>
    <xf numFmtId="0" fontId="0" fillId="9" borderId="8" xfId="0" applyFill="1" applyBorder="1"/>
    <xf numFmtId="0" fontId="9" fillId="0" borderId="0" xfId="0" applyFont="1"/>
    <xf numFmtId="0" fontId="10" fillId="0" borderId="0" xfId="0" applyFont="1"/>
    <xf numFmtId="0" fontId="9" fillId="0" borderId="9" xfId="0" applyFont="1" applyBorder="1"/>
    <xf numFmtId="0" fontId="1" fillId="0" borderId="0" xfId="0" applyFont="1" applyAlignment="1">
      <alignment vertical="center"/>
    </xf>
    <xf numFmtId="0" fontId="0" fillId="0" borderId="11" xfId="0" applyBorder="1"/>
    <xf numFmtId="0" fontId="0" fillId="2" borderId="1" xfId="0" applyFill="1" applyBorder="1"/>
    <xf numFmtId="0" fontId="1" fillId="0" borderId="2" xfId="0" applyFont="1" applyBorder="1"/>
    <xf numFmtId="0" fontId="1" fillId="6" borderId="0" xfId="0" applyFont="1" applyFill="1" applyAlignment="1">
      <alignment horizontal="left" vertical="center" indent="1"/>
    </xf>
    <xf numFmtId="0" fontId="0" fillId="11" borderId="0" xfId="0" applyFill="1"/>
    <xf numFmtId="0" fontId="0" fillId="9" borderId="0" xfId="0" applyFill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1" fillId="9" borderId="0" xfId="0" applyFont="1" applyFill="1" applyAlignment="1">
      <alignment horizontal="center" vertical="center" wrapText="1"/>
    </xf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Customer Orders vs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Q.1!$P$6</c:f>
              <c:strCache>
                <c:ptCount val="1"/>
                <c:pt idx="0">
                  <c:v>TotalOrders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Q.1!$O$7:$O$95</c:f>
              <c:strCache>
                <c:ptCount val="89"/>
                <c:pt idx="0">
                  <c:v>ALFKI</c:v>
                </c:pt>
                <c:pt idx="1">
                  <c:v>ANATR</c:v>
                </c:pt>
                <c:pt idx="2">
                  <c:v>ANTON</c:v>
                </c:pt>
                <c:pt idx="3">
                  <c:v>AROUT</c:v>
                </c:pt>
                <c:pt idx="4">
                  <c:v>BERGS</c:v>
                </c:pt>
                <c:pt idx="5">
                  <c:v>BLAUS</c:v>
                </c:pt>
                <c:pt idx="6">
                  <c:v>BLONP</c:v>
                </c:pt>
                <c:pt idx="7">
                  <c:v>BOLID</c:v>
                </c:pt>
                <c:pt idx="8">
                  <c:v>BONAP</c:v>
                </c:pt>
                <c:pt idx="9">
                  <c:v>BOTTM</c:v>
                </c:pt>
                <c:pt idx="10">
                  <c:v>BSBEV</c:v>
                </c:pt>
                <c:pt idx="11">
                  <c:v>CACTU</c:v>
                </c:pt>
                <c:pt idx="12">
                  <c:v>CENTC</c:v>
                </c:pt>
                <c:pt idx="13">
                  <c:v>CHOPS</c:v>
                </c:pt>
                <c:pt idx="14">
                  <c:v>COMMI</c:v>
                </c:pt>
                <c:pt idx="15">
                  <c:v>CONSH</c:v>
                </c:pt>
                <c:pt idx="16">
                  <c:v>DRACD</c:v>
                </c:pt>
                <c:pt idx="17">
                  <c:v>DUMON</c:v>
                </c:pt>
                <c:pt idx="18">
                  <c:v>EASTC</c:v>
                </c:pt>
                <c:pt idx="19">
                  <c:v>ERNSH</c:v>
                </c:pt>
                <c:pt idx="20">
                  <c:v>FAMIA</c:v>
                </c:pt>
                <c:pt idx="21">
                  <c:v>FOLIG</c:v>
                </c:pt>
                <c:pt idx="22">
                  <c:v>FOLKO</c:v>
                </c:pt>
                <c:pt idx="23">
                  <c:v>FRANK</c:v>
                </c:pt>
                <c:pt idx="24">
                  <c:v>FRANR</c:v>
                </c:pt>
                <c:pt idx="25">
                  <c:v>FRANS</c:v>
                </c:pt>
                <c:pt idx="26">
                  <c:v>FURIB</c:v>
                </c:pt>
                <c:pt idx="27">
                  <c:v>GALED</c:v>
                </c:pt>
                <c:pt idx="28">
                  <c:v>GODOS</c:v>
                </c:pt>
                <c:pt idx="29">
                  <c:v>GOURL</c:v>
                </c:pt>
                <c:pt idx="30">
                  <c:v>GREAL</c:v>
                </c:pt>
                <c:pt idx="31">
                  <c:v>GROSR</c:v>
                </c:pt>
                <c:pt idx="32">
                  <c:v>HANAR</c:v>
                </c:pt>
                <c:pt idx="33">
                  <c:v>HILAA</c:v>
                </c:pt>
                <c:pt idx="34">
                  <c:v>HUNGC</c:v>
                </c:pt>
                <c:pt idx="35">
                  <c:v>HUNGO</c:v>
                </c:pt>
                <c:pt idx="36">
                  <c:v>ISLAT</c:v>
                </c:pt>
                <c:pt idx="37">
                  <c:v>KOENE</c:v>
                </c:pt>
                <c:pt idx="38">
                  <c:v>LACOR</c:v>
                </c:pt>
                <c:pt idx="39">
                  <c:v>LAMAI</c:v>
                </c:pt>
                <c:pt idx="40">
                  <c:v>LAUGB</c:v>
                </c:pt>
                <c:pt idx="41">
                  <c:v>LAZYK</c:v>
                </c:pt>
                <c:pt idx="42">
                  <c:v>LEHMS</c:v>
                </c:pt>
                <c:pt idx="43">
                  <c:v>LETSS</c:v>
                </c:pt>
                <c:pt idx="44">
                  <c:v>LILAS</c:v>
                </c:pt>
                <c:pt idx="45">
                  <c:v>LINOD</c:v>
                </c:pt>
                <c:pt idx="46">
                  <c:v>LONEP</c:v>
                </c:pt>
                <c:pt idx="47">
                  <c:v>MAGAA</c:v>
                </c:pt>
                <c:pt idx="48">
                  <c:v>MAISD</c:v>
                </c:pt>
                <c:pt idx="49">
                  <c:v>MEREP</c:v>
                </c:pt>
                <c:pt idx="50">
                  <c:v>MORGK</c:v>
                </c:pt>
                <c:pt idx="51">
                  <c:v>NORTS</c:v>
                </c:pt>
                <c:pt idx="52">
                  <c:v>OCEAN</c:v>
                </c:pt>
                <c:pt idx="53">
                  <c:v>OLDWO</c:v>
                </c:pt>
                <c:pt idx="54">
                  <c:v>OTTIK</c:v>
                </c:pt>
                <c:pt idx="55">
                  <c:v>PERIC</c:v>
                </c:pt>
                <c:pt idx="56">
                  <c:v>PICCO</c:v>
                </c:pt>
                <c:pt idx="57">
                  <c:v>PRINI</c:v>
                </c:pt>
                <c:pt idx="58">
                  <c:v>QUEDE</c:v>
                </c:pt>
                <c:pt idx="59">
                  <c:v>QUEEN</c:v>
                </c:pt>
                <c:pt idx="60">
                  <c:v>QUICK</c:v>
                </c:pt>
                <c:pt idx="61">
                  <c:v>RANCH</c:v>
                </c:pt>
                <c:pt idx="62">
                  <c:v>RATTC</c:v>
                </c:pt>
                <c:pt idx="63">
                  <c:v>REGGC</c:v>
                </c:pt>
                <c:pt idx="64">
                  <c:v>RICAR</c:v>
                </c:pt>
                <c:pt idx="65">
                  <c:v>RICSU</c:v>
                </c:pt>
                <c:pt idx="66">
                  <c:v>ROMEY</c:v>
                </c:pt>
                <c:pt idx="67">
                  <c:v>SANTG</c:v>
                </c:pt>
                <c:pt idx="68">
                  <c:v>SAVEA</c:v>
                </c:pt>
                <c:pt idx="69">
                  <c:v>SEVES</c:v>
                </c:pt>
                <c:pt idx="70">
                  <c:v>SIMOB</c:v>
                </c:pt>
                <c:pt idx="71">
                  <c:v>SPECD</c:v>
                </c:pt>
                <c:pt idx="72">
                  <c:v>SPLIR</c:v>
                </c:pt>
                <c:pt idx="73">
                  <c:v>SUPRD</c:v>
                </c:pt>
                <c:pt idx="74">
                  <c:v>THEBI</c:v>
                </c:pt>
                <c:pt idx="75">
                  <c:v>THECR</c:v>
                </c:pt>
                <c:pt idx="76">
                  <c:v>TOMSP</c:v>
                </c:pt>
                <c:pt idx="77">
                  <c:v>TORTU</c:v>
                </c:pt>
                <c:pt idx="78">
                  <c:v>TRADH</c:v>
                </c:pt>
                <c:pt idx="79">
                  <c:v>TRAIH</c:v>
                </c:pt>
                <c:pt idx="80">
                  <c:v>VAFFE</c:v>
                </c:pt>
                <c:pt idx="81">
                  <c:v>VICTE</c:v>
                </c:pt>
                <c:pt idx="82">
                  <c:v>VINET</c:v>
                </c:pt>
                <c:pt idx="83">
                  <c:v>WANDK</c:v>
                </c:pt>
                <c:pt idx="84">
                  <c:v>WARTH</c:v>
                </c:pt>
                <c:pt idx="85">
                  <c:v>WELLI</c:v>
                </c:pt>
                <c:pt idx="86">
                  <c:v>WHITC</c:v>
                </c:pt>
                <c:pt idx="87">
                  <c:v>WILMK</c:v>
                </c:pt>
                <c:pt idx="88">
                  <c:v>WOLZA</c:v>
                </c:pt>
              </c:strCache>
            </c:strRef>
          </c:cat>
          <c:val>
            <c:numRef>
              <c:f>Q.1!$P$7:$P$95</c:f>
              <c:numCache>
                <c:formatCode>General</c:formatCode>
                <c:ptCount val="89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18</c:v>
                </c:pt>
                <c:pt idx="5">
                  <c:v>7</c:v>
                </c:pt>
                <c:pt idx="6">
                  <c:v>11</c:v>
                </c:pt>
                <c:pt idx="7">
                  <c:v>3</c:v>
                </c:pt>
                <c:pt idx="8">
                  <c:v>17</c:v>
                </c:pt>
                <c:pt idx="9">
                  <c:v>14</c:v>
                </c:pt>
                <c:pt idx="10">
                  <c:v>10</c:v>
                </c:pt>
                <c:pt idx="11">
                  <c:v>6</c:v>
                </c:pt>
                <c:pt idx="12">
                  <c:v>1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8</c:v>
                </c:pt>
                <c:pt idx="19">
                  <c:v>30</c:v>
                </c:pt>
                <c:pt idx="20">
                  <c:v>7</c:v>
                </c:pt>
                <c:pt idx="21">
                  <c:v>5</c:v>
                </c:pt>
                <c:pt idx="22">
                  <c:v>19</c:v>
                </c:pt>
                <c:pt idx="23">
                  <c:v>15</c:v>
                </c:pt>
                <c:pt idx="24">
                  <c:v>3</c:v>
                </c:pt>
                <c:pt idx="25">
                  <c:v>6</c:v>
                </c:pt>
                <c:pt idx="26">
                  <c:v>8</c:v>
                </c:pt>
                <c:pt idx="27">
                  <c:v>5</c:v>
                </c:pt>
                <c:pt idx="28">
                  <c:v>10</c:v>
                </c:pt>
                <c:pt idx="29">
                  <c:v>9</c:v>
                </c:pt>
                <c:pt idx="30">
                  <c:v>11</c:v>
                </c:pt>
                <c:pt idx="31">
                  <c:v>2</c:v>
                </c:pt>
                <c:pt idx="32">
                  <c:v>14</c:v>
                </c:pt>
                <c:pt idx="33">
                  <c:v>18</c:v>
                </c:pt>
                <c:pt idx="34">
                  <c:v>5</c:v>
                </c:pt>
                <c:pt idx="35">
                  <c:v>19</c:v>
                </c:pt>
                <c:pt idx="36">
                  <c:v>10</c:v>
                </c:pt>
                <c:pt idx="37">
                  <c:v>14</c:v>
                </c:pt>
                <c:pt idx="38">
                  <c:v>4</c:v>
                </c:pt>
                <c:pt idx="39">
                  <c:v>14</c:v>
                </c:pt>
                <c:pt idx="40">
                  <c:v>3</c:v>
                </c:pt>
                <c:pt idx="41">
                  <c:v>2</c:v>
                </c:pt>
                <c:pt idx="42">
                  <c:v>15</c:v>
                </c:pt>
                <c:pt idx="43">
                  <c:v>4</c:v>
                </c:pt>
                <c:pt idx="44">
                  <c:v>14</c:v>
                </c:pt>
                <c:pt idx="45">
                  <c:v>12</c:v>
                </c:pt>
                <c:pt idx="46">
                  <c:v>8</c:v>
                </c:pt>
                <c:pt idx="47">
                  <c:v>10</c:v>
                </c:pt>
                <c:pt idx="48">
                  <c:v>7</c:v>
                </c:pt>
                <c:pt idx="49">
                  <c:v>13</c:v>
                </c:pt>
                <c:pt idx="50">
                  <c:v>5</c:v>
                </c:pt>
                <c:pt idx="51">
                  <c:v>3</c:v>
                </c:pt>
                <c:pt idx="52">
                  <c:v>5</c:v>
                </c:pt>
                <c:pt idx="53">
                  <c:v>10</c:v>
                </c:pt>
                <c:pt idx="54">
                  <c:v>10</c:v>
                </c:pt>
                <c:pt idx="55">
                  <c:v>6</c:v>
                </c:pt>
                <c:pt idx="56">
                  <c:v>10</c:v>
                </c:pt>
                <c:pt idx="57">
                  <c:v>5</c:v>
                </c:pt>
                <c:pt idx="58">
                  <c:v>9</c:v>
                </c:pt>
                <c:pt idx="59">
                  <c:v>13</c:v>
                </c:pt>
                <c:pt idx="60">
                  <c:v>28</c:v>
                </c:pt>
                <c:pt idx="61">
                  <c:v>5</c:v>
                </c:pt>
                <c:pt idx="62">
                  <c:v>18</c:v>
                </c:pt>
                <c:pt idx="63">
                  <c:v>12</c:v>
                </c:pt>
                <c:pt idx="64">
                  <c:v>11</c:v>
                </c:pt>
                <c:pt idx="65">
                  <c:v>10</c:v>
                </c:pt>
                <c:pt idx="66">
                  <c:v>5</c:v>
                </c:pt>
                <c:pt idx="67">
                  <c:v>6</c:v>
                </c:pt>
                <c:pt idx="68">
                  <c:v>31</c:v>
                </c:pt>
                <c:pt idx="69">
                  <c:v>9</c:v>
                </c:pt>
                <c:pt idx="70">
                  <c:v>7</c:v>
                </c:pt>
                <c:pt idx="71">
                  <c:v>4</c:v>
                </c:pt>
                <c:pt idx="72">
                  <c:v>9</c:v>
                </c:pt>
                <c:pt idx="73">
                  <c:v>12</c:v>
                </c:pt>
                <c:pt idx="74">
                  <c:v>4</c:v>
                </c:pt>
                <c:pt idx="75">
                  <c:v>3</c:v>
                </c:pt>
                <c:pt idx="76">
                  <c:v>6</c:v>
                </c:pt>
                <c:pt idx="77">
                  <c:v>10</c:v>
                </c:pt>
                <c:pt idx="78">
                  <c:v>6</c:v>
                </c:pt>
                <c:pt idx="79">
                  <c:v>3</c:v>
                </c:pt>
                <c:pt idx="80">
                  <c:v>11</c:v>
                </c:pt>
                <c:pt idx="81">
                  <c:v>10</c:v>
                </c:pt>
                <c:pt idx="82">
                  <c:v>5</c:v>
                </c:pt>
                <c:pt idx="83">
                  <c:v>10</c:v>
                </c:pt>
                <c:pt idx="84">
                  <c:v>15</c:v>
                </c:pt>
                <c:pt idx="85">
                  <c:v>9</c:v>
                </c:pt>
                <c:pt idx="86">
                  <c:v>14</c:v>
                </c:pt>
                <c:pt idx="87">
                  <c:v>7</c:v>
                </c:pt>
                <c:pt idx="8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A-4C85-A6E3-6AA19E1A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629477920"/>
        <c:axId val="629463040"/>
      </c:barChart>
      <c:lineChart>
        <c:grouping val="standard"/>
        <c:varyColors val="0"/>
        <c:ser>
          <c:idx val="1"/>
          <c:order val="1"/>
          <c:tx>
            <c:strRef>
              <c:f>Q.1!$Q$6</c:f>
              <c:strCache>
                <c:ptCount val="1"/>
                <c:pt idx="0">
                  <c:v>TotalRevenue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Q.1!$O$7:$O$95</c:f>
              <c:strCache>
                <c:ptCount val="89"/>
                <c:pt idx="0">
                  <c:v>ALFKI</c:v>
                </c:pt>
                <c:pt idx="1">
                  <c:v>ANATR</c:v>
                </c:pt>
                <c:pt idx="2">
                  <c:v>ANTON</c:v>
                </c:pt>
                <c:pt idx="3">
                  <c:v>AROUT</c:v>
                </c:pt>
                <c:pt idx="4">
                  <c:v>BERGS</c:v>
                </c:pt>
                <c:pt idx="5">
                  <c:v>BLAUS</c:v>
                </c:pt>
                <c:pt idx="6">
                  <c:v>BLONP</c:v>
                </c:pt>
                <c:pt idx="7">
                  <c:v>BOLID</c:v>
                </c:pt>
                <c:pt idx="8">
                  <c:v>BONAP</c:v>
                </c:pt>
                <c:pt idx="9">
                  <c:v>BOTTM</c:v>
                </c:pt>
                <c:pt idx="10">
                  <c:v>BSBEV</c:v>
                </c:pt>
                <c:pt idx="11">
                  <c:v>CACTU</c:v>
                </c:pt>
                <c:pt idx="12">
                  <c:v>CENTC</c:v>
                </c:pt>
                <c:pt idx="13">
                  <c:v>CHOPS</c:v>
                </c:pt>
                <c:pt idx="14">
                  <c:v>COMMI</c:v>
                </c:pt>
                <c:pt idx="15">
                  <c:v>CONSH</c:v>
                </c:pt>
                <c:pt idx="16">
                  <c:v>DRACD</c:v>
                </c:pt>
                <c:pt idx="17">
                  <c:v>DUMON</c:v>
                </c:pt>
                <c:pt idx="18">
                  <c:v>EASTC</c:v>
                </c:pt>
                <c:pt idx="19">
                  <c:v>ERNSH</c:v>
                </c:pt>
                <c:pt idx="20">
                  <c:v>FAMIA</c:v>
                </c:pt>
                <c:pt idx="21">
                  <c:v>FOLIG</c:v>
                </c:pt>
                <c:pt idx="22">
                  <c:v>FOLKO</c:v>
                </c:pt>
                <c:pt idx="23">
                  <c:v>FRANK</c:v>
                </c:pt>
                <c:pt idx="24">
                  <c:v>FRANR</c:v>
                </c:pt>
                <c:pt idx="25">
                  <c:v>FRANS</c:v>
                </c:pt>
                <c:pt idx="26">
                  <c:v>FURIB</c:v>
                </c:pt>
                <c:pt idx="27">
                  <c:v>GALED</c:v>
                </c:pt>
                <c:pt idx="28">
                  <c:v>GODOS</c:v>
                </c:pt>
                <c:pt idx="29">
                  <c:v>GOURL</c:v>
                </c:pt>
                <c:pt idx="30">
                  <c:v>GREAL</c:v>
                </c:pt>
                <c:pt idx="31">
                  <c:v>GROSR</c:v>
                </c:pt>
                <c:pt idx="32">
                  <c:v>HANAR</c:v>
                </c:pt>
                <c:pt idx="33">
                  <c:v>HILAA</c:v>
                </c:pt>
                <c:pt idx="34">
                  <c:v>HUNGC</c:v>
                </c:pt>
                <c:pt idx="35">
                  <c:v>HUNGO</c:v>
                </c:pt>
                <c:pt idx="36">
                  <c:v>ISLAT</c:v>
                </c:pt>
                <c:pt idx="37">
                  <c:v>KOENE</c:v>
                </c:pt>
                <c:pt idx="38">
                  <c:v>LACOR</c:v>
                </c:pt>
                <c:pt idx="39">
                  <c:v>LAMAI</c:v>
                </c:pt>
                <c:pt idx="40">
                  <c:v>LAUGB</c:v>
                </c:pt>
                <c:pt idx="41">
                  <c:v>LAZYK</c:v>
                </c:pt>
                <c:pt idx="42">
                  <c:v>LEHMS</c:v>
                </c:pt>
                <c:pt idx="43">
                  <c:v>LETSS</c:v>
                </c:pt>
                <c:pt idx="44">
                  <c:v>LILAS</c:v>
                </c:pt>
                <c:pt idx="45">
                  <c:v>LINOD</c:v>
                </c:pt>
                <c:pt idx="46">
                  <c:v>LONEP</c:v>
                </c:pt>
                <c:pt idx="47">
                  <c:v>MAGAA</c:v>
                </c:pt>
                <c:pt idx="48">
                  <c:v>MAISD</c:v>
                </c:pt>
                <c:pt idx="49">
                  <c:v>MEREP</c:v>
                </c:pt>
                <c:pt idx="50">
                  <c:v>MORGK</c:v>
                </c:pt>
                <c:pt idx="51">
                  <c:v>NORTS</c:v>
                </c:pt>
                <c:pt idx="52">
                  <c:v>OCEAN</c:v>
                </c:pt>
                <c:pt idx="53">
                  <c:v>OLDWO</c:v>
                </c:pt>
                <c:pt idx="54">
                  <c:v>OTTIK</c:v>
                </c:pt>
                <c:pt idx="55">
                  <c:v>PERIC</c:v>
                </c:pt>
                <c:pt idx="56">
                  <c:v>PICCO</c:v>
                </c:pt>
                <c:pt idx="57">
                  <c:v>PRINI</c:v>
                </c:pt>
                <c:pt idx="58">
                  <c:v>QUEDE</c:v>
                </c:pt>
                <c:pt idx="59">
                  <c:v>QUEEN</c:v>
                </c:pt>
                <c:pt idx="60">
                  <c:v>QUICK</c:v>
                </c:pt>
                <c:pt idx="61">
                  <c:v>RANCH</c:v>
                </c:pt>
                <c:pt idx="62">
                  <c:v>RATTC</c:v>
                </c:pt>
                <c:pt idx="63">
                  <c:v>REGGC</c:v>
                </c:pt>
                <c:pt idx="64">
                  <c:v>RICAR</c:v>
                </c:pt>
                <c:pt idx="65">
                  <c:v>RICSU</c:v>
                </c:pt>
                <c:pt idx="66">
                  <c:v>ROMEY</c:v>
                </c:pt>
                <c:pt idx="67">
                  <c:v>SANTG</c:v>
                </c:pt>
                <c:pt idx="68">
                  <c:v>SAVEA</c:v>
                </c:pt>
                <c:pt idx="69">
                  <c:v>SEVES</c:v>
                </c:pt>
                <c:pt idx="70">
                  <c:v>SIMOB</c:v>
                </c:pt>
                <c:pt idx="71">
                  <c:v>SPECD</c:v>
                </c:pt>
                <c:pt idx="72">
                  <c:v>SPLIR</c:v>
                </c:pt>
                <c:pt idx="73">
                  <c:v>SUPRD</c:v>
                </c:pt>
                <c:pt idx="74">
                  <c:v>THEBI</c:v>
                </c:pt>
                <c:pt idx="75">
                  <c:v>THECR</c:v>
                </c:pt>
                <c:pt idx="76">
                  <c:v>TOMSP</c:v>
                </c:pt>
                <c:pt idx="77">
                  <c:v>TORTU</c:v>
                </c:pt>
                <c:pt idx="78">
                  <c:v>TRADH</c:v>
                </c:pt>
                <c:pt idx="79">
                  <c:v>TRAIH</c:v>
                </c:pt>
                <c:pt idx="80">
                  <c:v>VAFFE</c:v>
                </c:pt>
                <c:pt idx="81">
                  <c:v>VICTE</c:v>
                </c:pt>
                <c:pt idx="82">
                  <c:v>VINET</c:v>
                </c:pt>
                <c:pt idx="83">
                  <c:v>WANDK</c:v>
                </c:pt>
                <c:pt idx="84">
                  <c:v>WARTH</c:v>
                </c:pt>
                <c:pt idx="85">
                  <c:v>WELLI</c:v>
                </c:pt>
                <c:pt idx="86">
                  <c:v>WHITC</c:v>
                </c:pt>
                <c:pt idx="87">
                  <c:v>WILMK</c:v>
                </c:pt>
                <c:pt idx="88">
                  <c:v>WOLZA</c:v>
                </c:pt>
              </c:strCache>
            </c:strRef>
          </c:cat>
          <c:val>
            <c:numRef>
              <c:f>Q.1!$Q$7:$Q$95</c:f>
              <c:numCache>
                <c:formatCode>General</c:formatCode>
                <c:ptCount val="89"/>
                <c:pt idx="0">
                  <c:v>4273</c:v>
                </c:pt>
                <c:pt idx="1">
                  <c:v>1402.95</c:v>
                </c:pt>
                <c:pt idx="2">
                  <c:v>7023.98</c:v>
                </c:pt>
                <c:pt idx="3">
                  <c:v>13390.65</c:v>
                </c:pt>
                <c:pt idx="4">
                  <c:v>24927.58</c:v>
                </c:pt>
                <c:pt idx="5">
                  <c:v>3239.8</c:v>
                </c:pt>
                <c:pt idx="6">
                  <c:v>18534.080000000002</c:v>
                </c:pt>
                <c:pt idx="7">
                  <c:v>4232.8500000000004</c:v>
                </c:pt>
                <c:pt idx="8">
                  <c:v>21963.25</c:v>
                </c:pt>
                <c:pt idx="9">
                  <c:v>20801.599999999999</c:v>
                </c:pt>
                <c:pt idx="10">
                  <c:v>6089.9</c:v>
                </c:pt>
                <c:pt idx="11">
                  <c:v>1814.8</c:v>
                </c:pt>
                <c:pt idx="12">
                  <c:v>100.8</c:v>
                </c:pt>
                <c:pt idx="13">
                  <c:v>12348.88</c:v>
                </c:pt>
                <c:pt idx="14">
                  <c:v>3810.75</c:v>
                </c:pt>
                <c:pt idx="15">
                  <c:v>1719.1</c:v>
                </c:pt>
                <c:pt idx="16">
                  <c:v>3763.21</c:v>
                </c:pt>
                <c:pt idx="17">
                  <c:v>1615.9</c:v>
                </c:pt>
                <c:pt idx="18">
                  <c:v>14761.04</c:v>
                </c:pt>
                <c:pt idx="19">
                  <c:v>104874.98</c:v>
                </c:pt>
                <c:pt idx="20">
                  <c:v>4107.55</c:v>
                </c:pt>
                <c:pt idx="21">
                  <c:v>11666.9</c:v>
                </c:pt>
                <c:pt idx="22">
                  <c:v>29567.56</c:v>
                </c:pt>
                <c:pt idx="23">
                  <c:v>26656.560000000001</c:v>
                </c:pt>
                <c:pt idx="24">
                  <c:v>3172.16</c:v>
                </c:pt>
                <c:pt idx="25">
                  <c:v>1545.7</c:v>
                </c:pt>
                <c:pt idx="26">
                  <c:v>6427.42</c:v>
                </c:pt>
                <c:pt idx="27">
                  <c:v>836.7</c:v>
                </c:pt>
                <c:pt idx="28">
                  <c:v>11446.36</c:v>
                </c:pt>
                <c:pt idx="29">
                  <c:v>8414.1299999999992</c:v>
                </c:pt>
                <c:pt idx="30">
                  <c:v>18507.45</c:v>
                </c:pt>
                <c:pt idx="31">
                  <c:v>1488.7</c:v>
                </c:pt>
                <c:pt idx="32">
                  <c:v>32841.370000000003</c:v>
                </c:pt>
                <c:pt idx="33">
                  <c:v>22768.76</c:v>
                </c:pt>
                <c:pt idx="34">
                  <c:v>3063.2</c:v>
                </c:pt>
                <c:pt idx="35">
                  <c:v>49979.9</c:v>
                </c:pt>
                <c:pt idx="36">
                  <c:v>6146.3</c:v>
                </c:pt>
                <c:pt idx="37">
                  <c:v>30908.38</c:v>
                </c:pt>
                <c:pt idx="38">
                  <c:v>1992.05</c:v>
                </c:pt>
                <c:pt idx="39">
                  <c:v>9328.2000000000007</c:v>
                </c:pt>
                <c:pt idx="40">
                  <c:v>522.5</c:v>
                </c:pt>
                <c:pt idx="41">
                  <c:v>357</c:v>
                </c:pt>
                <c:pt idx="42">
                  <c:v>19261.41</c:v>
                </c:pt>
                <c:pt idx="43">
                  <c:v>3076.47</c:v>
                </c:pt>
                <c:pt idx="44">
                  <c:v>16076.6</c:v>
                </c:pt>
                <c:pt idx="45">
                  <c:v>16476.560000000001</c:v>
                </c:pt>
                <c:pt idx="46">
                  <c:v>4258.6000000000004</c:v>
                </c:pt>
                <c:pt idx="47">
                  <c:v>7176.21</c:v>
                </c:pt>
                <c:pt idx="48">
                  <c:v>9736.07</c:v>
                </c:pt>
                <c:pt idx="49">
                  <c:v>28872.19</c:v>
                </c:pt>
                <c:pt idx="50">
                  <c:v>5042.2</c:v>
                </c:pt>
                <c:pt idx="51">
                  <c:v>649</c:v>
                </c:pt>
                <c:pt idx="52">
                  <c:v>3460.2</c:v>
                </c:pt>
                <c:pt idx="53">
                  <c:v>15177.46</c:v>
                </c:pt>
                <c:pt idx="54">
                  <c:v>12496.2</c:v>
                </c:pt>
                <c:pt idx="55">
                  <c:v>4242.2</c:v>
                </c:pt>
                <c:pt idx="56">
                  <c:v>23128.86</c:v>
                </c:pt>
                <c:pt idx="57">
                  <c:v>5044.9399999999996</c:v>
                </c:pt>
                <c:pt idx="58">
                  <c:v>6664.81</c:v>
                </c:pt>
                <c:pt idx="59">
                  <c:v>25717.5</c:v>
                </c:pt>
                <c:pt idx="60">
                  <c:v>110277.3</c:v>
                </c:pt>
                <c:pt idx="61">
                  <c:v>2844.1</c:v>
                </c:pt>
                <c:pt idx="62">
                  <c:v>51097.8</c:v>
                </c:pt>
                <c:pt idx="63">
                  <c:v>7048.24</c:v>
                </c:pt>
                <c:pt idx="64">
                  <c:v>12450.8</c:v>
                </c:pt>
                <c:pt idx="65">
                  <c:v>19343.78</c:v>
                </c:pt>
                <c:pt idx="66">
                  <c:v>1467.29</c:v>
                </c:pt>
                <c:pt idx="67">
                  <c:v>5735.15</c:v>
                </c:pt>
                <c:pt idx="68">
                  <c:v>104361.95</c:v>
                </c:pt>
                <c:pt idx="69">
                  <c:v>16215.32</c:v>
                </c:pt>
                <c:pt idx="70">
                  <c:v>16817.099999999999</c:v>
                </c:pt>
                <c:pt idx="71">
                  <c:v>2423.35</c:v>
                </c:pt>
                <c:pt idx="72">
                  <c:v>11441.63</c:v>
                </c:pt>
                <c:pt idx="73">
                  <c:v>24088.78</c:v>
                </c:pt>
                <c:pt idx="74">
                  <c:v>3361</c:v>
                </c:pt>
                <c:pt idx="75">
                  <c:v>1947.24</c:v>
                </c:pt>
                <c:pt idx="76">
                  <c:v>4778.1400000000003</c:v>
                </c:pt>
                <c:pt idx="77">
                  <c:v>10812.15</c:v>
                </c:pt>
                <c:pt idx="78">
                  <c:v>6850.66</c:v>
                </c:pt>
                <c:pt idx="79">
                  <c:v>1571.2</c:v>
                </c:pt>
                <c:pt idx="80">
                  <c:v>15843.92</c:v>
                </c:pt>
                <c:pt idx="81">
                  <c:v>9182.43</c:v>
                </c:pt>
                <c:pt idx="82">
                  <c:v>1480</c:v>
                </c:pt>
                <c:pt idx="83">
                  <c:v>9588.42</c:v>
                </c:pt>
                <c:pt idx="84">
                  <c:v>15648.7</c:v>
                </c:pt>
                <c:pt idx="85">
                  <c:v>6068.2</c:v>
                </c:pt>
                <c:pt idx="86">
                  <c:v>27363.599999999999</c:v>
                </c:pt>
                <c:pt idx="87">
                  <c:v>3161.35</c:v>
                </c:pt>
                <c:pt idx="88">
                  <c:v>3531.95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A-4C85-A6E3-6AA19E1A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492800"/>
        <c:axId val="629485120"/>
      </c:lineChart>
      <c:catAx>
        <c:axId val="6294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63040"/>
        <c:crosses val="autoZero"/>
        <c:auto val="1"/>
        <c:lblAlgn val="ctr"/>
        <c:lblOffset val="100"/>
        <c:noMultiLvlLbl val="0"/>
      </c:catAx>
      <c:valAx>
        <c:axId val="6294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77920"/>
        <c:crosses val="autoZero"/>
        <c:crossBetween val="between"/>
      </c:valAx>
      <c:valAx>
        <c:axId val="629485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92800"/>
        <c:crosses val="max"/>
        <c:crossBetween val="between"/>
      </c:valAx>
      <c:catAx>
        <c:axId val="62949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948512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Distribution by Hire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Q.8!$J$8</c:f>
              <c:strCache>
                <c:ptCount val="1"/>
                <c:pt idx="0">
                  <c:v>HireYear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Q.8!$I$9:$I$14</c:f>
              <c:strCache>
                <c:ptCount val="6"/>
                <c:pt idx="0">
                  <c:v>Sales Representative</c:v>
                </c:pt>
                <c:pt idx="1">
                  <c:v>Vice President, Sales</c:v>
                </c:pt>
                <c:pt idx="2">
                  <c:v>Sales Manager</c:v>
                </c:pt>
                <c:pt idx="3">
                  <c:v>Sales Representative</c:v>
                </c:pt>
                <c:pt idx="4">
                  <c:v>Inside Sales Coordinator</c:v>
                </c:pt>
                <c:pt idx="5">
                  <c:v>Sales Representative</c:v>
                </c:pt>
              </c:strCache>
            </c:strRef>
          </c:cat>
          <c:val>
            <c:numRef>
              <c:f>Q.8!$J$9:$J$14</c:f>
              <c:numCache>
                <c:formatCode>General</c:formatCode>
                <c:ptCount val="6"/>
                <c:pt idx="0">
                  <c:v>1992</c:v>
                </c:pt>
                <c:pt idx="1">
                  <c:v>1992</c:v>
                </c:pt>
                <c:pt idx="2">
                  <c:v>1993</c:v>
                </c:pt>
                <c:pt idx="3">
                  <c:v>1993</c:v>
                </c:pt>
                <c:pt idx="4">
                  <c:v>1994</c:v>
                </c:pt>
                <c:pt idx="5">
                  <c:v>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D75-969F-2401AA9243A5}"/>
            </c:ext>
          </c:extLst>
        </c:ser>
        <c:ser>
          <c:idx val="1"/>
          <c:order val="1"/>
          <c:tx>
            <c:strRef>
              <c:f>Q.8!$K$8</c:f>
              <c:strCache>
                <c:ptCount val="1"/>
                <c:pt idx="0">
                  <c:v>EmployeeCount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Q.8!$I$9:$I$14</c:f>
              <c:strCache>
                <c:ptCount val="6"/>
                <c:pt idx="0">
                  <c:v>Sales Representative</c:v>
                </c:pt>
                <c:pt idx="1">
                  <c:v>Vice President, Sales</c:v>
                </c:pt>
                <c:pt idx="2">
                  <c:v>Sales Manager</c:v>
                </c:pt>
                <c:pt idx="3">
                  <c:v>Sales Representative</c:v>
                </c:pt>
                <c:pt idx="4">
                  <c:v>Inside Sales Coordinator</c:v>
                </c:pt>
                <c:pt idx="5">
                  <c:v>Sales Representative</c:v>
                </c:pt>
              </c:strCache>
            </c:strRef>
          </c:cat>
          <c:val>
            <c:numRef>
              <c:f>Q.8!$K$9:$K$14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2-4D75-969F-2401AA924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856592"/>
        <c:axId val="1229857072"/>
      </c:barChart>
      <c:catAx>
        <c:axId val="12298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57072"/>
        <c:crosses val="autoZero"/>
        <c:auto val="1"/>
        <c:lblAlgn val="ctr"/>
        <c:lblOffset val="100"/>
        <c:noMultiLvlLbl val="0"/>
      </c:catAx>
      <c:valAx>
        <c:axId val="12298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Corelation</a:t>
            </a:r>
            <a:r>
              <a:rPr lang="en-IN" sz="1200" baseline="0"/>
              <a:t> between Product Price &amp; Total Revenue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Q.10!$M$9:$M$85</c:f>
              <c:numCache>
                <c:formatCode>General</c:formatCode>
                <c:ptCount val="77"/>
                <c:pt idx="0">
                  <c:v>18</c:v>
                </c:pt>
                <c:pt idx="1">
                  <c:v>19</c:v>
                </c:pt>
                <c:pt idx="2">
                  <c:v>10</c:v>
                </c:pt>
                <c:pt idx="3">
                  <c:v>22</c:v>
                </c:pt>
                <c:pt idx="4">
                  <c:v>21.35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97</c:v>
                </c:pt>
                <c:pt idx="9">
                  <c:v>31</c:v>
                </c:pt>
                <c:pt idx="10">
                  <c:v>21</c:v>
                </c:pt>
                <c:pt idx="11">
                  <c:v>38</c:v>
                </c:pt>
                <c:pt idx="12">
                  <c:v>6</c:v>
                </c:pt>
                <c:pt idx="13">
                  <c:v>23.25</c:v>
                </c:pt>
                <c:pt idx="14">
                  <c:v>15.5</c:v>
                </c:pt>
                <c:pt idx="15">
                  <c:v>17.45</c:v>
                </c:pt>
                <c:pt idx="16">
                  <c:v>39</c:v>
                </c:pt>
                <c:pt idx="17">
                  <c:v>62.5</c:v>
                </c:pt>
                <c:pt idx="18">
                  <c:v>9.1999999999999993</c:v>
                </c:pt>
                <c:pt idx="19">
                  <c:v>81</c:v>
                </c:pt>
                <c:pt idx="20">
                  <c:v>10</c:v>
                </c:pt>
                <c:pt idx="21">
                  <c:v>21</c:v>
                </c:pt>
                <c:pt idx="22">
                  <c:v>9</c:v>
                </c:pt>
                <c:pt idx="23">
                  <c:v>4.5</c:v>
                </c:pt>
                <c:pt idx="24">
                  <c:v>14</c:v>
                </c:pt>
                <c:pt idx="25">
                  <c:v>31.23</c:v>
                </c:pt>
                <c:pt idx="26">
                  <c:v>43.9</c:v>
                </c:pt>
                <c:pt idx="27">
                  <c:v>45.6</c:v>
                </c:pt>
                <c:pt idx="28">
                  <c:v>123.79</c:v>
                </c:pt>
                <c:pt idx="29">
                  <c:v>25.89</c:v>
                </c:pt>
                <c:pt idx="30">
                  <c:v>12.5</c:v>
                </c:pt>
                <c:pt idx="31">
                  <c:v>32</c:v>
                </c:pt>
                <c:pt idx="32">
                  <c:v>2.5</c:v>
                </c:pt>
                <c:pt idx="33">
                  <c:v>14</c:v>
                </c:pt>
                <c:pt idx="34">
                  <c:v>18</c:v>
                </c:pt>
                <c:pt idx="35">
                  <c:v>19</c:v>
                </c:pt>
                <c:pt idx="36">
                  <c:v>26</c:v>
                </c:pt>
                <c:pt idx="37">
                  <c:v>263.5</c:v>
                </c:pt>
                <c:pt idx="38">
                  <c:v>18</c:v>
                </c:pt>
                <c:pt idx="39">
                  <c:v>18.399999999999999</c:v>
                </c:pt>
                <c:pt idx="40">
                  <c:v>9.65</c:v>
                </c:pt>
                <c:pt idx="41">
                  <c:v>14</c:v>
                </c:pt>
                <c:pt idx="42">
                  <c:v>46</c:v>
                </c:pt>
                <c:pt idx="43">
                  <c:v>19.45</c:v>
                </c:pt>
                <c:pt idx="44">
                  <c:v>9.5</c:v>
                </c:pt>
                <c:pt idx="45">
                  <c:v>12</c:v>
                </c:pt>
                <c:pt idx="46">
                  <c:v>9.5</c:v>
                </c:pt>
                <c:pt idx="47">
                  <c:v>12.75</c:v>
                </c:pt>
                <c:pt idx="48">
                  <c:v>20</c:v>
                </c:pt>
                <c:pt idx="49">
                  <c:v>16.25</c:v>
                </c:pt>
                <c:pt idx="50">
                  <c:v>53</c:v>
                </c:pt>
                <c:pt idx="51">
                  <c:v>7</c:v>
                </c:pt>
                <c:pt idx="52">
                  <c:v>32.799999999999997</c:v>
                </c:pt>
                <c:pt idx="53">
                  <c:v>7.45</c:v>
                </c:pt>
                <c:pt idx="54">
                  <c:v>24</c:v>
                </c:pt>
                <c:pt idx="55">
                  <c:v>38</c:v>
                </c:pt>
                <c:pt idx="56">
                  <c:v>19.5</c:v>
                </c:pt>
                <c:pt idx="57">
                  <c:v>13.25</c:v>
                </c:pt>
                <c:pt idx="58">
                  <c:v>55</c:v>
                </c:pt>
                <c:pt idx="59">
                  <c:v>34</c:v>
                </c:pt>
                <c:pt idx="60">
                  <c:v>28.5</c:v>
                </c:pt>
                <c:pt idx="61">
                  <c:v>49.3</c:v>
                </c:pt>
                <c:pt idx="62">
                  <c:v>43.9</c:v>
                </c:pt>
                <c:pt idx="63">
                  <c:v>33.25</c:v>
                </c:pt>
                <c:pt idx="64">
                  <c:v>21.05</c:v>
                </c:pt>
                <c:pt idx="65">
                  <c:v>17</c:v>
                </c:pt>
                <c:pt idx="66">
                  <c:v>14</c:v>
                </c:pt>
                <c:pt idx="67">
                  <c:v>12.5</c:v>
                </c:pt>
                <c:pt idx="68">
                  <c:v>36</c:v>
                </c:pt>
                <c:pt idx="69">
                  <c:v>15</c:v>
                </c:pt>
                <c:pt idx="70">
                  <c:v>21.5</c:v>
                </c:pt>
                <c:pt idx="71">
                  <c:v>34.799999999999997</c:v>
                </c:pt>
                <c:pt idx="72">
                  <c:v>15</c:v>
                </c:pt>
                <c:pt idx="73">
                  <c:v>10</c:v>
                </c:pt>
                <c:pt idx="74">
                  <c:v>7.75</c:v>
                </c:pt>
                <c:pt idx="75">
                  <c:v>18</c:v>
                </c:pt>
                <c:pt idx="76">
                  <c:v>13</c:v>
                </c:pt>
              </c:numCache>
            </c:numRef>
          </c:xVal>
          <c:yVal>
            <c:numRef>
              <c:f>Q.10!$P$9:$P$85</c:f>
              <c:numCache>
                <c:formatCode>General</c:formatCode>
                <c:ptCount val="77"/>
                <c:pt idx="0">
                  <c:v>14277.6</c:v>
                </c:pt>
                <c:pt idx="1">
                  <c:v>18559.2</c:v>
                </c:pt>
                <c:pt idx="2">
                  <c:v>3080</c:v>
                </c:pt>
                <c:pt idx="3">
                  <c:v>9424.7999999999993</c:v>
                </c:pt>
                <c:pt idx="4">
                  <c:v>5801.15</c:v>
                </c:pt>
                <c:pt idx="5">
                  <c:v>7345</c:v>
                </c:pt>
                <c:pt idx="6">
                  <c:v>22464</c:v>
                </c:pt>
                <c:pt idx="7">
                  <c:v>13760</c:v>
                </c:pt>
                <c:pt idx="8">
                  <c:v>8827</c:v>
                </c:pt>
                <c:pt idx="9">
                  <c:v>22140.2</c:v>
                </c:pt>
                <c:pt idx="10">
                  <c:v>13902</c:v>
                </c:pt>
                <c:pt idx="11">
                  <c:v>12866.8</c:v>
                </c:pt>
                <c:pt idx="12">
                  <c:v>5234.3999999999996</c:v>
                </c:pt>
                <c:pt idx="13">
                  <c:v>8630.4</c:v>
                </c:pt>
                <c:pt idx="14">
                  <c:v>1813.5</c:v>
                </c:pt>
                <c:pt idx="15">
                  <c:v>18748.05</c:v>
                </c:pt>
                <c:pt idx="16">
                  <c:v>35482.199999999997</c:v>
                </c:pt>
                <c:pt idx="17">
                  <c:v>31987.5</c:v>
                </c:pt>
                <c:pt idx="18">
                  <c:v>6159.5</c:v>
                </c:pt>
                <c:pt idx="19">
                  <c:v>23635.8</c:v>
                </c:pt>
                <c:pt idx="20">
                  <c:v>9636</c:v>
                </c:pt>
                <c:pt idx="21">
                  <c:v>7232.4</c:v>
                </c:pt>
                <c:pt idx="22">
                  <c:v>4840.2</c:v>
                </c:pt>
                <c:pt idx="23">
                  <c:v>4782.6000000000004</c:v>
                </c:pt>
                <c:pt idx="24">
                  <c:v>4051.6</c:v>
                </c:pt>
                <c:pt idx="25">
                  <c:v>21534.9</c:v>
                </c:pt>
                <c:pt idx="26">
                  <c:v>15231.5</c:v>
                </c:pt>
                <c:pt idx="27">
                  <c:v>26865.599999999999</c:v>
                </c:pt>
                <c:pt idx="28">
                  <c:v>87736.4</c:v>
                </c:pt>
                <c:pt idx="29">
                  <c:v>14775.54</c:v>
                </c:pt>
                <c:pt idx="30">
                  <c:v>16172.5</c:v>
                </c:pt>
                <c:pt idx="31">
                  <c:v>9171.2000000000007</c:v>
                </c:pt>
                <c:pt idx="32">
                  <c:v>1713.5</c:v>
                </c:pt>
                <c:pt idx="33">
                  <c:v>6678</c:v>
                </c:pt>
                <c:pt idx="34">
                  <c:v>14536.8</c:v>
                </c:pt>
                <c:pt idx="35">
                  <c:v>14542.6</c:v>
                </c:pt>
                <c:pt idx="36">
                  <c:v>3047.2</c:v>
                </c:pt>
                <c:pt idx="37">
                  <c:v>149984.20000000001</c:v>
                </c:pt>
                <c:pt idx="38">
                  <c:v>13150.8</c:v>
                </c:pt>
                <c:pt idx="39">
                  <c:v>19048.3</c:v>
                </c:pt>
                <c:pt idx="40">
                  <c:v>9098.1</c:v>
                </c:pt>
                <c:pt idx="41">
                  <c:v>9332.4</c:v>
                </c:pt>
                <c:pt idx="42">
                  <c:v>25079.200000000001</c:v>
                </c:pt>
                <c:pt idx="43">
                  <c:v>10524.2</c:v>
                </c:pt>
                <c:pt idx="44">
                  <c:v>4740.5</c:v>
                </c:pt>
                <c:pt idx="45">
                  <c:v>6144</c:v>
                </c:pt>
                <c:pt idx="46">
                  <c:v>4358.6000000000004</c:v>
                </c:pt>
                <c:pt idx="47">
                  <c:v>1542.75</c:v>
                </c:pt>
                <c:pt idx="48">
                  <c:v>9500</c:v>
                </c:pt>
                <c:pt idx="49">
                  <c:v>3510</c:v>
                </c:pt>
                <c:pt idx="50">
                  <c:v>44742.6</c:v>
                </c:pt>
                <c:pt idx="51">
                  <c:v>3383.8</c:v>
                </c:pt>
                <c:pt idx="52">
                  <c:v>21510.2</c:v>
                </c:pt>
                <c:pt idx="53">
                  <c:v>5121</c:v>
                </c:pt>
                <c:pt idx="54">
                  <c:v>19512</c:v>
                </c:pt>
                <c:pt idx="55">
                  <c:v>45121.2</c:v>
                </c:pt>
                <c:pt idx="56">
                  <c:v>7807.8</c:v>
                </c:pt>
                <c:pt idx="57">
                  <c:v>6664.75</c:v>
                </c:pt>
                <c:pt idx="58">
                  <c:v>76296</c:v>
                </c:pt>
                <c:pt idx="59">
                  <c:v>50286</c:v>
                </c:pt>
                <c:pt idx="60">
                  <c:v>16438.8</c:v>
                </c:pt>
                <c:pt idx="61">
                  <c:v>49827.9</c:v>
                </c:pt>
                <c:pt idx="62">
                  <c:v>17696.3</c:v>
                </c:pt>
                <c:pt idx="63">
                  <c:v>23009</c:v>
                </c:pt>
                <c:pt idx="64">
                  <c:v>14607</c:v>
                </c:pt>
                <c:pt idx="65">
                  <c:v>3519</c:v>
                </c:pt>
                <c:pt idx="66">
                  <c:v>2562</c:v>
                </c:pt>
                <c:pt idx="67">
                  <c:v>9362.5</c:v>
                </c:pt>
                <c:pt idx="68">
                  <c:v>24307.200000000001</c:v>
                </c:pt>
                <c:pt idx="69">
                  <c:v>11472</c:v>
                </c:pt>
                <c:pt idx="70">
                  <c:v>20876.5</c:v>
                </c:pt>
                <c:pt idx="71">
                  <c:v>25738.799999999999</c:v>
                </c:pt>
                <c:pt idx="72">
                  <c:v>4200</c:v>
                </c:pt>
                <c:pt idx="73">
                  <c:v>2566</c:v>
                </c:pt>
                <c:pt idx="74">
                  <c:v>8650.5499999999993</c:v>
                </c:pt>
                <c:pt idx="75">
                  <c:v>16794</c:v>
                </c:pt>
                <c:pt idx="76">
                  <c:v>9685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3-4CB6-81CE-7F534B88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96000"/>
        <c:axId val="1047303680"/>
      </c:scatterChart>
      <c:valAx>
        <c:axId val="10472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03680"/>
        <c:crosses val="autoZero"/>
        <c:crossBetween val="midCat"/>
      </c:valAx>
      <c:valAx>
        <c:axId val="10473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9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Total units sold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Q.11!$K$8:$K$19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Q.11!$L$8:$L$19</c:f>
              <c:numCache>
                <c:formatCode>General</c:formatCode>
                <c:ptCount val="12"/>
                <c:pt idx="0">
                  <c:v>4882</c:v>
                </c:pt>
                <c:pt idx="1">
                  <c:v>5244</c:v>
                </c:pt>
                <c:pt idx="2">
                  <c:v>5870</c:v>
                </c:pt>
                <c:pt idx="3">
                  <c:v>5687</c:v>
                </c:pt>
                <c:pt idx="4">
                  <c:v>7017</c:v>
                </c:pt>
                <c:pt idx="5">
                  <c:v>2808</c:v>
                </c:pt>
                <c:pt idx="6">
                  <c:v>1635</c:v>
                </c:pt>
                <c:pt idx="7">
                  <c:v>3516</c:v>
                </c:pt>
                <c:pt idx="8">
                  <c:v>3183</c:v>
                </c:pt>
                <c:pt idx="9">
                  <c:v>3467</c:v>
                </c:pt>
                <c:pt idx="10">
                  <c:v>4326</c:v>
                </c:pt>
                <c:pt idx="11">
                  <c:v>3682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D-4337-A2C9-1D1C62EA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447472"/>
        <c:axId val="1196464752"/>
      </c:lineChart>
      <c:catAx>
        <c:axId val="119644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64752"/>
        <c:crosses val="autoZero"/>
        <c:auto val="1"/>
        <c:lblAlgn val="ctr"/>
        <c:lblOffset val="100"/>
        <c:noMultiLvlLbl val="0"/>
      </c:catAx>
      <c:valAx>
        <c:axId val="11964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474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Z-Score Analysis of Product Revenue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Q.12!$P$6</c:f>
              <c:strCache>
                <c:ptCount val="1"/>
                <c:pt idx="0">
                  <c:v>Z score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Q.12!$L$7:$L$83</c:f>
              <c:strCache>
                <c:ptCount val="77"/>
                <c:pt idx="0">
                  <c:v>Côte de Blaye</c:v>
                </c:pt>
                <c:pt idx="1">
                  <c:v>Thüringer Rostbratwurst</c:v>
                </c:pt>
                <c:pt idx="2">
                  <c:v>Raclette Courdavault</c:v>
                </c:pt>
                <c:pt idx="3">
                  <c:v>Camembert Pierrot</c:v>
                </c:pt>
                <c:pt idx="4">
                  <c:v>Tarte au sucre</c:v>
                </c:pt>
                <c:pt idx="5">
                  <c:v>Gnocchi di nonna Alice</c:v>
                </c:pt>
                <c:pt idx="6">
                  <c:v>Manjimup Dried Apples</c:v>
                </c:pt>
                <c:pt idx="7">
                  <c:v>Alice Mutton</c:v>
                </c:pt>
                <c:pt idx="8">
                  <c:v>Carnarvon Tigers</c:v>
                </c:pt>
                <c:pt idx="9">
                  <c:v>Rössle Sauerkraut</c:v>
                </c:pt>
                <c:pt idx="10">
                  <c:v>Mozzarella di Giovanni</c:v>
                </c:pt>
                <c:pt idx="11">
                  <c:v>Ipoh Coffee</c:v>
                </c:pt>
                <c:pt idx="12">
                  <c:v>Gudbrandsdalsost</c:v>
                </c:pt>
                <c:pt idx="13">
                  <c:v>Sir Rodney's Marmalade</c:v>
                </c:pt>
                <c:pt idx="14">
                  <c:v>Wimmers gute Semmelknödel</c:v>
                </c:pt>
                <c:pt idx="15">
                  <c:v>Uncle Bob's Organic Dried Pears</c:v>
                </c:pt>
                <c:pt idx="16">
                  <c:v>Ikura</c:v>
                </c:pt>
                <c:pt idx="17">
                  <c:v>Gumbär Gummibärchen</c:v>
                </c:pt>
                <c:pt idx="18">
                  <c:v>Perth Pasties</c:v>
                </c:pt>
                <c:pt idx="19">
                  <c:v>Fløtemysost</c:v>
                </c:pt>
                <c:pt idx="20">
                  <c:v>Pâté chinois</c:v>
                </c:pt>
                <c:pt idx="21">
                  <c:v>Boston Crab Meat</c:v>
                </c:pt>
                <c:pt idx="22">
                  <c:v>Pavlova</c:v>
                </c:pt>
                <c:pt idx="23">
                  <c:v>Chang</c:v>
                </c:pt>
                <c:pt idx="24">
                  <c:v>Vegie-spread</c:v>
                </c:pt>
                <c:pt idx="25">
                  <c:v>Lakkalikööri</c:v>
                </c:pt>
                <c:pt idx="26">
                  <c:v>Sirop d'érable</c:v>
                </c:pt>
                <c:pt idx="27">
                  <c:v>Gorgonzola Telino</c:v>
                </c:pt>
                <c:pt idx="28">
                  <c:v>Schoggi Schokolade</c:v>
                </c:pt>
                <c:pt idx="29">
                  <c:v>Nord-Ost Matjeshering</c:v>
                </c:pt>
                <c:pt idx="30">
                  <c:v>Louisiana Fiery Hot Pepper Sauce</c:v>
                </c:pt>
                <c:pt idx="31">
                  <c:v>Inlagd Sill</c:v>
                </c:pt>
                <c:pt idx="32">
                  <c:v>Steeleye Stout</c:v>
                </c:pt>
                <c:pt idx="33">
                  <c:v>Chai</c:v>
                </c:pt>
                <c:pt idx="34">
                  <c:v>Queso Cabrales</c:v>
                </c:pt>
                <c:pt idx="35">
                  <c:v>Northwoods Cranberry Sauce</c:v>
                </c:pt>
                <c:pt idx="36">
                  <c:v>Chartreuse verte</c:v>
                </c:pt>
                <c:pt idx="37">
                  <c:v>Queso Manchego La Pastora</c:v>
                </c:pt>
                <c:pt idx="38">
                  <c:v>Outback Lager</c:v>
                </c:pt>
                <c:pt idx="39">
                  <c:v>Gula Malacca</c:v>
                </c:pt>
                <c:pt idx="40">
                  <c:v>Original Frankfurter grüne Soße</c:v>
                </c:pt>
                <c:pt idx="41">
                  <c:v>Sir Rodney's Scones</c:v>
                </c:pt>
                <c:pt idx="42">
                  <c:v>Maxilaku</c:v>
                </c:pt>
                <c:pt idx="43">
                  <c:v>Chef Anton's Cajun Seasoning</c:v>
                </c:pt>
                <c:pt idx="44">
                  <c:v>Scottish Longbreads</c:v>
                </c:pt>
                <c:pt idx="45">
                  <c:v>Singaporean Hokkien Fried Mee</c:v>
                </c:pt>
                <c:pt idx="46">
                  <c:v>Mascarpone Fabioli</c:v>
                </c:pt>
                <c:pt idx="47">
                  <c:v>Jack's New England Clam Chowder</c:v>
                </c:pt>
                <c:pt idx="48">
                  <c:v>Mishi Kobe Niku</c:v>
                </c:pt>
                <c:pt idx="49">
                  <c:v>Rhönbräu Klosterbier</c:v>
                </c:pt>
                <c:pt idx="50">
                  <c:v>Tofu</c:v>
                </c:pt>
                <c:pt idx="51">
                  <c:v>Ravioli Angelo</c:v>
                </c:pt>
                <c:pt idx="52">
                  <c:v>Grandma's Boysenberry Spread</c:v>
                </c:pt>
                <c:pt idx="53">
                  <c:v>Gustaf's Knäckebröd</c:v>
                </c:pt>
                <c:pt idx="54">
                  <c:v>Sasquatch Ale</c:v>
                </c:pt>
                <c:pt idx="55">
                  <c:v>Escargots de Bourgogne</c:v>
                </c:pt>
                <c:pt idx="56">
                  <c:v>Teatime Chocolate Biscuits</c:v>
                </c:pt>
                <c:pt idx="57">
                  <c:v>Spegesild</c:v>
                </c:pt>
                <c:pt idx="58">
                  <c:v>Chef Anton's Gumbo Mix</c:v>
                </c:pt>
                <c:pt idx="59">
                  <c:v>Konbu</c:v>
                </c:pt>
                <c:pt idx="60">
                  <c:v>Tourtière</c:v>
                </c:pt>
                <c:pt idx="61">
                  <c:v>Tunnbröd</c:v>
                </c:pt>
                <c:pt idx="62">
                  <c:v>Guaraná Fantástica</c:v>
                </c:pt>
                <c:pt idx="63">
                  <c:v>Røgede sild</c:v>
                </c:pt>
                <c:pt idx="64">
                  <c:v>Zaanse koeken</c:v>
                </c:pt>
                <c:pt idx="65">
                  <c:v>Röd Kaviar</c:v>
                </c:pt>
                <c:pt idx="66">
                  <c:v>NuNuCa Nuß-Nougat-Creme</c:v>
                </c:pt>
                <c:pt idx="67">
                  <c:v>Louisiana Hot Spiced Okra</c:v>
                </c:pt>
                <c:pt idx="68">
                  <c:v>Valkoinen suklaa</c:v>
                </c:pt>
                <c:pt idx="69">
                  <c:v>Filo Mix</c:v>
                </c:pt>
                <c:pt idx="70">
                  <c:v>Aniseed Syrup</c:v>
                </c:pt>
                <c:pt idx="71">
                  <c:v>Gravad lax</c:v>
                </c:pt>
                <c:pt idx="72">
                  <c:v>Longlife Tofu</c:v>
                </c:pt>
                <c:pt idx="73">
                  <c:v>Laughing Lumberjack Lager</c:v>
                </c:pt>
                <c:pt idx="74">
                  <c:v>Genen Shouyu</c:v>
                </c:pt>
                <c:pt idx="75">
                  <c:v>Geitost</c:v>
                </c:pt>
                <c:pt idx="76">
                  <c:v>Chocolade</c:v>
                </c:pt>
              </c:strCache>
            </c:strRef>
          </c:cat>
          <c:val>
            <c:numRef>
              <c:f>Q.12!$P$7:$P$83</c:f>
              <c:numCache>
                <c:formatCode>0.00</c:formatCode>
                <c:ptCount val="77"/>
                <c:pt idx="0">
                  <c:v>6.1279150529609581</c:v>
                </c:pt>
                <c:pt idx="1">
                  <c:v>3.2467442735108625</c:v>
                </c:pt>
                <c:pt idx="2">
                  <c:v>2.7172195965709411</c:v>
                </c:pt>
                <c:pt idx="3">
                  <c:v>1.5133336444007928</c:v>
                </c:pt>
                <c:pt idx="4">
                  <c:v>1.4921302551393878</c:v>
                </c:pt>
                <c:pt idx="5">
                  <c:v>1.2742782747057375</c:v>
                </c:pt>
                <c:pt idx="6">
                  <c:v>1.2567545829913347</c:v>
                </c:pt>
                <c:pt idx="7">
                  <c:v>0.82813230419562367</c:v>
                </c:pt>
                <c:pt idx="8">
                  <c:v>0.66637835428985615</c:v>
                </c:pt>
                <c:pt idx="9">
                  <c:v>0.42930863270507014</c:v>
                </c:pt>
                <c:pt idx="10">
                  <c:v>0.37715412709548451</c:v>
                </c:pt>
                <c:pt idx="11">
                  <c:v>0.34662420883130041</c:v>
                </c:pt>
                <c:pt idx="12">
                  <c:v>0.31089179994720373</c:v>
                </c:pt>
                <c:pt idx="13">
                  <c:v>0.27981571273893618</c:v>
                </c:pt>
                <c:pt idx="14">
                  <c:v>0.2508039589972888</c:v>
                </c:pt>
                <c:pt idx="15">
                  <c:v>0.22557835946123608</c:v>
                </c:pt>
                <c:pt idx="16">
                  <c:v>0.21059111335155931</c:v>
                </c:pt>
                <c:pt idx="17">
                  <c:v>0.18257449794023328</c:v>
                </c:pt>
                <c:pt idx="18">
                  <c:v>0.1814312459979571</c:v>
                </c:pt>
                <c:pt idx="19">
                  <c:v>0.1521001222805321</c:v>
                </c:pt>
                <c:pt idx="20">
                  <c:v>8.8943552432928591E-2</c:v>
                </c:pt>
                <c:pt idx="21">
                  <c:v>6.7480964350602621E-2</c:v>
                </c:pt>
                <c:pt idx="22">
                  <c:v>5.3583741853905686E-2</c:v>
                </c:pt>
                <c:pt idx="23">
                  <c:v>4.4842724473385477E-2</c:v>
                </c:pt>
                <c:pt idx="24">
                  <c:v>4.9029632996975556E-3</c:v>
                </c:pt>
                <c:pt idx="25">
                  <c:v>-3.6860446721183798E-2</c:v>
                </c:pt>
                <c:pt idx="26">
                  <c:v>-5.3301057648167172E-2</c:v>
                </c:pt>
                <c:pt idx="27">
                  <c:v>-6.5626887293031053E-2</c:v>
                </c:pt>
                <c:pt idx="28">
                  <c:v>-0.10918154630849086</c:v>
                </c:pt>
                <c:pt idx="29">
                  <c:v>-0.13028588459190107</c:v>
                </c:pt>
                <c:pt idx="30">
                  <c:v>-0.13808684339154575</c:v>
                </c:pt>
                <c:pt idx="31">
                  <c:v>-0.14106762983213619</c:v>
                </c:pt>
                <c:pt idx="32">
                  <c:v>-0.14133608575380432</c:v>
                </c:pt>
                <c:pt idx="33">
                  <c:v>-0.15333328832214346</c:v>
                </c:pt>
                <c:pt idx="34">
                  <c:v>-0.17071812352533872</c:v>
                </c:pt>
                <c:pt idx="35">
                  <c:v>-0.17729066505583316</c:v>
                </c:pt>
                <c:pt idx="36">
                  <c:v>-0.2054877939317292</c:v>
                </c:pt>
                <c:pt idx="37">
                  <c:v>-0.21863287699271811</c:v>
                </c:pt>
                <c:pt idx="38">
                  <c:v>-0.28319189760351865</c:v>
                </c:pt>
                <c:pt idx="39">
                  <c:v>-0.32706129804438239</c:v>
                </c:pt>
                <c:pt idx="40">
                  <c:v>-0.36590409277953001</c:v>
                </c:pt>
                <c:pt idx="41">
                  <c:v>-0.36817208246258798</c:v>
                </c:pt>
                <c:pt idx="42">
                  <c:v>-0.37446691097066714</c:v>
                </c:pt>
                <c:pt idx="43">
                  <c:v>-0.37794758085160512</c:v>
                </c:pt>
                <c:pt idx="44">
                  <c:v>-0.38083116773435016</c:v>
                </c:pt>
                <c:pt idx="45">
                  <c:v>-0.38222436139680011</c:v>
                </c:pt>
                <c:pt idx="46">
                  <c:v>-0.3896855845990233</c:v>
                </c:pt>
                <c:pt idx="47">
                  <c:v>-0.39306905492211591</c:v>
                </c:pt>
                <c:pt idx="48">
                  <c:v>-0.40561705498491207</c:v>
                </c:pt>
                <c:pt idx="49">
                  <c:v>-0.41378413211910753</c:v>
                </c:pt>
                <c:pt idx="50">
                  <c:v>-0.41471678501938541</c:v>
                </c:pt>
                <c:pt idx="51">
                  <c:v>-0.45279124039251745</c:v>
                </c:pt>
                <c:pt idx="52">
                  <c:v>-0.4742121715214811</c:v>
                </c:pt>
                <c:pt idx="53">
                  <c:v>-0.47942391924214078</c:v>
                </c:pt>
                <c:pt idx="54">
                  <c:v>-0.50508460251331067</c:v>
                </c:pt>
                <c:pt idx="55">
                  <c:v>-0.50569788543781102</c:v>
                </c:pt>
                <c:pt idx="56">
                  <c:v>-0.52908363620036269</c:v>
                </c:pt>
                <c:pt idx="57">
                  <c:v>-0.52980106150826878</c:v>
                </c:pt>
                <c:pt idx="58">
                  <c:v>-0.5456700464641141</c:v>
                </c:pt>
                <c:pt idx="59">
                  <c:v>-0.57190235570642212</c:v>
                </c:pt>
                <c:pt idx="60">
                  <c:v>-0.5771511318300705</c:v>
                </c:pt>
                <c:pt idx="61">
                  <c:v>-0.59014810127910455</c:v>
                </c:pt>
                <c:pt idx="62">
                  <c:v>-0.59281414629429108</c:v>
                </c:pt>
                <c:pt idx="63">
                  <c:v>-0.59476276600157152</c:v>
                </c:pt>
                <c:pt idx="64">
                  <c:v>-0.61243919987830275</c:v>
                </c:pt>
                <c:pt idx="65">
                  <c:v>-0.6197800807708127</c:v>
                </c:pt>
                <c:pt idx="66">
                  <c:v>-0.62664884952521682</c:v>
                </c:pt>
                <c:pt idx="67">
                  <c:v>-0.65130050881494461</c:v>
                </c:pt>
                <c:pt idx="68">
                  <c:v>-0.65171707834856751</c:v>
                </c:pt>
                <c:pt idx="69">
                  <c:v>-0.65755830892003519</c:v>
                </c:pt>
                <c:pt idx="70">
                  <c:v>-0.67161984495499449</c:v>
                </c:pt>
                <c:pt idx="71">
                  <c:v>-0.67313800947753111</c:v>
                </c:pt>
                <c:pt idx="72">
                  <c:v>-0.69541059387523496</c:v>
                </c:pt>
                <c:pt idx="73">
                  <c:v>-0.69559573589017853</c:v>
                </c:pt>
                <c:pt idx="74">
                  <c:v>-0.73024043543648209</c:v>
                </c:pt>
                <c:pt idx="75">
                  <c:v>-0.73486898581006976</c:v>
                </c:pt>
                <c:pt idx="76">
                  <c:v>-0.74277223557297067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6-432E-AF0B-BB26B5E98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93683984"/>
        <c:axId val="1093683024"/>
      </c:barChart>
      <c:catAx>
        <c:axId val="10936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83024"/>
        <c:crosses val="autoZero"/>
        <c:auto val="1"/>
        <c:lblAlgn val="ctr"/>
        <c:lblOffset val="100"/>
        <c:noMultiLvlLbl val="0"/>
      </c:catAx>
      <c:valAx>
        <c:axId val="109368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Unit Price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Q.13!$M$7</c:f>
              <c:strCache>
                <c:ptCount val="1"/>
                <c:pt idx="0">
                  <c:v>AvgUnitPrice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Q.13!$L$8:$L$23</c:f>
              <c:strCache>
                <c:ptCount val="16"/>
                <c:pt idx="0">
                  <c:v>France</c:v>
                </c:pt>
                <c:pt idx="1">
                  <c:v>Germany</c:v>
                </c:pt>
                <c:pt idx="2">
                  <c:v>Australia</c:v>
                </c:pt>
                <c:pt idx="3">
                  <c:v>Japan</c:v>
                </c:pt>
                <c:pt idx="4">
                  <c:v>Spain</c:v>
                </c:pt>
                <c:pt idx="5">
                  <c:v>Italy</c:v>
                </c:pt>
                <c:pt idx="6">
                  <c:v>Canada</c:v>
                </c:pt>
                <c:pt idx="7">
                  <c:v>Singapore</c:v>
                </c:pt>
                <c:pt idx="8">
                  <c:v>UK</c:v>
                </c:pt>
                <c:pt idx="9">
                  <c:v>USA</c:v>
                </c:pt>
                <c:pt idx="10">
                  <c:v>Norway</c:v>
                </c:pt>
                <c:pt idx="11">
                  <c:v>Finland</c:v>
                </c:pt>
                <c:pt idx="12">
                  <c:v>Sweden </c:v>
                </c:pt>
                <c:pt idx="13">
                  <c:v>Netherlands</c:v>
                </c:pt>
                <c:pt idx="14">
                  <c:v>Denmark</c:v>
                </c:pt>
                <c:pt idx="15">
                  <c:v>Brazil</c:v>
                </c:pt>
              </c:strCache>
            </c:strRef>
          </c:cat>
          <c:val>
            <c:numRef>
              <c:f>Q.13!$M$8:$M$23</c:f>
              <c:numCache>
                <c:formatCode>General</c:formatCode>
                <c:ptCount val="16"/>
                <c:pt idx="0">
                  <c:v>76.75</c:v>
                </c:pt>
                <c:pt idx="1">
                  <c:v>37.6</c:v>
                </c:pt>
                <c:pt idx="2">
                  <c:v>33.83</c:v>
                </c:pt>
                <c:pt idx="3">
                  <c:v>30.46</c:v>
                </c:pt>
                <c:pt idx="4">
                  <c:v>29.5</c:v>
                </c:pt>
                <c:pt idx="5">
                  <c:v>27.36</c:v>
                </c:pt>
                <c:pt idx="6">
                  <c:v>27.31</c:v>
                </c:pt>
                <c:pt idx="7">
                  <c:v>26.48</c:v>
                </c:pt>
                <c:pt idx="8">
                  <c:v>22.81</c:v>
                </c:pt>
                <c:pt idx="9">
                  <c:v>20.87</c:v>
                </c:pt>
                <c:pt idx="10">
                  <c:v>20</c:v>
                </c:pt>
                <c:pt idx="11">
                  <c:v>18.079999999999998</c:v>
                </c:pt>
                <c:pt idx="12">
                  <c:v>18</c:v>
                </c:pt>
                <c:pt idx="13">
                  <c:v>11.13</c:v>
                </c:pt>
                <c:pt idx="14">
                  <c:v>10.75</c:v>
                </c:pt>
                <c:pt idx="1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2-4277-B21E-ECD8CD42F2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8292672"/>
        <c:axId val="1088293152"/>
      </c:barChart>
      <c:catAx>
        <c:axId val="10882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93152"/>
        <c:crosses val="autoZero"/>
        <c:auto val="1"/>
        <c:lblAlgn val="ctr"/>
        <c:lblOffset val="100"/>
        <c:noMultiLvlLbl val="0"/>
      </c:catAx>
      <c:valAx>
        <c:axId val="1088293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82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'[1]EDA-14'!$D$6</c:f>
              <c:strCache>
                <c:ptCount val="1"/>
                <c:pt idx="0">
                  <c:v>avg_price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'[1]EDA-14'!$B$7:$C$51</c:f>
              <c:multiLvlStrCache>
                <c:ptCount val="45"/>
                <c:lvl>
                  <c:pt idx="0">
                    <c:v>Beverages</c:v>
                  </c:pt>
                  <c:pt idx="1">
                    <c:v>Meat/Poultry</c:v>
                  </c:pt>
                  <c:pt idx="2">
                    <c:v>Meat/Poultry</c:v>
                  </c:pt>
                  <c:pt idx="3">
                    <c:v>Seafood</c:v>
                  </c:pt>
                  <c:pt idx="4">
                    <c:v>Produce</c:v>
                  </c:pt>
                  <c:pt idx="5">
                    <c:v>Confections</c:v>
                  </c:pt>
                  <c:pt idx="6">
                    <c:v>Beverages</c:v>
                  </c:pt>
                  <c:pt idx="7">
                    <c:v>Produce</c:v>
                  </c:pt>
                  <c:pt idx="8">
                    <c:v>Dairy Products</c:v>
                  </c:pt>
                  <c:pt idx="9">
                    <c:v>Condiments</c:v>
                  </c:pt>
                  <c:pt idx="10">
                    <c:v>Meat/Poultry</c:v>
                  </c:pt>
                  <c:pt idx="11">
                    <c:v>Grains/Cereals</c:v>
                  </c:pt>
                  <c:pt idx="12">
                    <c:v>Produce</c:v>
                  </c:pt>
                  <c:pt idx="13">
                    <c:v>Confections</c:v>
                  </c:pt>
                  <c:pt idx="14">
                    <c:v>Dairy Products</c:v>
                  </c:pt>
                  <c:pt idx="15">
                    <c:v>Grains/Cereals</c:v>
                  </c:pt>
                  <c:pt idx="16">
                    <c:v>Condiments</c:v>
                  </c:pt>
                  <c:pt idx="17">
                    <c:v>Confections</c:v>
                  </c:pt>
                  <c:pt idx="18">
                    <c:v>Dairy Products</c:v>
                  </c:pt>
                  <c:pt idx="19">
                    <c:v>Seafood</c:v>
                  </c:pt>
                  <c:pt idx="20">
                    <c:v>Condiments</c:v>
                  </c:pt>
                  <c:pt idx="21">
                    <c:v>Dairy Products</c:v>
                  </c:pt>
                  <c:pt idx="22">
                    <c:v>Seafood</c:v>
                  </c:pt>
                  <c:pt idx="23">
                    <c:v>Condiments</c:v>
                  </c:pt>
                  <c:pt idx="24">
                    <c:v>Seafood</c:v>
                  </c:pt>
                  <c:pt idx="25">
                    <c:v>Beverages</c:v>
                  </c:pt>
                  <c:pt idx="26">
                    <c:v>Confections</c:v>
                  </c:pt>
                  <c:pt idx="27">
                    <c:v>Beverages</c:v>
                  </c:pt>
                  <c:pt idx="28">
                    <c:v>Confections</c:v>
                  </c:pt>
                  <c:pt idx="29">
                    <c:v>Produce</c:v>
                  </c:pt>
                  <c:pt idx="30">
                    <c:v>Meat/Poultry</c:v>
                  </c:pt>
                  <c:pt idx="31">
                    <c:v>Condiments</c:v>
                  </c:pt>
                  <c:pt idx="32">
                    <c:v>Beverages</c:v>
                  </c:pt>
                  <c:pt idx="33">
                    <c:v>Beverages</c:v>
                  </c:pt>
                  <c:pt idx="34">
                    <c:v>Grains/Cereals</c:v>
                  </c:pt>
                  <c:pt idx="35">
                    <c:v>Seafood</c:v>
                  </c:pt>
                  <c:pt idx="36">
                    <c:v>Grains/Cereals</c:v>
                  </c:pt>
                  <c:pt idx="37">
                    <c:v>Seafood</c:v>
                  </c:pt>
                  <c:pt idx="38">
                    <c:v>Condiments</c:v>
                  </c:pt>
                  <c:pt idx="39">
                    <c:v>Confections</c:v>
                  </c:pt>
                  <c:pt idx="40">
                    <c:v>Seafood</c:v>
                  </c:pt>
                  <c:pt idx="41">
                    <c:v>Condiments</c:v>
                  </c:pt>
                  <c:pt idx="42">
                    <c:v>Beverages</c:v>
                  </c:pt>
                  <c:pt idx="43">
                    <c:v>Grains/Cereals</c:v>
                  </c:pt>
                  <c:pt idx="44">
                    <c:v>Beverages</c:v>
                  </c:pt>
                </c:lvl>
                <c:lvl>
                  <c:pt idx="0">
                    <c:v>France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Australia</c:v>
                  </c:pt>
                  <c:pt idx="4">
                    <c:v>Australia</c:v>
                  </c:pt>
                  <c:pt idx="5">
                    <c:v>Canada</c:v>
                  </c:pt>
                  <c:pt idx="6">
                    <c:v>Singapore</c:v>
                  </c:pt>
                  <c:pt idx="7">
                    <c:v>Germany</c:v>
                  </c:pt>
                  <c:pt idx="8">
                    <c:v>France</c:v>
                  </c:pt>
                  <c:pt idx="9">
                    <c:v>Australia</c:v>
                  </c:pt>
                  <c:pt idx="10">
                    <c:v>Australia</c:v>
                  </c:pt>
                  <c:pt idx="11">
                    <c:v>Germany</c:v>
                  </c:pt>
                  <c:pt idx="12">
                    <c:v>USA</c:v>
                  </c:pt>
                  <c:pt idx="13">
                    <c:v>Germany</c:v>
                  </c:pt>
                  <c:pt idx="14">
                    <c:v>Spain</c:v>
                  </c:pt>
                  <c:pt idx="15">
                    <c:v>Italy</c:v>
                  </c:pt>
                  <c:pt idx="16">
                    <c:v>Canada</c:v>
                  </c:pt>
                  <c:pt idx="17">
                    <c:v>UK</c:v>
                  </c:pt>
                  <c:pt idx="18">
                    <c:v>Italy</c:v>
                  </c:pt>
                  <c:pt idx="19">
                    <c:v>Germany</c:v>
                  </c:pt>
                  <c:pt idx="20">
                    <c:v>USA</c:v>
                  </c:pt>
                  <c:pt idx="21">
                    <c:v>Norway</c:v>
                  </c:pt>
                  <c:pt idx="22">
                    <c:v>Sweden</c:v>
                  </c:pt>
                  <c:pt idx="23">
                    <c:v>Singapore</c:v>
                  </c:pt>
                  <c:pt idx="24">
                    <c:v>Japan</c:v>
                  </c:pt>
                  <c:pt idx="25">
                    <c:v>UK</c:v>
                  </c:pt>
                  <c:pt idx="26">
                    <c:v>Finland</c:v>
                  </c:pt>
                  <c:pt idx="27">
                    <c:v>Finland</c:v>
                  </c:pt>
                  <c:pt idx="28">
                    <c:v>Australia</c:v>
                  </c:pt>
                  <c:pt idx="29">
                    <c:v>Japan</c:v>
                  </c:pt>
                  <c:pt idx="30">
                    <c:v>Canada</c:v>
                  </c:pt>
                  <c:pt idx="31">
                    <c:v>Japan</c:v>
                  </c:pt>
                  <c:pt idx="32">
                    <c:v>USA</c:v>
                  </c:pt>
                  <c:pt idx="33">
                    <c:v>Australia</c:v>
                  </c:pt>
                  <c:pt idx="34">
                    <c:v>Sweden </c:v>
                  </c:pt>
                  <c:pt idx="35">
                    <c:v>USA</c:v>
                  </c:pt>
                  <c:pt idx="36">
                    <c:v>Singapore</c:v>
                  </c:pt>
                  <c:pt idx="37">
                    <c:v>France</c:v>
                  </c:pt>
                  <c:pt idx="38">
                    <c:v>Germany</c:v>
                  </c:pt>
                  <c:pt idx="39">
                    <c:v>Netherlands</c:v>
                  </c:pt>
                  <c:pt idx="40">
                    <c:v>Denmark</c:v>
                  </c:pt>
                  <c:pt idx="41">
                    <c:v>UK</c:v>
                  </c:pt>
                  <c:pt idx="42">
                    <c:v>Germany</c:v>
                  </c:pt>
                  <c:pt idx="43">
                    <c:v>Australia</c:v>
                  </c:pt>
                  <c:pt idx="44">
                    <c:v>Brazil</c:v>
                  </c:pt>
                </c:lvl>
              </c:multiLvlStrCache>
            </c:multiLvlStrRef>
          </c:cat>
          <c:val>
            <c:numRef>
              <c:f>'[1]EDA-14'!$D$7:$D$51</c:f>
              <c:numCache>
                <c:formatCode>General</c:formatCode>
                <c:ptCount val="45"/>
                <c:pt idx="0">
                  <c:v>140.75</c:v>
                </c:pt>
                <c:pt idx="1">
                  <c:v>123.79</c:v>
                </c:pt>
                <c:pt idx="2">
                  <c:v>97</c:v>
                </c:pt>
                <c:pt idx="3">
                  <c:v>62.5</c:v>
                </c:pt>
                <c:pt idx="4">
                  <c:v>53</c:v>
                </c:pt>
                <c:pt idx="5">
                  <c:v>49.3</c:v>
                </c:pt>
                <c:pt idx="6">
                  <c:v>46</c:v>
                </c:pt>
                <c:pt idx="7">
                  <c:v>45.6</c:v>
                </c:pt>
                <c:pt idx="8">
                  <c:v>44.5</c:v>
                </c:pt>
                <c:pt idx="9">
                  <c:v>43.9</c:v>
                </c:pt>
                <c:pt idx="10">
                  <c:v>35.9</c:v>
                </c:pt>
                <c:pt idx="11">
                  <c:v>33.25</c:v>
                </c:pt>
                <c:pt idx="12">
                  <c:v>30</c:v>
                </c:pt>
                <c:pt idx="13">
                  <c:v>29.71</c:v>
                </c:pt>
                <c:pt idx="14">
                  <c:v>29.5</c:v>
                </c:pt>
                <c:pt idx="15">
                  <c:v>28.75</c:v>
                </c:pt>
                <c:pt idx="16">
                  <c:v>28.5</c:v>
                </c:pt>
                <c:pt idx="17">
                  <c:v>28.18</c:v>
                </c:pt>
                <c:pt idx="18">
                  <c:v>26.43</c:v>
                </c:pt>
                <c:pt idx="19">
                  <c:v>25.89</c:v>
                </c:pt>
                <c:pt idx="20">
                  <c:v>24.4</c:v>
                </c:pt>
                <c:pt idx="21">
                  <c:v>20</c:v>
                </c:pt>
                <c:pt idx="22">
                  <c:v>20</c:v>
                </c:pt>
                <c:pt idx="23">
                  <c:v>19.45</c:v>
                </c:pt>
                <c:pt idx="24">
                  <c:v>18.5</c:v>
                </c:pt>
                <c:pt idx="25">
                  <c:v>18.5</c:v>
                </c:pt>
                <c:pt idx="26">
                  <c:v>18.13</c:v>
                </c:pt>
                <c:pt idx="27">
                  <c:v>18</c:v>
                </c:pt>
                <c:pt idx="28">
                  <c:v>17.45</c:v>
                </c:pt>
                <c:pt idx="29">
                  <c:v>16.63</c:v>
                </c:pt>
                <c:pt idx="30">
                  <c:v>15.73</c:v>
                </c:pt>
                <c:pt idx="31">
                  <c:v>15.5</c:v>
                </c:pt>
                <c:pt idx="32">
                  <c:v>15.33</c:v>
                </c:pt>
                <c:pt idx="33">
                  <c:v>15</c:v>
                </c:pt>
                <c:pt idx="34">
                  <c:v>15</c:v>
                </c:pt>
                <c:pt idx="35">
                  <c:v>14.03</c:v>
                </c:pt>
                <c:pt idx="36">
                  <c:v>14</c:v>
                </c:pt>
                <c:pt idx="37">
                  <c:v>13.25</c:v>
                </c:pt>
                <c:pt idx="38">
                  <c:v>13</c:v>
                </c:pt>
                <c:pt idx="39">
                  <c:v>11.13</c:v>
                </c:pt>
                <c:pt idx="40">
                  <c:v>10.75</c:v>
                </c:pt>
                <c:pt idx="41">
                  <c:v>10</c:v>
                </c:pt>
                <c:pt idx="42">
                  <c:v>7.75</c:v>
                </c:pt>
                <c:pt idx="43">
                  <c:v>7</c:v>
                </c:pt>
                <c:pt idx="4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1-4396-A501-89D0B1A5E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067295"/>
        <c:axId val="108124623"/>
      </c:barChart>
      <c:lineChart>
        <c:grouping val="standard"/>
        <c:varyColors val="0"/>
        <c:ser>
          <c:idx val="1"/>
          <c:order val="1"/>
          <c:tx>
            <c:strRef>
              <c:f>'[1]EDA-14'!$E$6</c:f>
              <c:strCache>
                <c:ptCount val="1"/>
                <c:pt idx="0">
                  <c:v>NumProducts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'[1]EDA-14'!$B$7:$C$51</c:f>
              <c:multiLvlStrCache>
                <c:ptCount val="45"/>
                <c:lvl>
                  <c:pt idx="0">
                    <c:v>Beverages</c:v>
                  </c:pt>
                  <c:pt idx="1">
                    <c:v>Meat/Poultry</c:v>
                  </c:pt>
                  <c:pt idx="2">
                    <c:v>Meat/Poultry</c:v>
                  </c:pt>
                  <c:pt idx="3">
                    <c:v>Seafood</c:v>
                  </c:pt>
                  <c:pt idx="4">
                    <c:v>Produce</c:v>
                  </c:pt>
                  <c:pt idx="5">
                    <c:v>Confections</c:v>
                  </c:pt>
                  <c:pt idx="6">
                    <c:v>Beverages</c:v>
                  </c:pt>
                  <c:pt idx="7">
                    <c:v>Produce</c:v>
                  </c:pt>
                  <c:pt idx="8">
                    <c:v>Dairy Products</c:v>
                  </c:pt>
                  <c:pt idx="9">
                    <c:v>Condiments</c:v>
                  </c:pt>
                  <c:pt idx="10">
                    <c:v>Meat/Poultry</c:v>
                  </c:pt>
                  <c:pt idx="11">
                    <c:v>Grains/Cereals</c:v>
                  </c:pt>
                  <c:pt idx="12">
                    <c:v>Produce</c:v>
                  </c:pt>
                  <c:pt idx="13">
                    <c:v>Confections</c:v>
                  </c:pt>
                  <c:pt idx="14">
                    <c:v>Dairy Products</c:v>
                  </c:pt>
                  <c:pt idx="15">
                    <c:v>Grains/Cereals</c:v>
                  </c:pt>
                  <c:pt idx="16">
                    <c:v>Condiments</c:v>
                  </c:pt>
                  <c:pt idx="17">
                    <c:v>Confections</c:v>
                  </c:pt>
                  <c:pt idx="18">
                    <c:v>Dairy Products</c:v>
                  </c:pt>
                  <c:pt idx="19">
                    <c:v>Seafood</c:v>
                  </c:pt>
                  <c:pt idx="20">
                    <c:v>Condiments</c:v>
                  </c:pt>
                  <c:pt idx="21">
                    <c:v>Dairy Products</c:v>
                  </c:pt>
                  <c:pt idx="22">
                    <c:v>Seafood</c:v>
                  </c:pt>
                  <c:pt idx="23">
                    <c:v>Condiments</c:v>
                  </c:pt>
                  <c:pt idx="24">
                    <c:v>Seafood</c:v>
                  </c:pt>
                  <c:pt idx="25">
                    <c:v>Beverages</c:v>
                  </c:pt>
                  <c:pt idx="26">
                    <c:v>Confections</c:v>
                  </c:pt>
                  <c:pt idx="27">
                    <c:v>Beverages</c:v>
                  </c:pt>
                  <c:pt idx="28">
                    <c:v>Confections</c:v>
                  </c:pt>
                  <c:pt idx="29">
                    <c:v>Produce</c:v>
                  </c:pt>
                  <c:pt idx="30">
                    <c:v>Meat/Poultry</c:v>
                  </c:pt>
                  <c:pt idx="31">
                    <c:v>Condiments</c:v>
                  </c:pt>
                  <c:pt idx="32">
                    <c:v>Beverages</c:v>
                  </c:pt>
                  <c:pt idx="33">
                    <c:v>Beverages</c:v>
                  </c:pt>
                  <c:pt idx="34">
                    <c:v>Grains/Cereals</c:v>
                  </c:pt>
                  <c:pt idx="35">
                    <c:v>Seafood</c:v>
                  </c:pt>
                  <c:pt idx="36">
                    <c:v>Grains/Cereals</c:v>
                  </c:pt>
                  <c:pt idx="37">
                    <c:v>Seafood</c:v>
                  </c:pt>
                  <c:pt idx="38">
                    <c:v>Condiments</c:v>
                  </c:pt>
                  <c:pt idx="39">
                    <c:v>Confections</c:v>
                  </c:pt>
                  <c:pt idx="40">
                    <c:v>Seafood</c:v>
                  </c:pt>
                  <c:pt idx="41">
                    <c:v>Condiments</c:v>
                  </c:pt>
                  <c:pt idx="42">
                    <c:v>Beverages</c:v>
                  </c:pt>
                  <c:pt idx="43">
                    <c:v>Grains/Cereals</c:v>
                  </c:pt>
                  <c:pt idx="44">
                    <c:v>Beverages</c:v>
                  </c:pt>
                </c:lvl>
                <c:lvl>
                  <c:pt idx="0">
                    <c:v>France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Australia</c:v>
                  </c:pt>
                  <c:pt idx="4">
                    <c:v>Australia</c:v>
                  </c:pt>
                  <c:pt idx="5">
                    <c:v>Canada</c:v>
                  </c:pt>
                  <c:pt idx="6">
                    <c:v>Singapore</c:v>
                  </c:pt>
                  <c:pt idx="7">
                    <c:v>Germany</c:v>
                  </c:pt>
                  <c:pt idx="8">
                    <c:v>France</c:v>
                  </c:pt>
                  <c:pt idx="9">
                    <c:v>Australia</c:v>
                  </c:pt>
                  <c:pt idx="10">
                    <c:v>Australia</c:v>
                  </c:pt>
                  <c:pt idx="11">
                    <c:v>Germany</c:v>
                  </c:pt>
                  <c:pt idx="12">
                    <c:v>USA</c:v>
                  </c:pt>
                  <c:pt idx="13">
                    <c:v>Germany</c:v>
                  </c:pt>
                  <c:pt idx="14">
                    <c:v>Spain</c:v>
                  </c:pt>
                  <c:pt idx="15">
                    <c:v>Italy</c:v>
                  </c:pt>
                  <c:pt idx="16">
                    <c:v>Canada</c:v>
                  </c:pt>
                  <c:pt idx="17">
                    <c:v>UK</c:v>
                  </c:pt>
                  <c:pt idx="18">
                    <c:v>Italy</c:v>
                  </c:pt>
                  <c:pt idx="19">
                    <c:v>Germany</c:v>
                  </c:pt>
                  <c:pt idx="20">
                    <c:v>USA</c:v>
                  </c:pt>
                  <c:pt idx="21">
                    <c:v>Norway</c:v>
                  </c:pt>
                  <c:pt idx="22">
                    <c:v>Sweden</c:v>
                  </c:pt>
                  <c:pt idx="23">
                    <c:v>Singapore</c:v>
                  </c:pt>
                  <c:pt idx="24">
                    <c:v>Japan</c:v>
                  </c:pt>
                  <c:pt idx="25">
                    <c:v>UK</c:v>
                  </c:pt>
                  <c:pt idx="26">
                    <c:v>Finland</c:v>
                  </c:pt>
                  <c:pt idx="27">
                    <c:v>Finland</c:v>
                  </c:pt>
                  <c:pt idx="28">
                    <c:v>Australia</c:v>
                  </c:pt>
                  <c:pt idx="29">
                    <c:v>Japan</c:v>
                  </c:pt>
                  <c:pt idx="30">
                    <c:v>Canada</c:v>
                  </c:pt>
                  <c:pt idx="31">
                    <c:v>Japan</c:v>
                  </c:pt>
                  <c:pt idx="32">
                    <c:v>USA</c:v>
                  </c:pt>
                  <c:pt idx="33">
                    <c:v>Australia</c:v>
                  </c:pt>
                  <c:pt idx="34">
                    <c:v>Sweden </c:v>
                  </c:pt>
                  <c:pt idx="35">
                    <c:v>USA</c:v>
                  </c:pt>
                  <c:pt idx="36">
                    <c:v>Singapore</c:v>
                  </c:pt>
                  <c:pt idx="37">
                    <c:v>France</c:v>
                  </c:pt>
                  <c:pt idx="38">
                    <c:v>Germany</c:v>
                  </c:pt>
                  <c:pt idx="39">
                    <c:v>Netherlands</c:v>
                  </c:pt>
                  <c:pt idx="40">
                    <c:v>Denmark</c:v>
                  </c:pt>
                  <c:pt idx="41">
                    <c:v>UK</c:v>
                  </c:pt>
                  <c:pt idx="42">
                    <c:v>Germany</c:v>
                  </c:pt>
                  <c:pt idx="43">
                    <c:v>Australia</c:v>
                  </c:pt>
                  <c:pt idx="44">
                    <c:v>Brazil</c:v>
                  </c:pt>
                </c:lvl>
              </c:multiLvlStrCache>
            </c:multiLvlStrRef>
          </c:cat>
          <c:val>
            <c:numRef>
              <c:f>'[1]EDA-14'!$E$7:$E$51</c:f>
              <c:numCache>
                <c:formatCode>General</c:formatCode>
                <c:ptCount val="4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1-4396-A501-89D0B1A5E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576415"/>
        <c:axId val="284575935"/>
      </c:lineChart>
      <c:catAx>
        <c:axId val="2260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4623"/>
        <c:crosses val="autoZero"/>
        <c:auto val="1"/>
        <c:lblAlgn val="ctr"/>
        <c:lblOffset val="100"/>
        <c:noMultiLvlLbl val="0"/>
      </c:catAx>
      <c:valAx>
        <c:axId val="1081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67295"/>
        <c:crosses val="autoZero"/>
        <c:crossBetween val="between"/>
      </c:valAx>
      <c:valAx>
        <c:axId val="28457593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6415"/>
        <c:crosses val="max"/>
        <c:crossBetween val="between"/>
      </c:valAx>
      <c:catAx>
        <c:axId val="284576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4575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solutions Northwind traders.xlsx]Q.15!PivotTable1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Region wise Supplier Pricing and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Q.15!$N$7:$N$8</c:f>
              <c:strCache>
                <c:ptCount val="1"/>
                <c:pt idx="0">
                  <c:v>Meat/Poultry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Q.15!$M$9:$M$26</c:f>
              <c:strCache>
                <c:ptCount val="17"/>
                <c:pt idx="0">
                  <c:v>Germany</c:v>
                </c:pt>
                <c:pt idx="1">
                  <c:v>Australia</c:v>
                </c:pt>
                <c:pt idx="2">
                  <c:v>France</c:v>
                </c:pt>
                <c:pt idx="3">
                  <c:v>Japan</c:v>
                </c:pt>
                <c:pt idx="4">
                  <c:v>Canada</c:v>
                </c:pt>
                <c:pt idx="5">
                  <c:v>USA</c:v>
                </c:pt>
                <c:pt idx="6">
                  <c:v>Singapore</c:v>
                </c:pt>
                <c:pt idx="7">
                  <c:v>UK</c:v>
                </c:pt>
                <c:pt idx="8">
                  <c:v>Italy</c:v>
                </c:pt>
                <c:pt idx="9">
                  <c:v>Finland</c:v>
                </c:pt>
                <c:pt idx="10">
                  <c:v>Spain</c:v>
                </c:pt>
                <c:pt idx="11">
                  <c:v>Sweden</c:v>
                </c:pt>
                <c:pt idx="12">
                  <c:v>Norway</c:v>
                </c:pt>
                <c:pt idx="13">
                  <c:v>Sweden </c:v>
                </c:pt>
                <c:pt idx="14">
                  <c:v>Netherlands</c:v>
                </c:pt>
                <c:pt idx="15">
                  <c:v>Denmark</c:v>
                </c:pt>
                <c:pt idx="16">
                  <c:v>Brazil</c:v>
                </c:pt>
              </c:strCache>
            </c:strRef>
          </c:cat>
          <c:val>
            <c:numRef>
              <c:f>Q.15!$N$9:$N$26</c:f>
              <c:numCache>
                <c:formatCode>General</c:formatCode>
                <c:ptCount val="17"/>
                <c:pt idx="0">
                  <c:v>123.79</c:v>
                </c:pt>
                <c:pt idx="1">
                  <c:v>35.9</c:v>
                </c:pt>
                <c:pt idx="3">
                  <c:v>97</c:v>
                </c:pt>
                <c:pt idx="4">
                  <c:v>15.73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B-40CD-B910-5765B349B12A}"/>
            </c:ext>
          </c:extLst>
        </c:ser>
        <c:ser>
          <c:idx val="1"/>
          <c:order val="1"/>
          <c:tx>
            <c:strRef>
              <c:f>Q.15!$O$7:$O$8</c:f>
              <c:strCache>
                <c:ptCount val="1"/>
                <c:pt idx="0">
                  <c:v>Beverages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Q.15!$M$9:$M$26</c:f>
              <c:strCache>
                <c:ptCount val="17"/>
                <c:pt idx="0">
                  <c:v>Germany</c:v>
                </c:pt>
                <c:pt idx="1">
                  <c:v>Australia</c:v>
                </c:pt>
                <c:pt idx="2">
                  <c:v>France</c:v>
                </c:pt>
                <c:pt idx="3">
                  <c:v>Japan</c:v>
                </c:pt>
                <c:pt idx="4">
                  <c:v>Canada</c:v>
                </c:pt>
                <c:pt idx="5">
                  <c:v>USA</c:v>
                </c:pt>
                <c:pt idx="6">
                  <c:v>Singapore</c:v>
                </c:pt>
                <c:pt idx="7">
                  <c:v>UK</c:v>
                </c:pt>
                <c:pt idx="8">
                  <c:v>Italy</c:v>
                </c:pt>
                <c:pt idx="9">
                  <c:v>Finland</c:v>
                </c:pt>
                <c:pt idx="10">
                  <c:v>Spain</c:v>
                </c:pt>
                <c:pt idx="11">
                  <c:v>Sweden</c:v>
                </c:pt>
                <c:pt idx="12">
                  <c:v>Norway</c:v>
                </c:pt>
                <c:pt idx="13">
                  <c:v>Sweden </c:v>
                </c:pt>
                <c:pt idx="14">
                  <c:v>Netherlands</c:v>
                </c:pt>
                <c:pt idx="15">
                  <c:v>Denmark</c:v>
                </c:pt>
                <c:pt idx="16">
                  <c:v>Brazil</c:v>
                </c:pt>
              </c:strCache>
            </c:strRef>
          </c:cat>
          <c:val>
            <c:numRef>
              <c:f>Q.15!$O$9:$O$26</c:f>
              <c:numCache>
                <c:formatCode>General</c:formatCode>
                <c:ptCount val="17"/>
                <c:pt idx="0">
                  <c:v>7.75</c:v>
                </c:pt>
                <c:pt idx="1">
                  <c:v>15</c:v>
                </c:pt>
                <c:pt idx="2">
                  <c:v>140.75</c:v>
                </c:pt>
                <c:pt idx="5">
                  <c:v>15.33</c:v>
                </c:pt>
                <c:pt idx="6">
                  <c:v>46</c:v>
                </c:pt>
                <c:pt idx="7">
                  <c:v>18.5</c:v>
                </c:pt>
                <c:pt idx="9">
                  <c:v>18</c:v>
                </c:pt>
                <c:pt idx="1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B-40CD-B910-5765B349B12A}"/>
            </c:ext>
          </c:extLst>
        </c:ser>
        <c:ser>
          <c:idx val="2"/>
          <c:order val="2"/>
          <c:tx>
            <c:strRef>
              <c:f>Q.15!$P$7:$P$8</c:f>
              <c:strCache>
                <c:ptCount val="1"/>
                <c:pt idx="0">
                  <c:v>Seafood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Q.15!$M$9:$M$26</c:f>
              <c:strCache>
                <c:ptCount val="17"/>
                <c:pt idx="0">
                  <c:v>Germany</c:v>
                </c:pt>
                <c:pt idx="1">
                  <c:v>Australia</c:v>
                </c:pt>
                <c:pt idx="2">
                  <c:v>France</c:v>
                </c:pt>
                <c:pt idx="3">
                  <c:v>Japan</c:v>
                </c:pt>
                <c:pt idx="4">
                  <c:v>Canada</c:v>
                </c:pt>
                <c:pt idx="5">
                  <c:v>USA</c:v>
                </c:pt>
                <c:pt idx="6">
                  <c:v>Singapore</c:v>
                </c:pt>
                <c:pt idx="7">
                  <c:v>UK</c:v>
                </c:pt>
                <c:pt idx="8">
                  <c:v>Italy</c:v>
                </c:pt>
                <c:pt idx="9">
                  <c:v>Finland</c:v>
                </c:pt>
                <c:pt idx="10">
                  <c:v>Spain</c:v>
                </c:pt>
                <c:pt idx="11">
                  <c:v>Sweden</c:v>
                </c:pt>
                <c:pt idx="12">
                  <c:v>Norway</c:v>
                </c:pt>
                <c:pt idx="13">
                  <c:v>Sweden </c:v>
                </c:pt>
                <c:pt idx="14">
                  <c:v>Netherlands</c:v>
                </c:pt>
                <c:pt idx="15">
                  <c:v>Denmark</c:v>
                </c:pt>
                <c:pt idx="16">
                  <c:v>Brazil</c:v>
                </c:pt>
              </c:strCache>
            </c:strRef>
          </c:cat>
          <c:val>
            <c:numRef>
              <c:f>Q.15!$P$9:$P$26</c:f>
              <c:numCache>
                <c:formatCode>General</c:formatCode>
                <c:ptCount val="17"/>
                <c:pt idx="0">
                  <c:v>25.89</c:v>
                </c:pt>
                <c:pt idx="1">
                  <c:v>62.5</c:v>
                </c:pt>
                <c:pt idx="2">
                  <c:v>13.25</c:v>
                </c:pt>
                <c:pt idx="3">
                  <c:v>18.5</c:v>
                </c:pt>
                <c:pt idx="5">
                  <c:v>14.03</c:v>
                </c:pt>
                <c:pt idx="11">
                  <c:v>20</c:v>
                </c:pt>
                <c:pt idx="15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B-40CD-B910-5765B349B12A}"/>
            </c:ext>
          </c:extLst>
        </c:ser>
        <c:ser>
          <c:idx val="3"/>
          <c:order val="3"/>
          <c:tx>
            <c:strRef>
              <c:f>Q.15!$Q$7:$Q$8</c:f>
              <c:strCache>
                <c:ptCount val="1"/>
                <c:pt idx="0">
                  <c:v>Condiments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Q.15!$M$9:$M$26</c:f>
              <c:strCache>
                <c:ptCount val="17"/>
                <c:pt idx="0">
                  <c:v>Germany</c:v>
                </c:pt>
                <c:pt idx="1">
                  <c:v>Australia</c:v>
                </c:pt>
                <c:pt idx="2">
                  <c:v>France</c:v>
                </c:pt>
                <c:pt idx="3">
                  <c:v>Japan</c:v>
                </c:pt>
                <c:pt idx="4">
                  <c:v>Canada</c:v>
                </c:pt>
                <c:pt idx="5">
                  <c:v>USA</c:v>
                </c:pt>
                <c:pt idx="6">
                  <c:v>Singapore</c:v>
                </c:pt>
                <c:pt idx="7">
                  <c:v>UK</c:v>
                </c:pt>
                <c:pt idx="8">
                  <c:v>Italy</c:v>
                </c:pt>
                <c:pt idx="9">
                  <c:v>Finland</c:v>
                </c:pt>
                <c:pt idx="10">
                  <c:v>Spain</c:v>
                </c:pt>
                <c:pt idx="11">
                  <c:v>Sweden</c:v>
                </c:pt>
                <c:pt idx="12">
                  <c:v>Norway</c:v>
                </c:pt>
                <c:pt idx="13">
                  <c:v>Sweden </c:v>
                </c:pt>
                <c:pt idx="14">
                  <c:v>Netherlands</c:v>
                </c:pt>
                <c:pt idx="15">
                  <c:v>Denmark</c:v>
                </c:pt>
                <c:pt idx="16">
                  <c:v>Brazil</c:v>
                </c:pt>
              </c:strCache>
            </c:strRef>
          </c:cat>
          <c:val>
            <c:numRef>
              <c:f>Q.15!$Q$9:$Q$26</c:f>
              <c:numCache>
                <c:formatCode>General</c:formatCode>
                <c:ptCount val="17"/>
                <c:pt idx="0">
                  <c:v>13</c:v>
                </c:pt>
                <c:pt idx="1">
                  <c:v>43.9</c:v>
                </c:pt>
                <c:pt idx="3">
                  <c:v>15.5</c:v>
                </c:pt>
                <c:pt idx="4">
                  <c:v>28.5</c:v>
                </c:pt>
                <c:pt idx="5">
                  <c:v>24.4</c:v>
                </c:pt>
                <c:pt idx="6">
                  <c:v>19.45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9B-40CD-B910-5765B349B12A}"/>
            </c:ext>
          </c:extLst>
        </c:ser>
        <c:ser>
          <c:idx val="4"/>
          <c:order val="4"/>
          <c:tx>
            <c:strRef>
              <c:f>Q.15!$R$7:$R$8</c:f>
              <c:strCache>
                <c:ptCount val="1"/>
                <c:pt idx="0">
                  <c:v>Confections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Q.15!$M$9:$M$26</c:f>
              <c:strCache>
                <c:ptCount val="17"/>
                <c:pt idx="0">
                  <c:v>Germany</c:v>
                </c:pt>
                <c:pt idx="1">
                  <c:v>Australia</c:v>
                </c:pt>
                <c:pt idx="2">
                  <c:v>France</c:v>
                </c:pt>
                <c:pt idx="3">
                  <c:v>Japan</c:v>
                </c:pt>
                <c:pt idx="4">
                  <c:v>Canada</c:v>
                </c:pt>
                <c:pt idx="5">
                  <c:v>USA</c:v>
                </c:pt>
                <c:pt idx="6">
                  <c:v>Singapore</c:v>
                </c:pt>
                <c:pt idx="7">
                  <c:v>UK</c:v>
                </c:pt>
                <c:pt idx="8">
                  <c:v>Italy</c:v>
                </c:pt>
                <c:pt idx="9">
                  <c:v>Finland</c:v>
                </c:pt>
                <c:pt idx="10">
                  <c:v>Spain</c:v>
                </c:pt>
                <c:pt idx="11">
                  <c:v>Sweden</c:v>
                </c:pt>
                <c:pt idx="12">
                  <c:v>Norway</c:v>
                </c:pt>
                <c:pt idx="13">
                  <c:v>Sweden </c:v>
                </c:pt>
                <c:pt idx="14">
                  <c:v>Netherlands</c:v>
                </c:pt>
                <c:pt idx="15">
                  <c:v>Denmark</c:v>
                </c:pt>
                <c:pt idx="16">
                  <c:v>Brazil</c:v>
                </c:pt>
              </c:strCache>
            </c:strRef>
          </c:cat>
          <c:val>
            <c:numRef>
              <c:f>Q.15!$R$9:$R$26</c:f>
              <c:numCache>
                <c:formatCode>General</c:formatCode>
                <c:ptCount val="17"/>
                <c:pt idx="0">
                  <c:v>29.71</c:v>
                </c:pt>
                <c:pt idx="1">
                  <c:v>17.45</c:v>
                </c:pt>
                <c:pt idx="4">
                  <c:v>49.3</c:v>
                </c:pt>
                <c:pt idx="7">
                  <c:v>28.18</c:v>
                </c:pt>
                <c:pt idx="9">
                  <c:v>18.13</c:v>
                </c:pt>
                <c:pt idx="14">
                  <c:v>11.13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9B-40CD-B910-5765B349B12A}"/>
            </c:ext>
          </c:extLst>
        </c:ser>
        <c:ser>
          <c:idx val="5"/>
          <c:order val="5"/>
          <c:tx>
            <c:strRef>
              <c:f>Q.15!$S$7:$S$8</c:f>
              <c:strCache>
                <c:ptCount val="1"/>
                <c:pt idx="0">
                  <c:v>Produce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Q.15!$M$9:$M$26</c:f>
              <c:strCache>
                <c:ptCount val="17"/>
                <c:pt idx="0">
                  <c:v>Germany</c:v>
                </c:pt>
                <c:pt idx="1">
                  <c:v>Australia</c:v>
                </c:pt>
                <c:pt idx="2">
                  <c:v>France</c:v>
                </c:pt>
                <c:pt idx="3">
                  <c:v>Japan</c:v>
                </c:pt>
                <c:pt idx="4">
                  <c:v>Canada</c:v>
                </c:pt>
                <c:pt idx="5">
                  <c:v>USA</c:v>
                </c:pt>
                <c:pt idx="6">
                  <c:v>Singapore</c:v>
                </c:pt>
                <c:pt idx="7">
                  <c:v>UK</c:v>
                </c:pt>
                <c:pt idx="8">
                  <c:v>Italy</c:v>
                </c:pt>
                <c:pt idx="9">
                  <c:v>Finland</c:v>
                </c:pt>
                <c:pt idx="10">
                  <c:v>Spain</c:v>
                </c:pt>
                <c:pt idx="11">
                  <c:v>Sweden</c:v>
                </c:pt>
                <c:pt idx="12">
                  <c:v>Norway</c:v>
                </c:pt>
                <c:pt idx="13">
                  <c:v>Sweden </c:v>
                </c:pt>
                <c:pt idx="14">
                  <c:v>Netherlands</c:v>
                </c:pt>
                <c:pt idx="15">
                  <c:v>Denmark</c:v>
                </c:pt>
                <c:pt idx="16">
                  <c:v>Brazil</c:v>
                </c:pt>
              </c:strCache>
            </c:strRef>
          </c:cat>
          <c:val>
            <c:numRef>
              <c:f>Q.15!$S$9:$S$26</c:f>
              <c:numCache>
                <c:formatCode>General</c:formatCode>
                <c:ptCount val="17"/>
                <c:pt idx="0">
                  <c:v>45.6</c:v>
                </c:pt>
                <c:pt idx="1">
                  <c:v>53</c:v>
                </c:pt>
                <c:pt idx="3">
                  <c:v>16.63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9B-40CD-B910-5765B349B12A}"/>
            </c:ext>
          </c:extLst>
        </c:ser>
        <c:ser>
          <c:idx val="6"/>
          <c:order val="6"/>
          <c:tx>
            <c:strRef>
              <c:f>Q.15!$T$7:$T$8</c:f>
              <c:strCache>
                <c:ptCount val="1"/>
                <c:pt idx="0">
                  <c:v>Dairy Products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Q.15!$M$9:$M$26</c:f>
              <c:strCache>
                <c:ptCount val="17"/>
                <c:pt idx="0">
                  <c:v>Germany</c:v>
                </c:pt>
                <c:pt idx="1">
                  <c:v>Australia</c:v>
                </c:pt>
                <c:pt idx="2">
                  <c:v>France</c:v>
                </c:pt>
                <c:pt idx="3">
                  <c:v>Japan</c:v>
                </c:pt>
                <c:pt idx="4">
                  <c:v>Canada</c:v>
                </c:pt>
                <c:pt idx="5">
                  <c:v>USA</c:v>
                </c:pt>
                <c:pt idx="6">
                  <c:v>Singapore</c:v>
                </c:pt>
                <c:pt idx="7">
                  <c:v>UK</c:v>
                </c:pt>
                <c:pt idx="8">
                  <c:v>Italy</c:v>
                </c:pt>
                <c:pt idx="9">
                  <c:v>Finland</c:v>
                </c:pt>
                <c:pt idx="10">
                  <c:v>Spain</c:v>
                </c:pt>
                <c:pt idx="11">
                  <c:v>Sweden</c:v>
                </c:pt>
                <c:pt idx="12">
                  <c:v>Norway</c:v>
                </c:pt>
                <c:pt idx="13">
                  <c:v>Sweden </c:v>
                </c:pt>
                <c:pt idx="14">
                  <c:v>Netherlands</c:v>
                </c:pt>
                <c:pt idx="15">
                  <c:v>Denmark</c:v>
                </c:pt>
                <c:pt idx="16">
                  <c:v>Brazil</c:v>
                </c:pt>
              </c:strCache>
            </c:strRef>
          </c:cat>
          <c:val>
            <c:numRef>
              <c:f>Q.15!$T$9:$T$26</c:f>
              <c:numCache>
                <c:formatCode>General</c:formatCode>
                <c:ptCount val="17"/>
                <c:pt idx="2">
                  <c:v>44.5</c:v>
                </c:pt>
                <c:pt idx="8">
                  <c:v>26.43</c:v>
                </c:pt>
                <c:pt idx="10">
                  <c:v>29.5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9B-40CD-B910-5765B349B12A}"/>
            </c:ext>
          </c:extLst>
        </c:ser>
        <c:ser>
          <c:idx val="7"/>
          <c:order val="7"/>
          <c:tx>
            <c:strRef>
              <c:f>Q.15!$U$7:$U$8</c:f>
              <c:strCache>
                <c:ptCount val="1"/>
                <c:pt idx="0">
                  <c:v>Grains/Cereals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Q.15!$M$9:$M$26</c:f>
              <c:strCache>
                <c:ptCount val="17"/>
                <c:pt idx="0">
                  <c:v>Germany</c:v>
                </c:pt>
                <c:pt idx="1">
                  <c:v>Australia</c:v>
                </c:pt>
                <c:pt idx="2">
                  <c:v>France</c:v>
                </c:pt>
                <c:pt idx="3">
                  <c:v>Japan</c:v>
                </c:pt>
                <c:pt idx="4">
                  <c:v>Canada</c:v>
                </c:pt>
                <c:pt idx="5">
                  <c:v>USA</c:v>
                </c:pt>
                <c:pt idx="6">
                  <c:v>Singapore</c:v>
                </c:pt>
                <c:pt idx="7">
                  <c:v>UK</c:v>
                </c:pt>
                <c:pt idx="8">
                  <c:v>Italy</c:v>
                </c:pt>
                <c:pt idx="9">
                  <c:v>Finland</c:v>
                </c:pt>
                <c:pt idx="10">
                  <c:v>Spain</c:v>
                </c:pt>
                <c:pt idx="11">
                  <c:v>Sweden</c:v>
                </c:pt>
                <c:pt idx="12">
                  <c:v>Norway</c:v>
                </c:pt>
                <c:pt idx="13">
                  <c:v>Sweden </c:v>
                </c:pt>
                <c:pt idx="14">
                  <c:v>Netherlands</c:v>
                </c:pt>
                <c:pt idx="15">
                  <c:v>Denmark</c:v>
                </c:pt>
                <c:pt idx="16">
                  <c:v>Brazil</c:v>
                </c:pt>
              </c:strCache>
            </c:strRef>
          </c:cat>
          <c:val>
            <c:numRef>
              <c:f>Q.15!$U$9:$U$26</c:f>
              <c:numCache>
                <c:formatCode>General</c:formatCode>
                <c:ptCount val="17"/>
                <c:pt idx="0">
                  <c:v>33.25</c:v>
                </c:pt>
                <c:pt idx="1">
                  <c:v>7</c:v>
                </c:pt>
                <c:pt idx="6">
                  <c:v>14</c:v>
                </c:pt>
                <c:pt idx="8">
                  <c:v>28.75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9B-40CD-B910-5765B349B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364560"/>
        <c:axId val="1419363600"/>
      </c:barChart>
      <c:catAx>
        <c:axId val="14193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63600"/>
        <c:crosses val="autoZero"/>
        <c:auto val="1"/>
        <c:lblAlgn val="ctr"/>
        <c:lblOffset val="100"/>
        <c:noMultiLvlLbl val="0"/>
      </c:catAx>
      <c:valAx>
        <c:axId val="14193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6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Orders, Reveue by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Q.2!$R$6</c:f>
              <c:strCache>
                <c:ptCount val="1"/>
                <c:pt idx="0">
                  <c:v>TotalOrders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Q.2!$Q$7:$Q$75</c:f>
              <c:strCache>
                <c:ptCount val="69"/>
                <c:pt idx="0">
                  <c:v>London</c:v>
                </c:pt>
                <c:pt idx="1">
                  <c:v>Rio de Janeiro</c:v>
                </c:pt>
                <c:pt idx="2">
                  <c:v>São Paulo</c:v>
                </c:pt>
                <c:pt idx="3">
                  <c:v>Boise</c:v>
                </c:pt>
                <c:pt idx="4">
                  <c:v>Graz</c:v>
                </c:pt>
                <c:pt idx="5">
                  <c:v>México D.F.</c:v>
                </c:pt>
                <c:pt idx="6">
                  <c:v>Cunewalde</c:v>
                </c:pt>
                <c:pt idx="7">
                  <c:v>Bräcke</c:v>
                </c:pt>
                <c:pt idx="8">
                  <c:v>Cork</c:v>
                </c:pt>
                <c:pt idx="9">
                  <c:v>Luleå</c:v>
                </c:pt>
                <c:pt idx="10">
                  <c:v>San Cristóbal</c:v>
                </c:pt>
                <c:pt idx="11">
                  <c:v>Albuquerque</c:v>
                </c:pt>
                <c:pt idx="12">
                  <c:v>Marseille</c:v>
                </c:pt>
                <c:pt idx="13">
                  <c:v>Buenos Aires</c:v>
                </c:pt>
                <c:pt idx="14">
                  <c:v>Frankfurt a.M. </c:v>
                </c:pt>
                <c:pt idx="15">
                  <c:v>München</c:v>
                </c:pt>
                <c:pt idx="16">
                  <c:v>Oulu</c:v>
                </c:pt>
                <c:pt idx="17">
                  <c:v>Tsawassen</c:v>
                </c:pt>
                <c:pt idx="18">
                  <c:v>Seattle</c:v>
                </c:pt>
                <c:pt idx="19">
                  <c:v>Barquisimeto</c:v>
                </c:pt>
                <c:pt idx="20">
                  <c:v>Toulouse</c:v>
                </c:pt>
                <c:pt idx="21">
                  <c:v>Brandenburg</c:v>
                </c:pt>
                <c:pt idx="22">
                  <c:v>Montréal</c:v>
                </c:pt>
                <c:pt idx="23">
                  <c:v>Lisboa</c:v>
                </c:pt>
                <c:pt idx="24">
                  <c:v>Charleroi</c:v>
                </c:pt>
                <c:pt idx="25">
                  <c:v>Reggio Emilia</c:v>
                </c:pt>
                <c:pt idx="26">
                  <c:v>Portland</c:v>
                </c:pt>
                <c:pt idx="27">
                  <c:v>I. de Margarita</c:v>
                </c:pt>
                <c:pt idx="28">
                  <c:v>Århus</c:v>
                </c:pt>
                <c:pt idx="29">
                  <c:v>Strasbourg</c:v>
                </c:pt>
                <c:pt idx="30">
                  <c:v>Eugene</c:v>
                </c:pt>
                <c:pt idx="31">
                  <c:v>Salzburg</c:v>
                </c:pt>
                <c:pt idx="32">
                  <c:v>Köln</c:v>
                </c:pt>
                <c:pt idx="33">
                  <c:v>Lyon</c:v>
                </c:pt>
                <c:pt idx="34">
                  <c:v>Sevilla</c:v>
                </c:pt>
                <c:pt idx="35">
                  <c:v>Bergamo</c:v>
                </c:pt>
                <c:pt idx="36">
                  <c:v>Genève</c:v>
                </c:pt>
                <c:pt idx="37">
                  <c:v>Cowes</c:v>
                </c:pt>
                <c:pt idx="38">
                  <c:v>Anchorage</c:v>
                </c:pt>
                <c:pt idx="39">
                  <c:v>Stuttgart</c:v>
                </c:pt>
                <c:pt idx="40">
                  <c:v>Campinas</c:v>
                </c:pt>
                <c:pt idx="41">
                  <c:v>Resende</c:v>
                </c:pt>
                <c:pt idx="42">
                  <c:v>Lander</c:v>
                </c:pt>
                <c:pt idx="43">
                  <c:v>Bern</c:v>
                </c:pt>
                <c:pt idx="44">
                  <c:v>Madrid</c:v>
                </c:pt>
                <c:pt idx="45">
                  <c:v>Bruxelles</c:v>
                </c:pt>
                <c:pt idx="46">
                  <c:v>København</c:v>
                </c:pt>
                <c:pt idx="47">
                  <c:v>Helsinki</c:v>
                </c:pt>
                <c:pt idx="48">
                  <c:v>Nantes</c:v>
                </c:pt>
                <c:pt idx="49">
                  <c:v>Warszawa</c:v>
                </c:pt>
                <c:pt idx="50">
                  <c:v>Mannheim</c:v>
                </c:pt>
                <c:pt idx="51">
                  <c:v>Berlin</c:v>
                </c:pt>
                <c:pt idx="52">
                  <c:v>Aachen</c:v>
                </c:pt>
                <c:pt idx="53">
                  <c:v>Torino</c:v>
                </c:pt>
                <c:pt idx="54">
                  <c:v>Stavern</c:v>
                </c:pt>
                <c:pt idx="55">
                  <c:v>Münster</c:v>
                </c:pt>
                <c:pt idx="56">
                  <c:v>Elgin</c:v>
                </c:pt>
                <c:pt idx="57">
                  <c:v>Barcelona</c:v>
                </c:pt>
                <c:pt idx="58">
                  <c:v>Reims</c:v>
                </c:pt>
                <c:pt idx="59">
                  <c:v>Leipzig</c:v>
                </c:pt>
                <c:pt idx="60">
                  <c:v>Lille</c:v>
                </c:pt>
                <c:pt idx="61">
                  <c:v>Versailles</c:v>
                </c:pt>
                <c:pt idx="62">
                  <c:v>San Francisco</c:v>
                </c:pt>
                <c:pt idx="63">
                  <c:v>Paris</c:v>
                </c:pt>
                <c:pt idx="64">
                  <c:v>Vancouver</c:v>
                </c:pt>
                <c:pt idx="65">
                  <c:v>Kirkland</c:v>
                </c:pt>
                <c:pt idx="66">
                  <c:v>Butte</c:v>
                </c:pt>
                <c:pt idx="67">
                  <c:v>Walla Walla</c:v>
                </c:pt>
                <c:pt idx="68">
                  <c:v>Caracas</c:v>
                </c:pt>
              </c:strCache>
            </c:strRef>
          </c:cat>
          <c:val>
            <c:numRef>
              <c:f>Q.2!$R$7:$R$75</c:f>
              <c:numCache>
                <c:formatCode>General</c:formatCode>
                <c:ptCount val="69"/>
                <c:pt idx="0">
                  <c:v>46</c:v>
                </c:pt>
                <c:pt idx="1">
                  <c:v>34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28</c:v>
                </c:pt>
                <c:pt idx="6">
                  <c:v>28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3-4232-988B-629970BB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83764688"/>
        <c:axId val="983749328"/>
      </c:barChart>
      <c:lineChart>
        <c:grouping val="standard"/>
        <c:varyColors val="0"/>
        <c:ser>
          <c:idx val="1"/>
          <c:order val="1"/>
          <c:tx>
            <c:strRef>
              <c:f>Q.2!$S$6</c:f>
              <c:strCache>
                <c:ptCount val="1"/>
                <c:pt idx="0">
                  <c:v>TotalRevenue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Q.2!$P$7:$P$75</c:f>
              <c:strCache>
                <c:ptCount val="69"/>
                <c:pt idx="0">
                  <c:v>UK</c:v>
                </c:pt>
                <c:pt idx="1">
                  <c:v>Brazil</c:v>
                </c:pt>
                <c:pt idx="2">
                  <c:v>Brazil</c:v>
                </c:pt>
                <c:pt idx="3">
                  <c:v>USA</c:v>
                </c:pt>
                <c:pt idx="4">
                  <c:v>Austria</c:v>
                </c:pt>
                <c:pt idx="5">
                  <c:v>Mexico</c:v>
                </c:pt>
                <c:pt idx="6">
                  <c:v>Germany</c:v>
                </c:pt>
                <c:pt idx="7">
                  <c:v>Sweden</c:v>
                </c:pt>
                <c:pt idx="8">
                  <c:v>Ireland</c:v>
                </c:pt>
                <c:pt idx="9">
                  <c:v>Sweden</c:v>
                </c:pt>
                <c:pt idx="10">
                  <c:v>Venezuela</c:v>
                </c:pt>
                <c:pt idx="11">
                  <c:v>USA</c:v>
                </c:pt>
                <c:pt idx="12">
                  <c:v>France</c:v>
                </c:pt>
                <c:pt idx="13">
                  <c:v>Argentina</c:v>
                </c:pt>
                <c:pt idx="14">
                  <c:v>Germany</c:v>
                </c:pt>
                <c:pt idx="15">
                  <c:v>Germany</c:v>
                </c:pt>
                <c:pt idx="16">
                  <c:v>Finland</c:v>
                </c:pt>
                <c:pt idx="17">
                  <c:v>Canada</c:v>
                </c:pt>
                <c:pt idx="18">
                  <c:v>USA</c:v>
                </c:pt>
                <c:pt idx="19">
                  <c:v>Venezuela</c:v>
                </c:pt>
                <c:pt idx="20">
                  <c:v>France</c:v>
                </c:pt>
                <c:pt idx="21">
                  <c:v>Germany</c:v>
                </c:pt>
                <c:pt idx="22">
                  <c:v>Canada</c:v>
                </c:pt>
                <c:pt idx="23">
                  <c:v>Portugal</c:v>
                </c:pt>
                <c:pt idx="24">
                  <c:v>Belgium</c:v>
                </c:pt>
                <c:pt idx="25">
                  <c:v>Italy</c:v>
                </c:pt>
                <c:pt idx="26">
                  <c:v>USA</c:v>
                </c:pt>
                <c:pt idx="27">
                  <c:v>Venezuela</c:v>
                </c:pt>
                <c:pt idx="28">
                  <c:v>Denmark</c:v>
                </c:pt>
                <c:pt idx="29">
                  <c:v>France</c:v>
                </c:pt>
                <c:pt idx="30">
                  <c:v>USA</c:v>
                </c:pt>
                <c:pt idx="31">
                  <c:v>Austria</c:v>
                </c:pt>
                <c:pt idx="32">
                  <c:v>Germany</c:v>
                </c:pt>
                <c:pt idx="33">
                  <c:v>France</c:v>
                </c:pt>
                <c:pt idx="34">
                  <c:v>Spain</c:v>
                </c:pt>
                <c:pt idx="35">
                  <c:v>Italy</c:v>
                </c:pt>
                <c:pt idx="36">
                  <c:v>Switzerland</c:v>
                </c:pt>
                <c:pt idx="37">
                  <c:v>UK</c:v>
                </c:pt>
                <c:pt idx="38">
                  <c:v>USA</c:v>
                </c:pt>
                <c:pt idx="39">
                  <c:v>Germany</c:v>
                </c:pt>
                <c:pt idx="40">
                  <c:v>Brazil</c:v>
                </c:pt>
                <c:pt idx="41">
                  <c:v>Brazil</c:v>
                </c:pt>
                <c:pt idx="42">
                  <c:v>USA</c:v>
                </c:pt>
                <c:pt idx="43">
                  <c:v>Switzerland</c:v>
                </c:pt>
                <c:pt idx="44">
                  <c:v>Spain</c:v>
                </c:pt>
                <c:pt idx="45">
                  <c:v>Belgium</c:v>
                </c:pt>
                <c:pt idx="46">
                  <c:v>Denmark</c:v>
                </c:pt>
                <c:pt idx="47">
                  <c:v>Finland</c:v>
                </c:pt>
                <c:pt idx="48">
                  <c:v>France</c:v>
                </c:pt>
                <c:pt idx="49">
                  <c:v>Poland</c:v>
                </c:pt>
                <c:pt idx="50">
                  <c:v>Germany</c:v>
                </c:pt>
                <c:pt idx="51">
                  <c:v>Germany</c:v>
                </c:pt>
                <c:pt idx="52">
                  <c:v>Germany</c:v>
                </c:pt>
                <c:pt idx="53">
                  <c:v>Italy</c:v>
                </c:pt>
                <c:pt idx="54">
                  <c:v>Norway</c:v>
                </c:pt>
                <c:pt idx="55">
                  <c:v>Germany</c:v>
                </c:pt>
                <c:pt idx="56">
                  <c:v>USA</c:v>
                </c:pt>
                <c:pt idx="57">
                  <c:v>Spain</c:v>
                </c:pt>
                <c:pt idx="58">
                  <c:v>France</c:v>
                </c:pt>
                <c:pt idx="59">
                  <c:v>Germany</c:v>
                </c:pt>
                <c:pt idx="60">
                  <c:v>France</c:v>
                </c:pt>
                <c:pt idx="61">
                  <c:v>France</c:v>
                </c:pt>
                <c:pt idx="62">
                  <c:v>USA</c:v>
                </c:pt>
                <c:pt idx="63">
                  <c:v>France</c:v>
                </c:pt>
                <c:pt idx="64">
                  <c:v>Canada</c:v>
                </c:pt>
                <c:pt idx="65">
                  <c:v>USA</c:v>
                </c:pt>
                <c:pt idx="66">
                  <c:v>USA</c:v>
                </c:pt>
                <c:pt idx="67">
                  <c:v>USA</c:v>
                </c:pt>
                <c:pt idx="68">
                  <c:v>Venezuela</c:v>
                </c:pt>
              </c:strCache>
            </c:strRef>
          </c:cat>
          <c:val>
            <c:numRef>
              <c:f>Q.2!$S$7:$S$75</c:f>
              <c:numCache>
                <c:formatCode>General</c:formatCode>
                <c:ptCount val="69"/>
                <c:pt idx="0">
                  <c:v>52825.01</c:v>
                </c:pt>
                <c:pt idx="1">
                  <c:v>51956.98</c:v>
                </c:pt>
                <c:pt idx="2">
                  <c:v>40486.46</c:v>
                </c:pt>
                <c:pt idx="3">
                  <c:v>104361.95</c:v>
                </c:pt>
                <c:pt idx="4">
                  <c:v>104874.98</c:v>
                </c:pt>
                <c:pt idx="5">
                  <c:v>23582.080000000002</c:v>
                </c:pt>
                <c:pt idx="6">
                  <c:v>110277.3</c:v>
                </c:pt>
                <c:pt idx="7">
                  <c:v>29567.56</c:v>
                </c:pt>
                <c:pt idx="8">
                  <c:v>49979.9</c:v>
                </c:pt>
                <c:pt idx="9">
                  <c:v>24927.58</c:v>
                </c:pt>
                <c:pt idx="10">
                  <c:v>22768.76</c:v>
                </c:pt>
                <c:pt idx="11">
                  <c:v>51097.8</c:v>
                </c:pt>
                <c:pt idx="12">
                  <c:v>21963.25</c:v>
                </c:pt>
                <c:pt idx="13">
                  <c:v>8119.1</c:v>
                </c:pt>
                <c:pt idx="14">
                  <c:v>19261.41</c:v>
                </c:pt>
                <c:pt idx="15">
                  <c:v>26656.560000000001</c:v>
                </c:pt>
                <c:pt idx="16">
                  <c:v>15648.7</c:v>
                </c:pt>
                <c:pt idx="17">
                  <c:v>20801.599999999999</c:v>
                </c:pt>
                <c:pt idx="18">
                  <c:v>27363.599999999999</c:v>
                </c:pt>
                <c:pt idx="19">
                  <c:v>16076.6</c:v>
                </c:pt>
                <c:pt idx="20">
                  <c:v>9328.2000000000007</c:v>
                </c:pt>
                <c:pt idx="21">
                  <c:v>30908.38</c:v>
                </c:pt>
                <c:pt idx="22">
                  <c:v>28872.19</c:v>
                </c:pt>
                <c:pt idx="23">
                  <c:v>11472.36</c:v>
                </c:pt>
                <c:pt idx="24">
                  <c:v>24088.78</c:v>
                </c:pt>
                <c:pt idx="25">
                  <c:v>7048.24</c:v>
                </c:pt>
                <c:pt idx="26">
                  <c:v>7619.6</c:v>
                </c:pt>
                <c:pt idx="27">
                  <c:v>16476.560000000001</c:v>
                </c:pt>
                <c:pt idx="28">
                  <c:v>15843.92</c:v>
                </c:pt>
                <c:pt idx="29">
                  <c:v>18534.080000000002</c:v>
                </c:pt>
                <c:pt idx="30">
                  <c:v>18507.45</c:v>
                </c:pt>
                <c:pt idx="31">
                  <c:v>23128.86</c:v>
                </c:pt>
                <c:pt idx="32">
                  <c:v>12496.2</c:v>
                </c:pt>
                <c:pt idx="33">
                  <c:v>9182.43</c:v>
                </c:pt>
                <c:pt idx="34">
                  <c:v>11446.36</c:v>
                </c:pt>
                <c:pt idx="35">
                  <c:v>7176.21</c:v>
                </c:pt>
                <c:pt idx="36">
                  <c:v>19343.78</c:v>
                </c:pt>
                <c:pt idx="37">
                  <c:v>6146.3</c:v>
                </c:pt>
                <c:pt idx="38">
                  <c:v>15177.46</c:v>
                </c:pt>
                <c:pt idx="39">
                  <c:v>9588.42</c:v>
                </c:pt>
                <c:pt idx="40">
                  <c:v>8414.1299999999992</c:v>
                </c:pt>
                <c:pt idx="41">
                  <c:v>6068.2</c:v>
                </c:pt>
                <c:pt idx="42">
                  <c:v>11441.63</c:v>
                </c:pt>
                <c:pt idx="43">
                  <c:v>12348.88</c:v>
                </c:pt>
                <c:pt idx="44">
                  <c:v>5700.14</c:v>
                </c:pt>
                <c:pt idx="45">
                  <c:v>9736.07</c:v>
                </c:pt>
                <c:pt idx="46">
                  <c:v>16817.099999999999</c:v>
                </c:pt>
                <c:pt idx="47">
                  <c:v>3161.35</c:v>
                </c:pt>
                <c:pt idx="48">
                  <c:v>4788.0600000000004</c:v>
                </c:pt>
                <c:pt idx="49">
                  <c:v>3531.95</c:v>
                </c:pt>
                <c:pt idx="50">
                  <c:v>3239.8</c:v>
                </c:pt>
                <c:pt idx="51">
                  <c:v>4273</c:v>
                </c:pt>
                <c:pt idx="52">
                  <c:v>3763.21</c:v>
                </c:pt>
                <c:pt idx="53">
                  <c:v>1545.7</c:v>
                </c:pt>
                <c:pt idx="54">
                  <c:v>5735.15</c:v>
                </c:pt>
                <c:pt idx="55">
                  <c:v>4778.1400000000003</c:v>
                </c:pt>
                <c:pt idx="56">
                  <c:v>3063.2</c:v>
                </c:pt>
                <c:pt idx="57">
                  <c:v>836.7</c:v>
                </c:pt>
                <c:pt idx="58">
                  <c:v>1480</c:v>
                </c:pt>
                <c:pt idx="59">
                  <c:v>5042.2</c:v>
                </c:pt>
                <c:pt idx="60">
                  <c:v>11666.9</c:v>
                </c:pt>
                <c:pt idx="61">
                  <c:v>1992.05</c:v>
                </c:pt>
                <c:pt idx="62">
                  <c:v>3076.47</c:v>
                </c:pt>
                <c:pt idx="63">
                  <c:v>2423.35</c:v>
                </c:pt>
                <c:pt idx="64">
                  <c:v>522.5</c:v>
                </c:pt>
                <c:pt idx="65">
                  <c:v>1571.2</c:v>
                </c:pt>
                <c:pt idx="66">
                  <c:v>1947.24</c:v>
                </c:pt>
                <c:pt idx="67">
                  <c:v>357</c:v>
                </c:pt>
                <c:pt idx="68">
                  <c:v>1488.7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3-4232-988B-629970BB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865488"/>
        <c:axId val="983864528"/>
      </c:lineChart>
      <c:catAx>
        <c:axId val="98376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49328"/>
        <c:crosses val="autoZero"/>
        <c:auto val="1"/>
        <c:lblAlgn val="ctr"/>
        <c:lblOffset val="100"/>
        <c:noMultiLvlLbl val="0"/>
      </c:catAx>
      <c:valAx>
        <c:axId val="983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64688"/>
        <c:crosses val="autoZero"/>
        <c:crossBetween val="between"/>
      </c:valAx>
      <c:valAx>
        <c:axId val="983864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65488"/>
        <c:crosses val="max"/>
        <c:crossBetween val="between"/>
      </c:valAx>
      <c:catAx>
        <c:axId val="983865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3864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Orders and Revenue by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Q.2!$W$6</c:f>
              <c:strCache>
                <c:ptCount val="1"/>
                <c:pt idx="0">
                  <c:v>TotalOrders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Q.2!$V$7:$V$27</c:f>
              <c:strCache>
                <c:ptCount val="21"/>
                <c:pt idx="0">
                  <c:v>Germany</c:v>
                </c:pt>
                <c:pt idx="1">
                  <c:v>USA</c:v>
                </c:pt>
                <c:pt idx="2">
                  <c:v>Brazil</c:v>
                </c:pt>
                <c:pt idx="3">
                  <c:v>France</c:v>
                </c:pt>
                <c:pt idx="4">
                  <c:v>UK</c:v>
                </c:pt>
                <c:pt idx="5">
                  <c:v>Venezuela</c:v>
                </c:pt>
                <c:pt idx="6">
                  <c:v>Austria</c:v>
                </c:pt>
                <c:pt idx="7">
                  <c:v>Sweden</c:v>
                </c:pt>
                <c:pt idx="8">
                  <c:v>Canada</c:v>
                </c:pt>
                <c:pt idx="9">
                  <c:v>Italy</c:v>
                </c:pt>
                <c:pt idx="10">
                  <c:v>Mexico</c:v>
                </c:pt>
                <c:pt idx="11">
                  <c:v>Spain</c:v>
                </c:pt>
                <c:pt idx="12">
                  <c:v>Finland</c:v>
                </c:pt>
                <c:pt idx="13">
                  <c:v>Belgium</c:v>
                </c:pt>
                <c:pt idx="14">
                  <c:v>Ireland</c:v>
                </c:pt>
                <c:pt idx="15">
                  <c:v>Denmark</c:v>
                </c:pt>
                <c:pt idx="16">
                  <c:v>Switzerland</c:v>
                </c:pt>
                <c:pt idx="17">
                  <c:v>Argentina</c:v>
                </c:pt>
                <c:pt idx="18">
                  <c:v>Portugal</c:v>
                </c:pt>
                <c:pt idx="19">
                  <c:v>Poland</c:v>
                </c:pt>
                <c:pt idx="20">
                  <c:v>Norway</c:v>
                </c:pt>
              </c:strCache>
            </c:strRef>
          </c:cat>
          <c:val>
            <c:numRef>
              <c:f>Q.2!$W$7:$W$27</c:f>
              <c:numCache>
                <c:formatCode>General</c:formatCode>
                <c:ptCount val="21"/>
                <c:pt idx="0">
                  <c:v>122</c:v>
                </c:pt>
                <c:pt idx="1">
                  <c:v>122</c:v>
                </c:pt>
                <c:pt idx="2">
                  <c:v>83</c:v>
                </c:pt>
                <c:pt idx="3">
                  <c:v>77</c:v>
                </c:pt>
                <c:pt idx="4">
                  <c:v>56</c:v>
                </c:pt>
                <c:pt idx="5">
                  <c:v>46</c:v>
                </c:pt>
                <c:pt idx="6">
                  <c:v>40</c:v>
                </c:pt>
                <c:pt idx="7">
                  <c:v>37</c:v>
                </c:pt>
                <c:pt idx="8">
                  <c:v>30</c:v>
                </c:pt>
                <c:pt idx="9">
                  <c:v>28</c:v>
                </c:pt>
                <c:pt idx="10">
                  <c:v>28</c:v>
                </c:pt>
                <c:pt idx="11">
                  <c:v>23</c:v>
                </c:pt>
                <c:pt idx="12">
                  <c:v>22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16</c:v>
                </c:pt>
                <c:pt idx="18">
                  <c:v>13</c:v>
                </c:pt>
                <c:pt idx="19">
                  <c:v>7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5-48FE-BC72-DB836323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611504"/>
        <c:axId val="1093610064"/>
      </c:barChart>
      <c:lineChart>
        <c:grouping val="standard"/>
        <c:varyColors val="0"/>
        <c:ser>
          <c:idx val="1"/>
          <c:order val="1"/>
          <c:tx>
            <c:strRef>
              <c:f>Q.2!$X$6</c:f>
              <c:strCache>
                <c:ptCount val="1"/>
                <c:pt idx="0">
                  <c:v>TotalRevenue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Q.2!$V$7:$V$27</c:f>
              <c:strCache>
                <c:ptCount val="21"/>
                <c:pt idx="0">
                  <c:v>Germany</c:v>
                </c:pt>
                <c:pt idx="1">
                  <c:v>USA</c:v>
                </c:pt>
                <c:pt idx="2">
                  <c:v>Brazil</c:v>
                </c:pt>
                <c:pt idx="3">
                  <c:v>France</c:v>
                </c:pt>
                <c:pt idx="4">
                  <c:v>UK</c:v>
                </c:pt>
                <c:pt idx="5">
                  <c:v>Venezuela</c:v>
                </c:pt>
                <c:pt idx="6">
                  <c:v>Austria</c:v>
                </c:pt>
                <c:pt idx="7">
                  <c:v>Sweden</c:v>
                </c:pt>
                <c:pt idx="8">
                  <c:v>Canada</c:v>
                </c:pt>
                <c:pt idx="9">
                  <c:v>Italy</c:v>
                </c:pt>
                <c:pt idx="10">
                  <c:v>Mexico</c:v>
                </c:pt>
                <c:pt idx="11">
                  <c:v>Spain</c:v>
                </c:pt>
                <c:pt idx="12">
                  <c:v>Finland</c:v>
                </c:pt>
                <c:pt idx="13">
                  <c:v>Belgium</c:v>
                </c:pt>
                <c:pt idx="14">
                  <c:v>Ireland</c:v>
                </c:pt>
                <c:pt idx="15">
                  <c:v>Denmark</c:v>
                </c:pt>
                <c:pt idx="16">
                  <c:v>Switzerland</c:v>
                </c:pt>
                <c:pt idx="17">
                  <c:v>Argentina</c:v>
                </c:pt>
                <c:pt idx="18">
                  <c:v>Portugal</c:v>
                </c:pt>
                <c:pt idx="19">
                  <c:v>Poland</c:v>
                </c:pt>
                <c:pt idx="20">
                  <c:v>Norway</c:v>
                </c:pt>
              </c:strCache>
            </c:strRef>
          </c:cat>
          <c:val>
            <c:numRef>
              <c:f>Q.2!$X$7:$X$27</c:f>
              <c:numCache>
                <c:formatCode>General</c:formatCode>
                <c:ptCount val="21"/>
                <c:pt idx="0">
                  <c:v>230284.63</c:v>
                </c:pt>
                <c:pt idx="1">
                  <c:v>245584.61</c:v>
                </c:pt>
                <c:pt idx="2">
                  <c:v>106925.78</c:v>
                </c:pt>
                <c:pt idx="3">
                  <c:v>81358.320000000007</c:v>
                </c:pt>
                <c:pt idx="4">
                  <c:v>58971.31</c:v>
                </c:pt>
                <c:pt idx="5">
                  <c:v>56810.63</c:v>
                </c:pt>
                <c:pt idx="6">
                  <c:v>128003.84</c:v>
                </c:pt>
                <c:pt idx="7">
                  <c:v>54495.14</c:v>
                </c:pt>
                <c:pt idx="8">
                  <c:v>50196.29</c:v>
                </c:pt>
                <c:pt idx="9">
                  <c:v>15770.15</c:v>
                </c:pt>
                <c:pt idx="10">
                  <c:v>23582.080000000002</c:v>
                </c:pt>
                <c:pt idx="11">
                  <c:v>17983.2</c:v>
                </c:pt>
                <c:pt idx="12">
                  <c:v>18810.05</c:v>
                </c:pt>
                <c:pt idx="13">
                  <c:v>33824.85</c:v>
                </c:pt>
                <c:pt idx="14">
                  <c:v>49979.9</c:v>
                </c:pt>
                <c:pt idx="15">
                  <c:v>32661.02</c:v>
                </c:pt>
                <c:pt idx="16">
                  <c:v>31692.66</c:v>
                </c:pt>
                <c:pt idx="17">
                  <c:v>8119.1</c:v>
                </c:pt>
                <c:pt idx="18">
                  <c:v>11472.36</c:v>
                </c:pt>
                <c:pt idx="19">
                  <c:v>3531.95</c:v>
                </c:pt>
                <c:pt idx="20">
                  <c:v>5735.15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5-48FE-BC72-DB836323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27824"/>
        <c:axId val="1093625904"/>
      </c:lineChart>
      <c:catAx>
        <c:axId val="10936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10064"/>
        <c:crosses val="autoZero"/>
        <c:auto val="1"/>
        <c:lblAlgn val="ctr"/>
        <c:lblOffset val="100"/>
        <c:noMultiLvlLbl val="0"/>
      </c:catAx>
      <c:valAx>
        <c:axId val="10936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11504"/>
        <c:crosses val="autoZero"/>
        <c:crossBetween val="between"/>
      </c:valAx>
      <c:valAx>
        <c:axId val="1093625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27824"/>
        <c:crosses val="max"/>
        <c:crossBetween val="between"/>
      </c:valAx>
      <c:catAx>
        <c:axId val="1093627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362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solutions Northwind traders.xlsx]Q.3!PivotTable37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Category by Total Spends &amp; Total Orders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Q.3!$S$8</c:f>
              <c:strCache>
                <c:ptCount val="1"/>
                <c:pt idx="0">
                  <c:v>Sum of TotalSpend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Q.3!$R$9:$R$16</c:f>
              <c:strCache>
                <c:ptCount val="7"/>
                <c:pt idx="0">
                  <c:v>Dairy Products</c:v>
                </c:pt>
                <c:pt idx="1">
                  <c:v>Beverages</c:v>
                </c:pt>
                <c:pt idx="2">
                  <c:v>Confections</c:v>
                </c:pt>
                <c:pt idx="3">
                  <c:v>Seafood</c:v>
                </c:pt>
                <c:pt idx="4">
                  <c:v>Condiments</c:v>
                </c:pt>
                <c:pt idx="5">
                  <c:v>Grains/Cereals</c:v>
                </c:pt>
                <c:pt idx="6">
                  <c:v>Meat/Poultry</c:v>
                </c:pt>
              </c:strCache>
            </c:strRef>
          </c:cat>
          <c:val>
            <c:numRef>
              <c:f>Q.3!$S$9:$S$16</c:f>
              <c:numCache>
                <c:formatCode>General</c:formatCode>
                <c:ptCount val="7"/>
                <c:pt idx="0">
                  <c:v>392534.79</c:v>
                </c:pt>
                <c:pt idx="1">
                  <c:v>338192.74000000005</c:v>
                </c:pt>
                <c:pt idx="2">
                  <c:v>263344.94</c:v>
                </c:pt>
                <c:pt idx="3">
                  <c:v>194661.47000000003</c:v>
                </c:pt>
                <c:pt idx="4">
                  <c:v>45978.01</c:v>
                </c:pt>
                <c:pt idx="5">
                  <c:v>26529.129999999997</c:v>
                </c:pt>
                <c:pt idx="6">
                  <c:v>4551.8999999999996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6-4BB3-8EDD-337ABB733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711519232"/>
        <c:axId val="711517312"/>
      </c:barChart>
      <c:lineChart>
        <c:grouping val="standard"/>
        <c:varyColors val="0"/>
        <c:ser>
          <c:idx val="1"/>
          <c:order val="1"/>
          <c:tx>
            <c:strRef>
              <c:f>Q.3!$T$8</c:f>
              <c:strCache>
                <c:ptCount val="1"/>
                <c:pt idx="0">
                  <c:v>Sum of TotalOrders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Q.3!$R$9:$R$16</c:f>
              <c:strCache>
                <c:ptCount val="7"/>
                <c:pt idx="0">
                  <c:v>Dairy Products</c:v>
                </c:pt>
                <c:pt idx="1">
                  <c:v>Beverages</c:v>
                </c:pt>
                <c:pt idx="2">
                  <c:v>Confections</c:v>
                </c:pt>
                <c:pt idx="3">
                  <c:v>Seafood</c:v>
                </c:pt>
                <c:pt idx="4">
                  <c:v>Condiments</c:v>
                </c:pt>
                <c:pt idx="5">
                  <c:v>Grains/Cereals</c:v>
                </c:pt>
                <c:pt idx="6">
                  <c:v>Meat/Poultry</c:v>
                </c:pt>
              </c:strCache>
            </c:strRef>
          </c:cat>
          <c:val>
            <c:numRef>
              <c:f>Q.3!$T$9:$T$16</c:f>
              <c:numCache>
                <c:formatCode>General</c:formatCode>
                <c:ptCount val="7"/>
                <c:pt idx="0">
                  <c:v>221</c:v>
                </c:pt>
                <c:pt idx="1">
                  <c:v>227</c:v>
                </c:pt>
                <c:pt idx="2">
                  <c:v>189</c:v>
                </c:pt>
                <c:pt idx="3">
                  <c:v>102</c:v>
                </c:pt>
                <c:pt idx="4">
                  <c:v>53</c:v>
                </c:pt>
                <c:pt idx="5">
                  <c:v>31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6-4BB3-8EDD-337ABB733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965056"/>
        <c:axId val="719964096"/>
      </c:lineChart>
      <c:catAx>
        <c:axId val="71151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17312"/>
        <c:crosses val="autoZero"/>
        <c:auto val="1"/>
        <c:lblAlgn val="ctr"/>
        <c:lblOffset val="100"/>
        <c:noMultiLvlLbl val="0"/>
      </c:catAx>
      <c:valAx>
        <c:axId val="711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Spends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19232"/>
        <c:crosses val="autoZero"/>
        <c:crossBetween val="between"/>
      </c:valAx>
      <c:valAx>
        <c:axId val="719964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Total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65056"/>
        <c:crosses val="max"/>
        <c:crossBetween val="between"/>
      </c:valAx>
      <c:catAx>
        <c:axId val="71996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996409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solutions Northwind traders.xlsx]Q.4!PivotTable38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Q.4!$M$21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9D-4118-B22C-7FF55412E25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1-4984-8324-CAB4EA0340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B1-4984-8324-CAB4EA0340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7B1-4984-8324-CAB4EA0340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7B1-4984-8324-CAB4EA03408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7B1-4984-8324-CAB4EA03408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7B1-4984-8324-CAB4EA03408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Q.4!$L$22:$L$29</c:f>
              <c:strCache>
                <c:ptCount val="7"/>
                <c:pt idx="0">
                  <c:v>Beverages</c:v>
                </c:pt>
                <c:pt idx="1">
                  <c:v>Dairy Products</c:v>
                </c:pt>
                <c:pt idx="2">
                  <c:v>Meat/Poultry</c:v>
                </c:pt>
                <c:pt idx="3">
                  <c:v>Produce</c:v>
                </c:pt>
                <c:pt idx="4">
                  <c:v>Confections</c:v>
                </c:pt>
                <c:pt idx="5">
                  <c:v>Grains/Cereals</c:v>
                </c:pt>
                <c:pt idx="6">
                  <c:v>Seafood</c:v>
                </c:pt>
              </c:strCache>
            </c:strRef>
          </c:cat>
          <c:val>
            <c:numRef>
              <c:f>Q.4!$M$22:$M$29</c:f>
              <c:numCache>
                <c:formatCode>General</c:formatCode>
                <c:ptCount val="7"/>
                <c:pt idx="0">
                  <c:v>141396.73000000001</c:v>
                </c:pt>
                <c:pt idx="1">
                  <c:v>117981.18</c:v>
                </c:pt>
                <c:pt idx="2">
                  <c:v>113067.05</c:v>
                </c:pt>
                <c:pt idx="3">
                  <c:v>67516.290000000008</c:v>
                </c:pt>
                <c:pt idx="4">
                  <c:v>47234.97</c:v>
                </c:pt>
                <c:pt idx="5">
                  <c:v>42593.06</c:v>
                </c:pt>
                <c:pt idx="6">
                  <c:v>29171.87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D-4118-B22C-7FF55412E25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Q.5!$P$9:$P$499</c:f>
              <c:numCache>
                <c:formatCode>General</c:formatCode>
                <c:ptCount val="491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18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17</c:v>
                </c:pt>
                <c:pt idx="12">
                  <c:v>8</c:v>
                </c:pt>
                <c:pt idx="13">
                  <c:v>3</c:v>
                </c:pt>
                <c:pt idx="14">
                  <c:v>7</c:v>
                </c:pt>
                <c:pt idx="15">
                  <c:v>9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16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14</c:v>
                </c:pt>
                <c:pt idx="47">
                  <c:v>7</c:v>
                </c:pt>
                <c:pt idx="48">
                  <c:v>13</c:v>
                </c:pt>
                <c:pt idx="49">
                  <c:v>8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8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5</c:v>
                </c:pt>
                <c:pt idx="80">
                  <c:v>2</c:v>
                </c:pt>
                <c:pt idx="81">
                  <c:v>5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7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6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3</c:v>
                </c:pt>
                <c:pt idx="102">
                  <c:v>4</c:v>
                </c:pt>
                <c:pt idx="103">
                  <c:v>2</c:v>
                </c:pt>
                <c:pt idx="104">
                  <c:v>1</c:v>
                </c:pt>
                <c:pt idx="105">
                  <c:v>7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5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8</c:v>
                </c:pt>
                <c:pt idx="122">
                  <c:v>3</c:v>
                </c:pt>
                <c:pt idx="123">
                  <c:v>3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6</c:v>
                </c:pt>
                <c:pt idx="132">
                  <c:v>2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2</c:v>
                </c:pt>
                <c:pt idx="139">
                  <c:v>4</c:v>
                </c:pt>
                <c:pt idx="140">
                  <c:v>7</c:v>
                </c:pt>
                <c:pt idx="141">
                  <c:v>1</c:v>
                </c:pt>
                <c:pt idx="142">
                  <c:v>4</c:v>
                </c:pt>
                <c:pt idx="143">
                  <c:v>2</c:v>
                </c:pt>
                <c:pt idx="144">
                  <c:v>1</c:v>
                </c:pt>
                <c:pt idx="145">
                  <c:v>4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4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5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15</c:v>
                </c:pt>
                <c:pt idx="183">
                  <c:v>10</c:v>
                </c:pt>
                <c:pt idx="184">
                  <c:v>10</c:v>
                </c:pt>
                <c:pt idx="185">
                  <c:v>8</c:v>
                </c:pt>
                <c:pt idx="186">
                  <c:v>5</c:v>
                </c:pt>
                <c:pt idx="187">
                  <c:v>7</c:v>
                </c:pt>
                <c:pt idx="188">
                  <c:v>11</c:v>
                </c:pt>
                <c:pt idx="189">
                  <c:v>10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5</c:v>
                </c:pt>
                <c:pt idx="194">
                  <c:v>8</c:v>
                </c:pt>
                <c:pt idx="195">
                  <c:v>6</c:v>
                </c:pt>
                <c:pt idx="196">
                  <c:v>4</c:v>
                </c:pt>
                <c:pt idx="197">
                  <c:v>6</c:v>
                </c:pt>
                <c:pt idx="198">
                  <c:v>7</c:v>
                </c:pt>
                <c:pt idx="199">
                  <c:v>6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5</c:v>
                </c:pt>
                <c:pt idx="207">
                  <c:v>3</c:v>
                </c:pt>
                <c:pt idx="208">
                  <c:v>3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3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5</c:v>
                </c:pt>
                <c:pt idx="259">
                  <c:v>10</c:v>
                </c:pt>
                <c:pt idx="260">
                  <c:v>10</c:v>
                </c:pt>
                <c:pt idx="261">
                  <c:v>5</c:v>
                </c:pt>
                <c:pt idx="262">
                  <c:v>3</c:v>
                </c:pt>
                <c:pt idx="263">
                  <c:v>9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15</c:v>
                </c:pt>
                <c:pt idx="286">
                  <c:v>14</c:v>
                </c:pt>
                <c:pt idx="287">
                  <c:v>5</c:v>
                </c:pt>
                <c:pt idx="288">
                  <c:v>4</c:v>
                </c:pt>
                <c:pt idx="289">
                  <c:v>7</c:v>
                </c:pt>
                <c:pt idx="290">
                  <c:v>8</c:v>
                </c:pt>
                <c:pt idx="291">
                  <c:v>5</c:v>
                </c:pt>
                <c:pt idx="292">
                  <c:v>4</c:v>
                </c:pt>
                <c:pt idx="293">
                  <c:v>3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4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7</c:v>
                </c:pt>
                <c:pt idx="308">
                  <c:v>4</c:v>
                </c:pt>
                <c:pt idx="309">
                  <c:v>2</c:v>
                </c:pt>
                <c:pt idx="310">
                  <c:v>5</c:v>
                </c:pt>
                <c:pt idx="311">
                  <c:v>3</c:v>
                </c:pt>
                <c:pt idx="312">
                  <c:v>5</c:v>
                </c:pt>
                <c:pt idx="313">
                  <c:v>1</c:v>
                </c:pt>
                <c:pt idx="314">
                  <c:v>1</c:v>
                </c:pt>
                <c:pt idx="315">
                  <c:v>5</c:v>
                </c:pt>
                <c:pt idx="316">
                  <c:v>2</c:v>
                </c:pt>
                <c:pt idx="317">
                  <c:v>1</c:v>
                </c:pt>
                <c:pt idx="318">
                  <c:v>5</c:v>
                </c:pt>
                <c:pt idx="319">
                  <c:v>3</c:v>
                </c:pt>
                <c:pt idx="320">
                  <c:v>3</c:v>
                </c:pt>
                <c:pt idx="321">
                  <c:v>4</c:v>
                </c:pt>
                <c:pt idx="322">
                  <c:v>2</c:v>
                </c:pt>
                <c:pt idx="323">
                  <c:v>4</c:v>
                </c:pt>
                <c:pt idx="324">
                  <c:v>4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11</c:v>
                </c:pt>
                <c:pt idx="336">
                  <c:v>4</c:v>
                </c:pt>
                <c:pt idx="337">
                  <c:v>3</c:v>
                </c:pt>
                <c:pt idx="338">
                  <c:v>6</c:v>
                </c:pt>
                <c:pt idx="339">
                  <c:v>12</c:v>
                </c:pt>
                <c:pt idx="340">
                  <c:v>8</c:v>
                </c:pt>
                <c:pt idx="341">
                  <c:v>6</c:v>
                </c:pt>
                <c:pt idx="342">
                  <c:v>5</c:v>
                </c:pt>
                <c:pt idx="343">
                  <c:v>3</c:v>
                </c:pt>
                <c:pt idx="344">
                  <c:v>5</c:v>
                </c:pt>
                <c:pt idx="345">
                  <c:v>7</c:v>
                </c:pt>
                <c:pt idx="346">
                  <c:v>2</c:v>
                </c:pt>
                <c:pt idx="347">
                  <c:v>7</c:v>
                </c:pt>
                <c:pt idx="348">
                  <c:v>3</c:v>
                </c:pt>
                <c:pt idx="349">
                  <c:v>4</c:v>
                </c:pt>
                <c:pt idx="350">
                  <c:v>1</c:v>
                </c:pt>
                <c:pt idx="351">
                  <c:v>2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4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18</c:v>
                </c:pt>
                <c:pt idx="368">
                  <c:v>14</c:v>
                </c:pt>
                <c:pt idx="369">
                  <c:v>10</c:v>
                </c:pt>
                <c:pt idx="370">
                  <c:v>8</c:v>
                </c:pt>
                <c:pt idx="371">
                  <c:v>18</c:v>
                </c:pt>
                <c:pt idx="372">
                  <c:v>14</c:v>
                </c:pt>
                <c:pt idx="373">
                  <c:v>15</c:v>
                </c:pt>
                <c:pt idx="374">
                  <c:v>6</c:v>
                </c:pt>
                <c:pt idx="375">
                  <c:v>5</c:v>
                </c:pt>
                <c:pt idx="376">
                  <c:v>2</c:v>
                </c:pt>
                <c:pt idx="377">
                  <c:v>6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11</c:v>
                </c:pt>
                <c:pt idx="383">
                  <c:v>15</c:v>
                </c:pt>
                <c:pt idx="384">
                  <c:v>8</c:v>
                </c:pt>
                <c:pt idx="385">
                  <c:v>17</c:v>
                </c:pt>
                <c:pt idx="386">
                  <c:v>19</c:v>
                </c:pt>
                <c:pt idx="387">
                  <c:v>4</c:v>
                </c:pt>
                <c:pt idx="388">
                  <c:v>8</c:v>
                </c:pt>
                <c:pt idx="389">
                  <c:v>17</c:v>
                </c:pt>
                <c:pt idx="390">
                  <c:v>7</c:v>
                </c:pt>
                <c:pt idx="391">
                  <c:v>10</c:v>
                </c:pt>
                <c:pt idx="392">
                  <c:v>5</c:v>
                </c:pt>
                <c:pt idx="393">
                  <c:v>10</c:v>
                </c:pt>
                <c:pt idx="394">
                  <c:v>6</c:v>
                </c:pt>
                <c:pt idx="395">
                  <c:v>2</c:v>
                </c:pt>
                <c:pt idx="396">
                  <c:v>5</c:v>
                </c:pt>
                <c:pt idx="397">
                  <c:v>4</c:v>
                </c:pt>
                <c:pt idx="398">
                  <c:v>5</c:v>
                </c:pt>
                <c:pt idx="399">
                  <c:v>6</c:v>
                </c:pt>
                <c:pt idx="400">
                  <c:v>4</c:v>
                </c:pt>
                <c:pt idx="401">
                  <c:v>6</c:v>
                </c:pt>
                <c:pt idx="402">
                  <c:v>5</c:v>
                </c:pt>
                <c:pt idx="403">
                  <c:v>4</c:v>
                </c:pt>
                <c:pt idx="404">
                  <c:v>2</c:v>
                </c:pt>
                <c:pt idx="405">
                  <c:v>6</c:v>
                </c:pt>
                <c:pt idx="406">
                  <c:v>4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2</c:v>
                </c:pt>
                <c:pt idx="415">
                  <c:v>4</c:v>
                </c:pt>
                <c:pt idx="416">
                  <c:v>2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4</c:v>
                </c:pt>
                <c:pt idx="422">
                  <c:v>3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4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3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7</c:v>
                </c:pt>
                <c:pt idx="464">
                  <c:v>8</c:v>
                </c:pt>
                <c:pt idx="465">
                  <c:v>7</c:v>
                </c:pt>
                <c:pt idx="466">
                  <c:v>7</c:v>
                </c:pt>
                <c:pt idx="467">
                  <c:v>9</c:v>
                </c:pt>
                <c:pt idx="468">
                  <c:v>3</c:v>
                </c:pt>
                <c:pt idx="469">
                  <c:v>11</c:v>
                </c:pt>
                <c:pt idx="470">
                  <c:v>2</c:v>
                </c:pt>
                <c:pt idx="471">
                  <c:v>6</c:v>
                </c:pt>
                <c:pt idx="472">
                  <c:v>6</c:v>
                </c:pt>
                <c:pt idx="473">
                  <c:v>4</c:v>
                </c:pt>
                <c:pt idx="474">
                  <c:v>4</c:v>
                </c:pt>
                <c:pt idx="475">
                  <c:v>2</c:v>
                </c:pt>
                <c:pt idx="476">
                  <c:v>3</c:v>
                </c:pt>
                <c:pt idx="477">
                  <c:v>5</c:v>
                </c:pt>
                <c:pt idx="478">
                  <c:v>1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3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</c:numCache>
            </c:numRef>
          </c:xVal>
          <c:yVal>
            <c:numRef>
              <c:f>Q.5!$Q$9:$Q$499</c:f>
              <c:numCache>
                <c:formatCode>General</c:formatCode>
                <c:ptCount val="491"/>
                <c:pt idx="0">
                  <c:v>2135.1</c:v>
                </c:pt>
                <c:pt idx="1">
                  <c:v>1798</c:v>
                </c:pt>
                <c:pt idx="2">
                  <c:v>1143.5</c:v>
                </c:pt>
                <c:pt idx="3">
                  <c:v>1139</c:v>
                </c:pt>
                <c:pt idx="4">
                  <c:v>907</c:v>
                </c:pt>
                <c:pt idx="5">
                  <c:v>606.5</c:v>
                </c:pt>
                <c:pt idx="6">
                  <c:v>390</c:v>
                </c:pt>
                <c:pt idx="7">
                  <c:v>24496.46</c:v>
                </c:pt>
                <c:pt idx="8">
                  <c:v>14070.06</c:v>
                </c:pt>
                <c:pt idx="9">
                  <c:v>12815.76</c:v>
                </c:pt>
                <c:pt idx="10">
                  <c:v>12737.7</c:v>
                </c:pt>
                <c:pt idx="11">
                  <c:v>12709.3</c:v>
                </c:pt>
                <c:pt idx="12">
                  <c:v>12469.67</c:v>
                </c:pt>
                <c:pt idx="13">
                  <c:v>10608</c:v>
                </c:pt>
                <c:pt idx="14">
                  <c:v>8325.56</c:v>
                </c:pt>
                <c:pt idx="15">
                  <c:v>7250.47</c:v>
                </c:pt>
                <c:pt idx="16">
                  <c:v>3610.28</c:v>
                </c:pt>
                <c:pt idx="17">
                  <c:v>2496</c:v>
                </c:pt>
                <c:pt idx="18">
                  <c:v>2087.75</c:v>
                </c:pt>
                <c:pt idx="19">
                  <c:v>1790</c:v>
                </c:pt>
                <c:pt idx="20">
                  <c:v>1167.18</c:v>
                </c:pt>
                <c:pt idx="21">
                  <c:v>718.65</c:v>
                </c:pt>
                <c:pt idx="22">
                  <c:v>651</c:v>
                </c:pt>
                <c:pt idx="23">
                  <c:v>5688</c:v>
                </c:pt>
                <c:pt idx="24">
                  <c:v>4820.2</c:v>
                </c:pt>
                <c:pt idx="25">
                  <c:v>4285.68</c:v>
                </c:pt>
                <c:pt idx="26">
                  <c:v>2972</c:v>
                </c:pt>
                <c:pt idx="27">
                  <c:v>2659.38</c:v>
                </c:pt>
                <c:pt idx="28">
                  <c:v>2618</c:v>
                </c:pt>
                <c:pt idx="29">
                  <c:v>2311.1999999999998</c:v>
                </c:pt>
                <c:pt idx="30">
                  <c:v>1802.5</c:v>
                </c:pt>
                <c:pt idx="31">
                  <c:v>1675.6</c:v>
                </c:pt>
                <c:pt idx="32">
                  <c:v>1143</c:v>
                </c:pt>
                <c:pt idx="33">
                  <c:v>912</c:v>
                </c:pt>
                <c:pt idx="34">
                  <c:v>887.6</c:v>
                </c:pt>
                <c:pt idx="35">
                  <c:v>779.19</c:v>
                </c:pt>
                <c:pt idx="36">
                  <c:v>608</c:v>
                </c:pt>
                <c:pt idx="37">
                  <c:v>336</c:v>
                </c:pt>
                <c:pt idx="38">
                  <c:v>326.5</c:v>
                </c:pt>
                <c:pt idx="39">
                  <c:v>22644.17</c:v>
                </c:pt>
                <c:pt idx="40">
                  <c:v>12145.37</c:v>
                </c:pt>
                <c:pt idx="41">
                  <c:v>7366.09</c:v>
                </c:pt>
                <c:pt idx="42">
                  <c:v>7246.8</c:v>
                </c:pt>
                <c:pt idx="43">
                  <c:v>6170.92</c:v>
                </c:pt>
                <c:pt idx="44">
                  <c:v>6168.3</c:v>
                </c:pt>
                <c:pt idx="45">
                  <c:v>5457.81</c:v>
                </c:pt>
                <c:pt idx="46">
                  <c:v>4570.92</c:v>
                </c:pt>
                <c:pt idx="47">
                  <c:v>4350.5</c:v>
                </c:pt>
                <c:pt idx="48">
                  <c:v>3571.32</c:v>
                </c:pt>
                <c:pt idx="49">
                  <c:v>3248.15</c:v>
                </c:pt>
                <c:pt idx="50">
                  <c:v>3145.9</c:v>
                </c:pt>
                <c:pt idx="51">
                  <c:v>2350</c:v>
                </c:pt>
                <c:pt idx="52">
                  <c:v>1789.8</c:v>
                </c:pt>
                <c:pt idx="53">
                  <c:v>1760.15</c:v>
                </c:pt>
                <c:pt idx="54">
                  <c:v>1686</c:v>
                </c:pt>
                <c:pt idx="55">
                  <c:v>1631.65</c:v>
                </c:pt>
                <c:pt idx="56">
                  <c:v>1616.72</c:v>
                </c:pt>
                <c:pt idx="57">
                  <c:v>1560.5</c:v>
                </c:pt>
                <c:pt idx="58">
                  <c:v>1481.6</c:v>
                </c:pt>
                <c:pt idx="59">
                  <c:v>1422.81</c:v>
                </c:pt>
                <c:pt idx="60">
                  <c:v>1150</c:v>
                </c:pt>
                <c:pt idx="61">
                  <c:v>1085.78</c:v>
                </c:pt>
                <c:pt idx="62">
                  <c:v>863.94</c:v>
                </c:pt>
                <c:pt idx="63">
                  <c:v>783.75</c:v>
                </c:pt>
                <c:pt idx="64">
                  <c:v>643.75</c:v>
                </c:pt>
                <c:pt idx="65">
                  <c:v>551.76</c:v>
                </c:pt>
                <c:pt idx="66">
                  <c:v>194</c:v>
                </c:pt>
                <c:pt idx="67">
                  <c:v>142.5</c:v>
                </c:pt>
                <c:pt idx="68">
                  <c:v>124.8</c:v>
                </c:pt>
                <c:pt idx="69">
                  <c:v>9415.81</c:v>
                </c:pt>
                <c:pt idx="70">
                  <c:v>5856.87</c:v>
                </c:pt>
                <c:pt idx="71">
                  <c:v>4790.55</c:v>
                </c:pt>
                <c:pt idx="72">
                  <c:v>4766.62</c:v>
                </c:pt>
                <c:pt idx="73">
                  <c:v>4553.8500000000004</c:v>
                </c:pt>
                <c:pt idx="74">
                  <c:v>2915.6</c:v>
                </c:pt>
                <c:pt idx="75">
                  <c:v>2809.5</c:v>
                </c:pt>
                <c:pt idx="76">
                  <c:v>2096</c:v>
                </c:pt>
                <c:pt idx="77">
                  <c:v>2074.8000000000002</c:v>
                </c:pt>
                <c:pt idx="78">
                  <c:v>2032.05</c:v>
                </c:pt>
                <c:pt idx="79">
                  <c:v>1898.57</c:v>
                </c:pt>
                <c:pt idx="80">
                  <c:v>1872</c:v>
                </c:pt>
                <c:pt idx="81">
                  <c:v>1762.75</c:v>
                </c:pt>
                <c:pt idx="82">
                  <c:v>1692</c:v>
                </c:pt>
                <c:pt idx="83">
                  <c:v>896.8</c:v>
                </c:pt>
                <c:pt idx="84">
                  <c:v>240</c:v>
                </c:pt>
                <c:pt idx="85">
                  <c:v>196</c:v>
                </c:pt>
                <c:pt idx="86">
                  <c:v>107</c:v>
                </c:pt>
                <c:pt idx="87">
                  <c:v>97.5</c:v>
                </c:pt>
                <c:pt idx="88">
                  <c:v>70</c:v>
                </c:pt>
                <c:pt idx="89">
                  <c:v>52</c:v>
                </c:pt>
                <c:pt idx="90">
                  <c:v>10540</c:v>
                </c:pt>
                <c:pt idx="91">
                  <c:v>3505.15</c:v>
                </c:pt>
                <c:pt idx="92">
                  <c:v>2787.42</c:v>
                </c:pt>
                <c:pt idx="93">
                  <c:v>2762.4</c:v>
                </c:pt>
                <c:pt idx="94">
                  <c:v>2082.5</c:v>
                </c:pt>
                <c:pt idx="95">
                  <c:v>1664.5</c:v>
                </c:pt>
                <c:pt idx="96">
                  <c:v>1485.7</c:v>
                </c:pt>
                <c:pt idx="97">
                  <c:v>1456.5</c:v>
                </c:pt>
                <c:pt idx="98">
                  <c:v>1192.5</c:v>
                </c:pt>
                <c:pt idx="99">
                  <c:v>1187.8</c:v>
                </c:pt>
                <c:pt idx="100">
                  <c:v>1080</c:v>
                </c:pt>
                <c:pt idx="101">
                  <c:v>1069.8399999999999</c:v>
                </c:pt>
                <c:pt idx="102">
                  <c:v>926.96</c:v>
                </c:pt>
                <c:pt idx="103">
                  <c:v>820</c:v>
                </c:pt>
                <c:pt idx="104">
                  <c:v>99.75</c:v>
                </c:pt>
                <c:pt idx="105">
                  <c:v>4856.1099999999997</c:v>
                </c:pt>
                <c:pt idx="106">
                  <c:v>3220.78</c:v>
                </c:pt>
                <c:pt idx="107">
                  <c:v>2393</c:v>
                </c:pt>
                <c:pt idx="108">
                  <c:v>1600.4</c:v>
                </c:pt>
                <c:pt idx="109">
                  <c:v>1120</c:v>
                </c:pt>
                <c:pt idx="110">
                  <c:v>1026.5</c:v>
                </c:pt>
                <c:pt idx="111">
                  <c:v>969.61</c:v>
                </c:pt>
                <c:pt idx="112">
                  <c:v>753</c:v>
                </c:pt>
                <c:pt idx="113">
                  <c:v>702</c:v>
                </c:pt>
                <c:pt idx="114">
                  <c:v>582</c:v>
                </c:pt>
                <c:pt idx="115">
                  <c:v>562.75</c:v>
                </c:pt>
                <c:pt idx="116">
                  <c:v>462.3</c:v>
                </c:pt>
                <c:pt idx="117">
                  <c:v>220.8</c:v>
                </c:pt>
                <c:pt idx="118">
                  <c:v>136.80000000000001</c:v>
                </c:pt>
                <c:pt idx="119">
                  <c:v>120</c:v>
                </c:pt>
                <c:pt idx="120">
                  <c:v>84</c:v>
                </c:pt>
                <c:pt idx="121">
                  <c:v>5368.58</c:v>
                </c:pt>
                <c:pt idx="122">
                  <c:v>5208</c:v>
                </c:pt>
                <c:pt idx="123">
                  <c:v>4976.6000000000004</c:v>
                </c:pt>
                <c:pt idx="124">
                  <c:v>3975.92</c:v>
                </c:pt>
                <c:pt idx="125">
                  <c:v>3718.75</c:v>
                </c:pt>
                <c:pt idx="126">
                  <c:v>3037.47</c:v>
                </c:pt>
                <c:pt idx="127">
                  <c:v>2872</c:v>
                </c:pt>
                <c:pt idx="128">
                  <c:v>2496.0100000000002</c:v>
                </c:pt>
                <c:pt idx="129">
                  <c:v>2444.5500000000002</c:v>
                </c:pt>
                <c:pt idx="130">
                  <c:v>2396.6999999999998</c:v>
                </c:pt>
                <c:pt idx="131">
                  <c:v>2382.67</c:v>
                </c:pt>
                <c:pt idx="132">
                  <c:v>2318.06</c:v>
                </c:pt>
                <c:pt idx="133">
                  <c:v>2275.9</c:v>
                </c:pt>
                <c:pt idx="134">
                  <c:v>2232</c:v>
                </c:pt>
                <c:pt idx="135">
                  <c:v>2217.1</c:v>
                </c:pt>
                <c:pt idx="136">
                  <c:v>2085.9</c:v>
                </c:pt>
                <c:pt idx="137">
                  <c:v>1989.5</c:v>
                </c:pt>
                <c:pt idx="138">
                  <c:v>1939</c:v>
                </c:pt>
                <c:pt idx="139">
                  <c:v>1912.42</c:v>
                </c:pt>
                <c:pt idx="140">
                  <c:v>1903.15</c:v>
                </c:pt>
                <c:pt idx="141">
                  <c:v>1845</c:v>
                </c:pt>
                <c:pt idx="142">
                  <c:v>1461.46</c:v>
                </c:pt>
                <c:pt idx="143">
                  <c:v>1426</c:v>
                </c:pt>
                <c:pt idx="144">
                  <c:v>1317</c:v>
                </c:pt>
                <c:pt idx="145">
                  <c:v>1243.4000000000001</c:v>
                </c:pt>
                <c:pt idx="146">
                  <c:v>1120.5</c:v>
                </c:pt>
                <c:pt idx="147">
                  <c:v>1104.8499999999999</c:v>
                </c:pt>
                <c:pt idx="148">
                  <c:v>1092</c:v>
                </c:pt>
                <c:pt idx="149">
                  <c:v>1000.15</c:v>
                </c:pt>
                <c:pt idx="150">
                  <c:v>936.3</c:v>
                </c:pt>
                <c:pt idx="151">
                  <c:v>880.6</c:v>
                </c:pt>
                <c:pt idx="152">
                  <c:v>822.9</c:v>
                </c:pt>
                <c:pt idx="153">
                  <c:v>774.86</c:v>
                </c:pt>
                <c:pt idx="154">
                  <c:v>757.76</c:v>
                </c:pt>
                <c:pt idx="155">
                  <c:v>752.21</c:v>
                </c:pt>
                <c:pt idx="156">
                  <c:v>727.5</c:v>
                </c:pt>
                <c:pt idx="157">
                  <c:v>570</c:v>
                </c:pt>
                <c:pt idx="158">
                  <c:v>554</c:v>
                </c:pt>
                <c:pt idx="159">
                  <c:v>528</c:v>
                </c:pt>
                <c:pt idx="160">
                  <c:v>497.5</c:v>
                </c:pt>
                <c:pt idx="161">
                  <c:v>445.1</c:v>
                </c:pt>
                <c:pt idx="162">
                  <c:v>375.5</c:v>
                </c:pt>
                <c:pt idx="163">
                  <c:v>375</c:v>
                </c:pt>
                <c:pt idx="164">
                  <c:v>362.86</c:v>
                </c:pt>
                <c:pt idx="165">
                  <c:v>346.56</c:v>
                </c:pt>
                <c:pt idx="166">
                  <c:v>345.6</c:v>
                </c:pt>
                <c:pt idx="167">
                  <c:v>253.8</c:v>
                </c:pt>
                <c:pt idx="168">
                  <c:v>252.6</c:v>
                </c:pt>
                <c:pt idx="169">
                  <c:v>234</c:v>
                </c:pt>
                <c:pt idx="170">
                  <c:v>211.75</c:v>
                </c:pt>
                <c:pt idx="171">
                  <c:v>201.6</c:v>
                </c:pt>
                <c:pt idx="172">
                  <c:v>159</c:v>
                </c:pt>
                <c:pt idx="173">
                  <c:v>150</c:v>
                </c:pt>
                <c:pt idx="174">
                  <c:v>130.19999999999999</c:v>
                </c:pt>
                <c:pt idx="175">
                  <c:v>126</c:v>
                </c:pt>
                <c:pt idx="176">
                  <c:v>57.9</c:v>
                </c:pt>
                <c:pt idx="177">
                  <c:v>52.35</c:v>
                </c:pt>
                <c:pt idx="178">
                  <c:v>35.4</c:v>
                </c:pt>
                <c:pt idx="179">
                  <c:v>35</c:v>
                </c:pt>
                <c:pt idx="180">
                  <c:v>28.32</c:v>
                </c:pt>
                <c:pt idx="181">
                  <c:v>17.5</c:v>
                </c:pt>
                <c:pt idx="182">
                  <c:v>36216.43</c:v>
                </c:pt>
                <c:pt idx="183">
                  <c:v>18530.09</c:v>
                </c:pt>
                <c:pt idx="184">
                  <c:v>13800.85</c:v>
                </c:pt>
                <c:pt idx="185">
                  <c:v>10552.1</c:v>
                </c:pt>
                <c:pt idx="186">
                  <c:v>9754.9599999999991</c:v>
                </c:pt>
                <c:pt idx="187">
                  <c:v>9455.1</c:v>
                </c:pt>
                <c:pt idx="188">
                  <c:v>9367.74</c:v>
                </c:pt>
                <c:pt idx="189">
                  <c:v>9214.93</c:v>
                </c:pt>
                <c:pt idx="190">
                  <c:v>8081.4</c:v>
                </c:pt>
                <c:pt idx="191">
                  <c:v>7098.25</c:v>
                </c:pt>
                <c:pt idx="192">
                  <c:v>5474</c:v>
                </c:pt>
                <c:pt idx="193">
                  <c:v>5310.9</c:v>
                </c:pt>
                <c:pt idx="194">
                  <c:v>4868.45</c:v>
                </c:pt>
                <c:pt idx="195">
                  <c:v>4751.46</c:v>
                </c:pt>
                <c:pt idx="196">
                  <c:v>4254.42</c:v>
                </c:pt>
                <c:pt idx="197">
                  <c:v>4011.5</c:v>
                </c:pt>
                <c:pt idx="198">
                  <c:v>3313.57</c:v>
                </c:pt>
                <c:pt idx="199">
                  <c:v>3309.75</c:v>
                </c:pt>
                <c:pt idx="200">
                  <c:v>2896.12</c:v>
                </c:pt>
                <c:pt idx="201">
                  <c:v>2809.1</c:v>
                </c:pt>
                <c:pt idx="202">
                  <c:v>2757.27</c:v>
                </c:pt>
                <c:pt idx="203">
                  <c:v>2676.56</c:v>
                </c:pt>
                <c:pt idx="204">
                  <c:v>2638.82</c:v>
                </c:pt>
                <c:pt idx="205">
                  <c:v>2413.62</c:v>
                </c:pt>
                <c:pt idx="206">
                  <c:v>2386.9899999999998</c:v>
                </c:pt>
                <c:pt idx="207">
                  <c:v>2315.25</c:v>
                </c:pt>
                <c:pt idx="208">
                  <c:v>2270</c:v>
                </c:pt>
                <c:pt idx="209">
                  <c:v>2146.85</c:v>
                </c:pt>
                <c:pt idx="210">
                  <c:v>2033.44</c:v>
                </c:pt>
                <c:pt idx="211">
                  <c:v>1981.6</c:v>
                </c:pt>
                <c:pt idx="212">
                  <c:v>1921.8</c:v>
                </c:pt>
                <c:pt idx="213">
                  <c:v>1872</c:v>
                </c:pt>
                <c:pt idx="214">
                  <c:v>1863.4</c:v>
                </c:pt>
                <c:pt idx="215">
                  <c:v>1829</c:v>
                </c:pt>
                <c:pt idx="216">
                  <c:v>1612.12</c:v>
                </c:pt>
                <c:pt idx="217">
                  <c:v>1557.27</c:v>
                </c:pt>
                <c:pt idx="218">
                  <c:v>1551.87</c:v>
                </c:pt>
                <c:pt idx="219">
                  <c:v>1418.66</c:v>
                </c:pt>
                <c:pt idx="220">
                  <c:v>1338.8</c:v>
                </c:pt>
                <c:pt idx="221">
                  <c:v>1326.8</c:v>
                </c:pt>
                <c:pt idx="222">
                  <c:v>1255</c:v>
                </c:pt>
                <c:pt idx="223">
                  <c:v>1185.75</c:v>
                </c:pt>
                <c:pt idx="224">
                  <c:v>1129</c:v>
                </c:pt>
                <c:pt idx="225">
                  <c:v>1076.8399999999999</c:v>
                </c:pt>
                <c:pt idx="226">
                  <c:v>1008</c:v>
                </c:pt>
                <c:pt idx="227">
                  <c:v>982.77</c:v>
                </c:pt>
                <c:pt idx="228">
                  <c:v>951</c:v>
                </c:pt>
                <c:pt idx="229">
                  <c:v>840.8</c:v>
                </c:pt>
                <c:pt idx="230">
                  <c:v>728</c:v>
                </c:pt>
                <c:pt idx="231">
                  <c:v>656</c:v>
                </c:pt>
                <c:pt idx="232">
                  <c:v>625</c:v>
                </c:pt>
                <c:pt idx="233">
                  <c:v>604.20000000000005</c:v>
                </c:pt>
                <c:pt idx="234">
                  <c:v>560.79999999999995</c:v>
                </c:pt>
                <c:pt idx="235">
                  <c:v>553.5</c:v>
                </c:pt>
                <c:pt idx="236">
                  <c:v>521.5</c:v>
                </c:pt>
                <c:pt idx="237">
                  <c:v>402.8</c:v>
                </c:pt>
                <c:pt idx="238">
                  <c:v>374.76</c:v>
                </c:pt>
                <c:pt idx="239">
                  <c:v>363</c:v>
                </c:pt>
                <c:pt idx="240">
                  <c:v>349</c:v>
                </c:pt>
                <c:pt idx="241">
                  <c:v>342</c:v>
                </c:pt>
                <c:pt idx="242">
                  <c:v>342</c:v>
                </c:pt>
                <c:pt idx="243">
                  <c:v>265.68</c:v>
                </c:pt>
                <c:pt idx="244">
                  <c:v>263.39999999999998</c:v>
                </c:pt>
                <c:pt idx="245">
                  <c:v>247.2</c:v>
                </c:pt>
                <c:pt idx="246">
                  <c:v>215.25</c:v>
                </c:pt>
                <c:pt idx="247">
                  <c:v>195</c:v>
                </c:pt>
                <c:pt idx="248">
                  <c:v>180</c:v>
                </c:pt>
                <c:pt idx="249">
                  <c:v>167.4</c:v>
                </c:pt>
                <c:pt idx="250">
                  <c:v>149</c:v>
                </c:pt>
                <c:pt idx="251">
                  <c:v>147</c:v>
                </c:pt>
                <c:pt idx="252">
                  <c:v>145.6</c:v>
                </c:pt>
                <c:pt idx="253">
                  <c:v>135.1</c:v>
                </c:pt>
                <c:pt idx="254">
                  <c:v>120</c:v>
                </c:pt>
                <c:pt idx="255">
                  <c:v>114</c:v>
                </c:pt>
                <c:pt idx="256">
                  <c:v>78</c:v>
                </c:pt>
                <c:pt idx="257">
                  <c:v>27</c:v>
                </c:pt>
                <c:pt idx="258">
                  <c:v>20914.23</c:v>
                </c:pt>
                <c:pt idx="259">
                  <c:v>9010.11</c:v>
                </c:pt>
                <c:pt idx="260">
                  <c:v>6899.18</c:v>
                </c:pt>
                <c:pt idx="261">
                  <c:v>3477.62</c:v>
                </c:pt>
                <c:pt idx="262">
                  <c:v>3414.66</c:v>
                </c:pt>
                <c:pt idx="263">
                  <c:v>3145.32</c:v>
                </c:pt>
                <c:pt idx="264">
                  <c:v>1676.38</c:v>
                </c:pt>
                <c:pt idx="265">
                  <c:v>1442.4</c:v>
                </c:pt>
                <c:pt idx="266">
                  <c:v>2080.94</c:v>
                </c:pt>
                <c:pt idx="267">
                  <c:v>1778.2</c:v>
                </c:pt>
                <c:pt idx="268">
                  <c:v>1606.8</c:v>
                </c:pt>
                <c:pt idx="269">
                  <c:v>1500.05</c:v>
                </c:pt>
                <c:pt idx="270">
                  <c:v>1265.5999999999999</c:v>
                </c:pt>
                <c:pt idx="271">
                  <c:v>1056.5</c:v>
                </c:pt>
                <c:pt idx="272">
                  <c:v>1030.7</c:v>
                </c:pt>
                <c:pt idx="273">
                  <c:v>1004.22</c:v>
                </c:pt>
                <c:pt idx="274">
                  <c:v>818.2</c:v>
                </c:pt>
                <c:pt idx="275">
                  <c:v>809.94</c:v>
                </c:pt>
                <c:pt idx="276">
                  <c:v>580</c:v>
                </c:pt>
                <c:pt idx="277">
                  <c:v>556.4</c:v>
                </c:pt>
                <c:pt idx="278">
                  <c:v>477.9</c:v>
                </c:pt>
                <c:pt idx="279">
                  <c:v>346.4</c:v>
                </c:pt>
                <c:pt idx="280">
                  <c:v>260</c:v>
                </c:pt>
                <c:pt idx="281">
                  <c:v>189</c:v>
                </c:pt>
                <c:pt idx="282">
                  <c:v>143.30000000000001</c:v>
                </c:pt>
                <c:pt idx="283">
                  <c:v>136</c:v>
                </c:pt>
                <c:pt idx="284">
                  <c:v>130</c:v>
                </c:pt>
                <c:pt idx="285">
                  <c:v>7994</c:v>
                </c:pt>
                <c:pt idx="286">
                  <c:v>4721.8999999999996</c:v>
                </c:pt>
                <c:pt idx="287">
                  <c:v>2828.9</c:v>
                </c:pt>
                <c:pt idx="288">
                  <c:v>2517.75</c:v>
                </c:pt>
                <c:pt idx="289">
                  <c:v>1897.73</c:v>
                </c:pt>
                <c:pt idx="290">
                  <c:v>1836.6</c:v>
                </c:pt>
                <c:pt idx="291">
                  <c:v>1235.45</c:v>
                </c:pt>
                <c:pt idx="292">
                  <c:v>549.75</c:v>
                </c:pt>
                <c:pt idx="293">
                  <c:v>2756</c:v>
                </c:pt>
                <c:pt idx="294">
                  <c:v>936.6</c:v>
                </c:pt>
                <c:pt idx="295">
                  <c:v>786</c:v>
                </c:pt>
                <c:pt idx="296">
                  <c:v>578.4</c:v>
                </c:pt>
                <c:pt idx="297">
                  <c:v>280.14999999999998</c:v>
                </c:pt>
                <c:pt idx="298">
                  <c:v>234</c:v>
                </c:pt>
                <c:pt idx="299">
                  <c:v>164</c:v>
                </c:pt>
                <c:pt idx="300">
                  <c:v>828.5</c:v>
                </c:pt>
                <c:pt idx="301">
                  <c:v>810</c:v>
                </c:pt>
                <c:pt idx="302">
                  <c:v>779.1</c:v>
                </c:pt>
                <c:pt idx="303">
                  <c:v>627</c:v>
                </c:pt>
                <c:pt idx="304">
                  <c:v>306</c:v>
                </c:pt>
                <c:pt idx="305">
                  <c:v>159</c:v>
                </c:pt>
                <c:pt idx="306">
                  <c:v>22.35</c:v>
                </c:pt>
                <c:pt idx="307">
                  <c:v>3688.29</c:v>
                </c:pt>
                <c:pt idx="308">
                  <c:v>2164.4</c:v>
                </c:pt>
                <c:pt idx="309">
                  <c:v>1338.2</c:v>
                </c:pt>
                <c:pt idx="310">
                  <c:v>1046.4000000000001</c:v>
                </c:pt>
                <c:pt idx="311">
                  <c:v>997.8</c:v>
                </c:pt>
                <c:pt idx="312">
                  <c:v>956.15</c:v>
                </c:pt>
                <c:pt idx="313">
                  <c:v>648.72</c:v>
                </c:pt>
                <c:pt idx="314">
                  <c:v>632.4</c:v>
                </c:pt>
                <c:pt idx="315">
                  <c:v>3548.6</c:v>
                </c:pt>
                <c:pt idx="316">
                  <c:v>3318.35</c:v>
                </c:pt>
                <c:pt idx="317">
                  <c:v>2120</c:v>
                </c:pt>
                <c:pt idx="318">
                  <c:v>1588.95</c:v>
                </c:pt>
                <c:pt idx="319">
                  <c:v>1130.05</c:v>
                </c:pt>
                <c:pt idx="320">
                  <c:v>1095.7</c:v>
                </c:pt>
                <c:pt idx="321">
                  <c:v>884</c:v>
                </c:pt>
                <c:pt idx="322">
                  <c:v>773.06</c:v>
                </c:pt>
                <c:pt idx="323">
                  <c:v>650.79999999999995</c:v>
                </c:pt>
                <c:pt idx="324">
                  <c:v>547.09</c:v>
                </c:pt>
                <c:pt idx="325">
                  <c:v>422.4</c:v>
                </c:pt>
                <c:pt idx="326">
                  <c:v>389.2</c:v>
                </c:pt>
                <c:pt idx="327">
                  <c:v>340</c:v>
                </c:pt>
                <c:pt idx="328">
                  <c:v>338.2</c:v>
                </c:pt>
                <c:pt idx="329">
                  <c:v>306</c:v>
                </c:pt>
                <c:pt idx="330">
                  <c:v>155</c:v>
                </c:pt>
                <c:pt idx="331">
                  <c:v>136</c:v>
                </c:pt>
                <c:pt idx="332">
                  <c:v>117.5</c:v>
                </c:pt>
                <c:pt idx="333">
                  <c:v>90</c:v>
                </c:pt>
                <c:pt idx="334">
                  <c:v>32.299999999999997</c:v>
                </c:pt>
                <c:pt idx="335">
                  <c:v>8298.67</c:v>
                </c:pt>
                <c:pt idx="336">
                  <c:v>6464</c:v>
                </c:pt>
                <c:pt idx="337">
                  <c:v>5398.12</c:v>
                </c:pt>
                <c:pt idx="338">
                  <c:v>4190.7</c:v>
                </c:pt>
                <c:pt idx="339">
                  <c:v>3865.32</c:v>
                </c:pt>
                <c:pt idx="340">
                  <c:v>3699.1</c:v>
                </c:pt>
                <c:pt idx="341">
                  <c:v>3654.95</c:v>
                </c:pt>
                <c:pt idx="342">
                  <c:v>3651.5</c:v>
                </c:pt>
                <c:pt idx="343">
                  <c:v>3021</c:v>
                </c:pt>
                <c:pt idx="344">
                  <c:v>2724</c:v>
                </c:pt>
                <c:pt idx="345">
                  <c:v>2533.7399999999998</c:v>
                </c:pt>
                <c:pt idx="346">
                  <c:v>2515.1999999999998</c:v>
                </c:pt>
                <c:pt idx="347">
                  <c:v>2258.5</c:v>
                </c:pt>
                <c:pt idx="348">
                  <c:v>1066.4000000000001</c:v>
                </c:pt>
                <c:pt idx="349">
                  <c:v>978.93</c:v>
                </c:pt>
                <c:pt idx="350">
                  <c:v>175</c:v>
                </c:pt>
                <c:pt idx="351">
                  <c:v>6522.84</c:v>
                </c:pt>
                <c:pt idx="352">
                  <c:v>5725.42</c:v>
                </c:pt>
                <c:pt idx="353">
                  <c:v>3857.6</c:v>
                </c:pt>
                <c:pt idx="354">
                  <c:v>2356.9</c:v>
                </c:pt>
                <c:pt idx="355">
                  <c:v>1843.8</c:v>
                </c:pt>
                <c:pt idx="356">
                  <c:v>1814.5</c:v>
                </c:pt>
                <c:pt idx="357">
                  <c:v>1763</c:v>
                </c:pt>
                <c:pt idx="358">
                  <c:v>1740.88</c:v>
                </c:pt>
                <c:pt idx="359">
                  <c:v>1464.22</c:v>
                </c:pt>
                <c:pt idx="360">
                  <c:v>1326.56</c:v>
                </c:pt>
                <c:pt idx="361">
                  <c:v>1005</c:v>
                </c:pt>
                <c:pt idx="362">
                  <c:v>715.2</c:v>
                </c:pt>
                <c:pt idx="363">
                  <c:v>685.5</c:v>
                </c:pt>
                <c:pt idx="364">
                  <c:v>342.72</c:v>
                </c:pt>
                <c:pt idx="365">
                  <c:v>318</c:v>
                </c:pt>
                <c:pt idx="366">
                  <c:v>210.5</c:v>
                </c:pt>
                <c:pt idx="367">
                  <c:v>12213.55</c:v>
                </c:pt>
                <c:pt idx="368">
                  <c:v>8688.44</c:v>
                </c:pt>
                <c:pt idx="369">
                  <c:v>7980.6</c:v>
                </c:pt>
                <c:pt idx="370">
                  <c:v>6276.83</c:v>
                </c:pt>
                <c:pt idx="371">
                  <c:v>5858.9</c:v>
                </c:pt>
                <c:pt idx="372">
                  <c:v>4577.96</c:v>
                </c:pt>
                <c:pt idx="373">
                  <c:v>4467.8</c:v>
                </c:pt>
                <c:pt idx="374">
                  <c:v>2760.92</c:v>
                </c:pt>
                <c:pt idx="375">
                  <c:v>1944.9</c:v>
                </c:pt>
                <c:pt idx="376">
                  <c:v>1655</c:v>
                </c:pt>
                <c:pt idx="377">
                  <c:v>1417.2</c:v>
                </c:pt>
                <c:pt idx="378">
                  <c:v>705</c:v>
                </c:pt>
                <c:pt idx="379">
                  <c:v>214</c:v>
                </c:pt>
                <c:pt idx="380">
                  <c:v>144.6</c:v>
                </c:pt>
                <c:pt idx="381">
                  <c:v>65.599999999999994</c:v>
                </c:pt>
                <c:pt idx="382">
                  <c:v>27659.18</c:v>
                </c:pt>
                <c:pt idx="383">
                  <c:v>21107.1</c:v>
                </c:pt>
                <c:pt idx="384">
                  <c:v>19208.150000000001</c:v>
                </c:pt>
                <c:pt idx="385">
                  <c:v>13604.6</c:v>
                </c:pt>
                <c:pt idx="386">
                  <c:v>11900.07</c:v>
                </c:pt>
                <c:pt idx="387">
                  <c:v>11694.37</c:v>
                </c:pt>
                <c:pt idx="388">
                  <c:v>10947.21</c:v>
                </c:pt>
                <c:pt idx="389">
                  <c:v>10032</c:v>
                </c:pt>
                <c:pt idx="390">
                  <c:v>8884.7000000000007</c:v>
                </c:pt>
                <c:pt idx="391">
                  <c:v>8298.1</c:v>
                </c:pt>
                <c:pt idx="392">
                  <c:v>7873</c:v>
                </c:pt>
                <c:pt idx="393">
                  <c:v>7854.87</c:v>
                </c:pt>
                <c:pt idx="394">
                  <c:v>4831.3100000000004</c:v>
                </c:pt>
                <c:pt idx="395">
                  <c:v>4365.2</c:v>
                </c:pt>
                <c:pt idx="396">
                  <c:v>4174.13</c:v>
                </c:pt>
                <c:pt idx="397">
                  <c:v>3887.9</c:v>
                </c:pt>
                <c:pt idx="398">
                  <c:v>3765.87</c:v>
                </c:pt>
                <c:pt idx="399">
                  <c:v>3714.12</c:v>
                </c:pt>
                <c:pt idx="400">
                  <c:v>3707.95</c:v>
                </c:pt>
                <c:pt idx="401">
                  <c:v>3657.28</c:v>
                </c:pt>
                <c:pt idx="402">
                  <c:v>3377</c:v>
                </c:pt>
                <c:pt idx="403">
                  <c:v>3297.7</c:v>
                </c:pt>
                <c:pt idx="404">
                  <c:v>2851.5</c:v>
                </c:pt>
                <c:pt idx="405">
                  <c:v>2825</c:v>
                </c:pt>
                <c:pt idx="406">
                  <c:v>2611.0700000000002</c:v>
                </c:pt>
                <c:pt idx="407">
                  <c:v>2357.6</c:v>
                </c:pt>
                <c:pt idx="408">
                  <c:v>2257.8000000000002</c:v>
                </c:pt>
                <c:pt idx="409">
                  <c:v>2211.0500000000002</c:v>
                </c:pt>
                <c:pt idx="410">
                  <c:v>2146</c:v>
                </c:pt>
                <c:pt idx="411">
                  <c:v>2095</c:v>
                </c:pt>
                <c:pt idx="412">
                  <c:v>1833</c:v>
                </c:pt>
                <c:pt idx="413">
                  <c:v>1544.4</c:v>
                </c:pt>
                <c:pt idx="414">
                  <c:v>1511.32</c:v>
                </c:pt>
                <c:pt idx="415">
                  <c:v>1503.2</c:v>
                </c:pt>
                <c:pt idx="416">
                  <c:v>1463</c:v>
                </c:pt>
                <c:pt idx="417">
                  <c:v>1379.2</c:v>
                </c:pt>
                <c:pt idx="418">
                  <c:v>1059.2</c:v>
                </c:pt>
                <c:pt idx="419">
                  <c:v>931.37</c:v>
                </c:pt>
                <c:pt idx="420">
                  <c:v>885</c:v>
                </c:pt>
                <c:pt idx="421">
                  <c:v>884.73</c:v>
                </c:pt>
                <c:pt idx="422">
                  <c:v>884.6</c:v>
                </c:pt>
                <c:pt idx="423">
                  <c:v>848</c:v>
                </c:pt>
                <c:pt idx="424">
                  <c:v>802.5</c:v>
                </c:pt>
                <c:pt idx="425">
                  <c:v>758.1</c:v>
                </c:pt>
                <c:pt idx="426">
                  <c:v>756.96</c:v>
                </c:pt>
                <c:pt idx="427">
                  <c:v>742.74</c:v>
                </c:pt>
                <c:pt idx="428">
                  <c:v>720</c:v>
                </c:pt>
                <c:pt idx="429">
                  <c:v>672.79</c:v>
                </c:pt>
                <c:pt idx="430">
                  <c:v>640.9</c:v>
                </c:pt>
                <c:pt idx="431">
                  <c:v>620.75</c:v>
                </c:pt>
                <c:pt idx="432">
                  <c:v>577.6</c:v>
                </c:pt>
                <c:pt idx="433">
                  <c:v>510</c:v>
                </c:pt>
                <c:pt idx="434">
                  <c:v>498</c:v>
                </c:pt>
                <c:pt idx="435">
                  <c:v>490.14</c:v>
                </c:pt>
                <c:pt idx="436">
                  <c:v>456</c:v>
                </c:pt>
                <c:pt idx="437">
                  <c:v>456</c:v>
                </c:pt>
                <c:pt idx="438">
                  <c:v>442.35</c:v>
                </c:pt>
                <c:pt idx="439">
                  <c:v>439</c:v>
                </c:pt>
                <c:pt idx="440">
                  <c:v>425</c:v>
                </c:pt>
                <c:pt idx="441">
                  <c:v>380</c:v>
                </c:pt>
                <c:pt idx="442">
                  <c:v>370</c:v>
                </c:pt>
                <c:pt idx="443">
                  <c:v>279</c:v>
                </c:pt>
                <c:pt idx="444">
                  <c:v>234</c:v>
                </c:pt>
                <c:pt idx="445">
                  <c:v>223.5</c:v>
                </c:pt>
                <c:pt idx="446">
                  <c:v>210</c:v>
                </c:pt>
                <c:pt idx="447">
                  <c:v>199.5</c:v>
                </c:pt>
                <c:pt idx="448">
                  <c:v>194.5</c:v>
                </c:pt>
                <c:pt idx="449">
                  <c:v>190</c:v>
                </c:pt>
                <c:pt idx="450">
                  <c:v>185.68</c:v>
                </c:pt>
                <c:pt idx="451">
                  <c:v>182.4</c:v>
                </c:pt>
                <c:pt idx="452">
                  <c:v>162.75</c:v>
                </c:pt>
                <c:pt idx="453">
                  <c:v>151.19999999999999</c:v>
                </c:pt>
                <c:pt idx="454">
                  <c:v>147</c:v>
                </c:pt>
                <c:pt idx="455">
                  <c:v>114</c:v>
                </c:pt>
                <c:pt idx="456">
                  <c:v>98.4</c:v>
                </c:pt>
                <c:pt idx="457">
                  <c:v>85.4</c:v>
                </c:pt>
                <c:pt idx="458">
                  <c:v>70</c:v>
                </c:pt>
                <c:pt idx="459">
                  <c:v>62.77</c:v>
                </c:pt>
                <c:pt idx="460">
                  <c:v>40</c:v>
                </c:pt>
                <c:pt idx="461">
                  <c:v>36.799999999999997</c:v>
                </c:pt>
                <c:pt idx="462">
                  <c:v>35</c:v>
                </c:pt>
                <c:pt idx="463">
                  <c:v>7360.83</c:v>
                </c:pt>
                <c:pt idx="464">
                  <c:v>7241.6</c:v>
                </c:pt>
                <c:pt idx="465">
                  <c:v>3820.68</c:v>
                </c:pt>
                <c:pt idx="466">
                  <c:v>3573.61</c:v>
                </c:pt>
                <c:pt idx="467">
                  <c:v>3274.07</c:v>
                </c:pt>
                <c:pt idx="468">
                  <c:v>3160</c:v>
                </c:pt>
                <c:pt idx="469">
                  <c:v>3136.35</c:v>
                </c:pt>
                <c:pt idx="470">
                  <c:v>3047.22</c:v>
                </c:pt>
                <c:pt idx="471">
                  <c:v>2910.6</c:v>
                </c:pt>
                <c:pt idx="472">
                  <c:v>2745.05</c:v>
                </c:pt>
                <c:pt idx="473">
                  <c:v>2007</c:v>
                </c:pt>
                <c:pt idx="474">
                  <c:v>1912.16</c:v>
                </c:pt>
                <c:pt idx="475">
                  <c:v>1687.08</c:v>
                </c:pt>
                <c:pt idx="476">
                  <c:v>1451.5</c:v>
                </c:pt>
                <c:pt idx="477">
                  <c:v>1344.57</c:v>
                </c:pt>
                <c:pt idx="478">
                  <c:v>990</c:v>
                </c:pt>
                <c:pt idx="479">
                  <c:v>986.05</c:v>
                </c:pt>
                <c:pt idx="480">
                  <c:v>975.75</c:v>
                </c:pt>
                <c:pt idx="481">
                  <c:v>933</c:v>
                </c:pt>
                <c:pt idx="482">
                  <c:v>912</c:v>
                </c:pt>
                <c:pt idx="483">
                  <c:v>708</c:v>
                </c:pt>
                <c:pt idx="484">
                  <c:v>647.4</c:v>
                </c:pt>
                <c:pt idx="485">
                  <c:v>618.5</c:v>
                </c:pt>
                <c:pt idx="486">
                  <c:v>518.4</c:v>
                </c:pt>
                <c:pt idx="487">
                  <c:v>350.5</c:v>
                </c:pt>
                <c:pt idx="488">
                  <c:v>310</c:v>
                </c:pt>
                <c:pt idx="489">
                  <c:v>111.2</c:v>
                </c:pt>
                <c:pt idx="490">
                  <c:v>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6-42C5-966A-966A41F51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043184"/>
        <c:axId val="1222060464"/>
      </c:scatterChart>
      <c:valAx>
        <c:axId val="12220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60464"/>
        <c:crosses val="autoZero"/>
        <c:crossBetween val="midCat"/>
      </c:valAx>
      <c:valAx>
        <c:axId val="12220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4318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Order Count By ShipVia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'[1]EDA-6'!$I$7</c:f>
              <c:strCache>
                <c:ptCount val="1"/>
                <c:pt idx="0">
                  <c:v>total_order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'[1]EDA-6'!$H$8:$H$10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cat>
          <c:val>
            <c:numRef>
              <c:f>'[1]EDA-6'!$I$8:$I$10</c:f>
              <c:numCache>
                <c:formatCode>General</c:formatCode>
                <c:ptCount val="3"/>
                <c:pt idx="0">
                  <c:v>326</c:v>
                </c:pt>
                <c:pt idx="1">
                  <c:v>255</c:v>
                </c:pt>
                <c:pt idx="2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5-48C6-9252-080147032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79751504"/>
        <c:axId val="1219781328"/>
      </c:barChart>
      <c:catAx>
        <c:axId val="1179751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1328"/>
        <c:crosses val="autoZero"/>
        <c:auto val="1"/>
        <c:lblAlgn val="ctr"/>
        <c:lblOffset val="100"/>
        <c:noMultiLvlLbl val="0"/>
      </c:catAx>
      <c:valAx>
        <c:axId val="1219781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Order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'[1]EDA-6'!$I$17</c:f>
              <c:strCache>
                <c:ptCount val="1"/>
                <c:pt idx="0">
                  <c:v>total_order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'[1]EDA-6'!$H$18:$H$29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'[1]EDA-6'!$I$18:$I$29</c:f>
              <c:numCache>
                <c:formatCode>General</c:formatCode>
                <c:ptCount val="12"/>
                <c:pt idx="0">
                  <c:v>79</c:v>
                </c:pt>
                <c:pt idx="1">
                  <c:v>82</c:v>
                </c:pt>
                <c:pt idx="2">
                  <c:v>89</c:v>
                </c:pt>
                <c:pt idx="3">
                  <c:v>101</c:v>
                </c:pt>
                <c:pt idx="4">
                  <c:v>110</c:v>
                </c:pt>
                <c:pt idx="5">
                  <c:v>43</c:v>
                </c:pt>
                <c:pt idx="6">
                  <c:v>30</c:v>
                </c:pt>
                <c:pt idx="7">
                  <c:v>55</c:v>
                </c:pt>
                <c:pt idx="8">
                  <c:v>58</c:v>
                </c:pt>
                <c:pt idx="9">
                  <c:v>60</c:v>
                </c:pt>
                <c:pt idx="10">
                  <c:v>62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D-4443-9EBE-5343E832D0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3512656"/>
        <c:axId val="1213509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'[1]EDA-6'!$H$17</c15:sqref>
                        </c15:formulaRef>
                      </c:ext>
                    </c:extLst>
                    <c:strCache>
                      <c:ptCount val="1"/>
                      <c:pt idx="0">
                        <c:v>order_month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'[1]EDA-6'!$H$18:$H$29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'[1]EDA-6'!$H$18:$H$29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0D-4443-9EBE-5343E832D08E}"/>
                  </c:ext>
                </c:extLst>
              </c15:ser>
            </c15:filteredLineSeries>
          </c:ext>
        </c:extLst>
      </c:lineChart>
      <c:catAx>
        <c:axId val="12135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09296"/>
        <c:crosses val="autoZero"/>
        <c:auto val="1"/>
        <c:lblAlgn val="ctr"/>
        <c:lblOffset val="100"/>
        <c:noMultiLvlLbl val="0"/>
      </c:catAx>
      <c:valAx>
        <c:axId val="12135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EmployeeCount by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Sales Manager</c:v>
              </c:pt>
              <c:pt idx="1">
                <c:v>Vice President, Sales</c:v>
              </c:pt>
              <c:pt idx="2">
                <c:v>Inside Sales Coordinator</c:v>
              </c:pt>
              <c:pt idx="3">
                <c:v>Sales Representative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550B-4DA9-8CD5-6FE9B35A0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92077424"/>
        <c:axId val="1192085104"/>
      </c:barChart>
      <c:catAx>
        <c:axId val="119207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85104"/>
        <c:crosses val="autoZero"/>
        <c:auto val="1"/>
        <c:lblAlgn val="ctr"/>
        <c:lblOffset val="100"/>
        <c:noMultiLvlLbl val="0"/>
      </c:catAx>
      <c:valAx>
        <c:axId val="11920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524934</xdr:colOff>
      <xdr:row>47</xdr:row>
      <xdr:rowOff>33867</xdr:rowOff>
    </xdr:from>
    <xdr:to>
      <xdr:col>13</xdr:col>
      <xdr:colOff>321734</xdr:colOff>
      <xdr:row>61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B888D3-26C4-4D4B-A4E1-4227E9978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14</xdr:row>
      <xdr:rowOff>171450</xdr:rowOff>
    </xdr:from>
    <xdr:to>
      <xdr:col>8</xdr:col>
      <xdr:colOff>76200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18B70-D609-D59F-7171-B390B6C2E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605423</xdr:colOff>
      <xdr:row>24</xdr:row>
      <xdr:rowOff>0</xdr:rowOff>
    </xdr:from>
    <xdr:to>
      <xdr:col>31</xdr:col>
      <xdr:colOff>584547</xdr:colOff>
      <xdr:row>43</xdr:row>
      <xdr:rowOff>174433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A55B8F-38C4-4296-9869-FF9AA5F41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19</xdr:row>
      <xdr:rowOff>156210</xdr:rowOff>
    </xdr:from>
    <xdr:to>
      <xdr:col>7</xdr:col>
      <xdr:colOff>541020</xdr:colOff>
      <xdr:row>34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0F68E-7531-CAF7-D010-BDC6A27A7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416588</xdr:colOff>
      <xdr:row>5</xdr:row>
      <xdr:rowOff>165581</xdr:rowOff>
    </xdr:from>
    <xdr:to>
      <xdr:col>16</xdr:col>
      <xdr:colOff>333376</xdr:colOff>
      <xdr:row>19</xdr:row>
      <xdr:rowOff>17577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F4C8DCB-B1E8-43AB-8B5C-A91AECCF2A69}"/>
            </a:ext>
          </a:extLst>
        </xdr:cNvPr>
        <xdr:cNvSpPr/>
      </xdr:nvSpPr>
      <xdr:spPr>
        <a:xfrm>
          <a:off x="6845963" y="1058551"/>
          <a:ext cx="3774413" cy="2352309"/>
        </a:xfrm>
        <a:prstGeom prst="rect">
          <a:avLst/>
        </a:prstGeom>
        <a:solidFill>
          <a:schemeClr val="accent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1" u="sng">
              <a:solidFill>
                <a:schemeClr val="bg1"/>
              </a:solidFill>
            </a:rPr>
            <a:t>SQL</a:t>
          </a:r>
          <a:r>
            <a:rPr lang="en-IN" sz="1400" b="1" i="1" u="sng" baseline="0">
              <a:solidFill>
                <a:schemeClr val="bg1"/>
              </a:solidFill>
            </a:rPr>
            <a:t> QUERY:</a:t>
          </a:r>
        </a:p>
        <a:p>
          <a:pPr algn="l"/>
          <a:r>
            <a:rPr lang="en-IN" sz="1400" b="0" u="none" baseline="0">
              <a:solidFill>
                <a:schemeClr val="bg1"/>
              </a:solidFill>
            </a:rPr>
            <a:t>select  s.Country,</a:t>
          </a:r>
        </a:p>
        <a:p>
          <a:pPr algn="l"/>
          <a:r>
            <a:rPr lang="en-IN" sz="1400" b="0" u="none" baseline="0">
              <a:solidFill>
                <a:schemeClr val="bg1"/>
              </a:solidFill>
            </a:rPr>
            <a:t>c.CategoryName,</a:t>
          </a:r>
        </a:p>
        <a:p>
          <a:pPr algn="l"/>
          <a:r>
            <a:rPr lang="en-IN" sz="1400" b="0" u="none" baseline="0">
              <a:solidFill>
                <a:schemeClr val="bg1"/>
              </a:solidFill>
            </a:rPr>
            <a:t>round(avg(p.UnitPrice),2) as avg_price,</a:t>
          </a:r>
        </a:p>
        <a:p>
          <a:pPr algn="l"/>
          <a:r>
            <a:rPr lang="en-IN" sz="1400" b="0" u="none" baseline="0">
              <a:solidFill>
                <a:schemeClr val="bg1"/>
              </a:solidFill>
            </a:rPr>
            <a:t>count(p.ProductID) as NumProducts</a:t>
          </a:r>
        </a:p>
        <a:p>
          <a:pPr algn="l"/>
          <a:r>
            <a:rPr lang="en-IN" sz="1400" b="0" u="none" baseline="0">
              <a:solidFill>
                <a:schemeClr val="bg1"/>
              </a:solidFill>
            </a:rPr>
            <a:t>from suppliers s</a:t>
          </a:r>
        </a:p>
        <a:p>
          <a:pPr algn="l"/>
          <a:r>
            <a:rPr lang="en-IN" sz="1400" b="0" u="none" baseline="0">
              <a:solidFill>
                <a:schemeClr val="bg1"/>
              </a:solidFill>
            </a:rPr>
            <a:t>join products p on s.SupplierID = p.SupplierID</a:t>
          </a:r>
        </a:p>
        <a:p>
          <a:pPr algn="l"/>
          <a:r>
            <a:rPr lang="en-IN" sz="1400" b="0" u="none" baseline="0">
              <a:solidFill>
                <a:schemeClr val="bg1"/>
              </a:solidFill>
            </a:rPr>
            <a:t>join categories c on p.CategoryID = c.CategoryID</a:t>
          </a:r>
        </a:p>
        <a:p>
          <a:pPr algn="l"/>
          <a:r>
            <a:rPr lang="en-IN" sz="1400" b="0" u="none" baseline="0">
              <a:solidFill>
                <a:schemeClr val="bg1"/>
              </a:solidFill>
            </a:rPr>
            <a:t>group by s.Country,c.CategoryName</a:t>
          </a:r>
        </a:p>
        <a:p>
          <a:pPr algn="l"/>
          <a:r>
            <a:rPr lang="en-IN" sz="1400" b="0" u="none" baseline="0">
              <a:solidFill>
                <a:schemeClr val="bg1"/>
              </a:solidFill>
            </a:rPr>
            <a:t>order by s.Country,avg_price desc;</a:t>
          </a:r>
        </a:p>
      </xdr:txBody>
    </xdr:sp>
    <xdr:clientData/>
  </xdr:twoCellAnchor>
  <xdr:twoCellAnchor>
    <xdr:from>
      <xdr:col>9</xdr:col>
      <xdr:colOff>90261</xdr:colOff>
      <xdr:row>24</xdr:row>
      <xdr:rowOff>14515</xdr:rowOff>
    </xdr:from>
    <xdr:to>
      <xdr:col>20</xdr:col>
      <xdr:colOff>11908</xdr:colOff>
      <xdr:row>48</xdr:row>
      <xdr:rowOff>107157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B3659-4B51-43F1-8270-CA1C29EA1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476187</xdr:colOff>
      <xdr:row>6</xdr:row>
      <xdr:rowOff>12941</xdr:rowOff>
    </xdr:from>
    <xdr:to>
      <xdr:col>11</xdr:col>
      <xdr:colOff>274205</xdr:colOff>
      <xdr:row>21</xdr:row>
      <xdr:rowOff>72158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6979487-88CC-43D8-A987-D3DCB8E5841F}"/>
            </a:ext>
          </a:extLst>
        </xdr:cNvPr>
        <xdr:cNvSpPr/>
      </xdr:nvSpPr>
      <xdr:spPr>
        <a:xfrm>
          <a:off x="3500375" y="1098791"/>
          <a:ext cx="3817568" cy="2773842"/>
        </a:xfrm>
        <a:prstGeom prst="rect">
          <a:avLst/>
        </a:prstGeom>
        <a:solidFill>
          <a:schemeClr val="accent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1" u="sng">
              <a:solidFill>
                <a:schemeClr val="bg1"/>
              </a:solidFill>
            </a:rPr>
            <a:t>SQL QUERY:</a:t>
          </a:r>
        </a:p>
        <a:p>
          <a:pPr algn="l"/>
          <a:r>
            <a:rPr lang="en-IN" sz="1400" b="0" u="none">
              <a:solidFill>
                <a:schemeClr val="bg1"/>
              </a:solidFill>
            </a:rPr>
            <a:t>select  s.Country,</a:t>
          </a:r>
        </a:p>
        <a:p>
          <a:pPr algn="l"/>
          <a:r>
            <a:rPr lang="en-IN" sz="1400" b="0" u="none">
              <a:solidFill>
                <a:schemeClr val="bg1"/>
              </a:solidFill>
            </a:rPr>
            <a:t>c.CategoryName,</a:t>
          </a:r>
        </a:p>
        <a:p>
          <a:pPr algn="l"/>
          <a:r>
            <a:rPr lang="en-IN" sz="1400" b="0" u="none">
              <a:solidFill>
                <a:schemeClr val="bg1"/>
              </a:solidFill>
            </a:rPr>
            <a:t>round(avg(p.UnitPrice),2) as avg_price,count(p.ProductID) as NumProductsfrom suppliers s</a:t>
          </a:r>
        </a:p>
        <a:p>
          <a:pPr algn="l"/>
          <a:r>
            <a:rPr lang="en-IN" sz="1400" b="0" u="none">
              <a:solidFill>
                <a:schemeClr val="bg1"/>
              </a:solidFill>
            </a:rPr>
            <a:t>join products p on s.SupplierID = p.SupplierID</a:t>
          </a:r>
        </a:p>
        <a:p>
          <a:pPr algn="l"/>
          <a:r>
            <a:rPr lang="en-IN" sz="1400" b="0" u="none">
              <a:solidFill>
                <a:schemeClr val="bg1"/>
              </a:solidFill>
            </a:rPr>
            <a:t>join categories c on p.CategoryID = c.CategoryID</a:t>
          </a:r>
        </a:p>
        <a:p>
          <a:pPr algn="l"/>
          <a:r>
            <a:rPr lang="en-IN" sz="1400" b="0" u="none">
              <a:solidFill>
                <a:schemeClr val="bg1"/>
              </a:solidFill>
            </a:rPr>
            <a:t>group by s.Country,c.CategoryName</a:t>
          </a:r>
        </a:p>
        <a:p>
          <a:pPr algn="l"/>
          <a:r>
            <a:rPr lang="en-IN" sz="1400" b="0" u="none">
              <a:solidFill>
                <a:schemeClr val="bg1"/>
              </a:solidFill>
            </a:rPr>
            <a:t>order by s.Country,avg_price desc;</a:t>
          </a:r>
        </a:p>
      </xdr:txBody>
    </xdr:sp>
    <xdr:clientData/>
  </xdr:twoCellAnchor>
  <xdr:twoCellAnchor>
    <xdr:from>
      <xdr:col>6</xdr:col>
      <xdr:colOff>438605</xdr:colOff>
      <xdr:row>26</xdr:row>
      <xdr:rowOff>84209</xdr:rowOff>
    </xdr:from>
    <xdr:to>
      <xdr:col>13</xdr:col>
      <xdr:colOff>1599526</xdr:colOff>
      <xdr:row>52</xdr:row>
      <xdr:rowOff>14431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F802A-6701-42EE-B638-A18D2CC98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586675</xdr:colOff>
      <xdr:row>36</xdr:row>
      <xdr:rowOff>162697</xdr:rowOff>
    </xdr:from>
    <xdr:to>
      <xdr:col>14</xdr:col>
      <xdr:colOff>390214</xdr:colOff>
      <xdr:row>59</xdr:row>
      <xdr:rowOff>90507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25A28-28C3-1E01-7315-6D17C8CCB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607887</xdr:colOff>
      <xdr:row>29</xdr:row>
      <xdr:rowOff>0</xdr:rowOff>
    </xdr:from>
    <xdr:to>
      <xdr:col>27</xdr:col>
      <xdr:colOff>25684</xdr:colOff>
      <xdr:row>44</xdr:row>
      <xdr:rowOff>46234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094A1-BFD4-492C-AF50-2FF6C91DF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17</xdr:row>
      <xdr:rowOff>11430</xdr:rowOff>
    </xdr:from>
    <xdr:to>
      <xdr:col>22</xdr:col>
      <xdr:colOff>563880</xdr:colOff>
      <xdr:row>34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347B2A-AA6F-551D-FC3A-C565199B0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18</xdr:row>
      <xdr:rowOff>179070</xdr:rowOff>
    </xdr:from>
    <xdr:to>
      <xdr:col>9</xdr:col>
      <xdr:colOff>236220</xdr:colOff>
      <xdr:row>39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A083F-9E13-48E5-385E-3E2494847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9</xdr:col>
      <xdr:colOff>403860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4BFCB9-2B42-477E-9B27-155C5E27D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30</xdr:row>
      <xdr:rowOff>0</xdr:rowOff>
    </xdr:from>
    <xdr:to>
      <xdr:col>25</xdr:col>
      <xdr:colOff>254895</xdr:colOff>
      <xdr:row>47</xdr:row>
      <xdr:rowOff>53661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72D74-40B3-4570-850A-FE997D463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40246</xdr:colOff>
      <xdr:row>38</xdr:row>
      <xdr:rowOff>60370</xdr:rowOff>
    </xdr:from>
    <xdr:to>
      <xdr:col>15</xdr:col>
      <xdr:colOff>415880</xdr:colOff>
      <xdr:row>52</xdr:row>
      <xdr:rowOff>80493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C93D9-42A9-430A-82B1-E579A8A36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15</xdr:row>
      <xdr:rowOff>22860</xdr:rowOff>
    </xdr:from>
    <xdr:to>
      <xdr:col>12</xdr:col>
      <xdr:colOff>251460</xdr:colOff>
      <xdr:row>30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59C09D-B4EC-413F-B048-C8BD52671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18</xdr:row>
      <xdr:rowOff>3810</xdr:rowOff>
    </xdr:from>
    <xdr:to>
      <xdr:col>8</xdr:col>
      <xdr:colOff>53340</xdr:colOff>
      <xdr:row>33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A7BB8E-F839-FCD1-7097-97533B4DB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502920</xdr:colOff>
      <xdr:row>12</xdr:row>
      <xdr:rowOff>41910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2C6FD4-0448-05AE-DFF8-E05FDC0E3091}"/>
            </a:ext>
          </a:extLst>
        </xdr:cNvPr>
        <xdr:cNvSpPr txBox="1"/>
      </xdr:nvSpPr>
      <xdr:spPr>
        <a:xfrm>
          <a:off x="477012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17</xdr:col>
      <xdr:colOff>0</xdr:colOff>
      <xdr:row>7</xdr:row>
      <xdr:rowOff>0</xdr:rowOff>
    </xdr:from>
    <xdr:to>
      <xdr:col>24</xdr:col>
      <xdr:colOff>304800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8FC4F4-02DD-4E16-BD79-AADD86DEE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b55b55b935cf388/EDA%20Sales%20Analytics.xlsx" TargetMode="External"/><Relationship Id="rId1" Type="http://schemas.openxmlformats.org/officeDocument/2006/relationships/externalLinkPath" Target="https://d.docs.live.net/9b55b55b935cf388/EDA%20Sales%20Analy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ghValueCustomer"/>
      <sheetName val="EDA -1"/>
      <sheetName val="EDA-2"/>
      <sheetName val="EDA-3"/>
      <sheetName val="EDA-4"/>
      <sheetName val="EDA-5"/>
      <sheetName val="EDA-6"/>
      <sheetName val="EDA-7"/>
      <sheetName val="EDA-8"/>
      <sheetName val="EDA-9"/>
      <sheetName val="EDA-10"/>
      <sheetName val="EDA-11"/>
      <sheetName val="EDA-12"/>
      <sheetName val="EDA-13"/>
      <sheetName val="EDA-14"/>
      <sheetName val="EDA-15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I7" t="str">
            <v>total_order</v>
          </cell>
        </row>
        <row r="8">
          <cell r="H8">
            <v>2</v>
          </cell>
          <cell r="I8">
            <v>326</v>
          </cell>
        </row>
        <row r="9">
          <cell r="H9">
            <v>3</v>
          </cell>
          <cell r="I9">
            <v>255</v>
          </cell>
        </row>
        <row r="10">
          <cell r="H10">
            <v>1</v>
          </cell>
          <cell r="I10">
            <v>249</v>
          </cell>
        </row>
        <row r="17">
          <cell r="H17" t="str">
            <v>order_month</v>
          </cell>
          <cell r="I17" t="str">
            <v>total_order</v>
          </cell>
        </row>
        <row r="18">
          <cell r="H18">
            <v>1</v>
          </cell>
          <cell r="I18">
            <v>79</v>
          </cell>
        </row>
        <row r="19">
          <cell r="H19">
            <v>2</v>
          </cell>
          <cell r="I19">
            <v>82</v>
          </cell>
        </row>
        <row r="20">
          <cell r="H20">
            <v>3</v>
          </cell>
          <cell r="I20">
            <v>89</v>
          </cell>
        </row>
        <row r="21">
          <cell r="H21">
            <v>4</v>
          </cell>
          <cell r="I21">
            <v>101</v>
          </cell>
        </row>
        <row r="22">
          <cell r="H22">
            <v>5</v>
          </cell>
          <cell r="I22">
            <v>110</v>
          </cell>
        </row>
        <row r="23">
          <cell r="H23">
            <v>6</v>
          </cell>
          <cell r="I23">
            <v>43</v>
          </cell>
        </row>
        <row r="24">
          <cell r="H24">
            <v>7</v>
          </cell>
          <cell r="I24">
            <v>30</v>
          </cell>
        </row>
        <row r="25">
          <cell r="H25">
            <v>8</v>
          </cell>
          <cell r="I25">
            <v>55</v>
          </cell>
        </row>
        <row r="26">
          <cell r="H26">
            <v>9</v>
          </cell>
          <cell r="I26">
            <v>58</v>
          </cell>
        </row>
        <row r="27">
          <cell r="H27">
            <v>10</v>
          </cell>
          <cell r="I27">
            <v>60</v>
          </cell>
        </row>
        <row r="28">
          <cell r="H28">
            <v>11</v>
          </cell>
          <cell r="I28">
            <v>62</v>
          </cell>
        </row>
        <row r="29">
          <cell r="H29">
            <v>12</v>
          </cell>
          <cell r="I29">
            <v>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D6" t="str">
            <v>avg_price</v>
          </cell>
          <cell r="E6" t="str">
            <v>NumProducts</v>
          </cell>
        </row>
        <row r="7">
          <cell r="B7" t="str">
            <v>France</v>
          </cell>
          <cell r="C7" t="str">
            <v>Beverages</v>
          </cell>
          <cell r="D7">
            <v>140.75</v>
          </cell>
          <cell r="E7">
            <v>2</v>
          </cell>
        </row>
        <row r="8">
          <cell r="B8" t="str">
            <v>Germany</v>
          </cell>
          <cell r="C8" t="str">
            <v>Meat/Poultry</v>
          </cell>
          <cell r="D8">
            <v>123.79</v>
          </cell>
          <cell r="E8">
            <v>1</v>
          </cell>
        </row>
        <row r="9">
          <cell r="B9" t="str">
            <v>Japan</v>
          </cell>
          <cell r="C9" t="str">
            <v>Meat/Poultry</v>
          </cell>
          <cell r="D9">
            <v>97</v>
          </cell>
          <cell r="E9">
            <v>1</v>
          </cell>
        </row>
        <row r="10">
          <cell r="B10" t="str">
            <v>Australia</v>
          </cell>
          <cell r="C10" t="str">
            <v>Seafood</v>
          </cell>
          <cell r="D10">
            <v>62.5</v>
          </cell>
          <cell r="E10">
            <v>1</v>
          </cell>
        </row>
        <row r="11">
          <cell r="B11" t="str">
            <v>Australia</v>
          </cell>
          <cell r="C11" t="str">
            <v>Produce</v>
          </cell>
          <cell r="D11">
            <v>53</v>
          </cell>
          <cell r="E11">
            <v>1</v>
          </cell>
        </row>
        <row r="12">
          <cell r="B12" t="str">
            <v>Canada</v>
          </cell>
          <cell r="C12" t="str">
            <v>Confections</v>
          </cell>
          <cell r="D12">
            <v>49.3</v>
          </cell>
          <cell r="E12">
            <v>1</v>
          </cell>
        </row>
        <row r="13">
          <cell r="B13" t="str">
            <v>Singapore</v>
          </cell>
          <cell r="C13" t="str">
            <v>Beverages</v>
          </cell>
          <cell r="D13">
            <v>46</v>
          </cell>
          <cell r="E13">
            <v>1</v>
          </cell>
        </row>
        <row r="14">
          <cell r="B14" t="str">
            <v>Germany</v>
          </cell>
          <cell r="C14" t="str">
            <v>Produce</v>
          </cell>
          <cell r="D14">
            <v>45.6</v>
          </cell>
          <cell r="E14">
            <v>1</v>
          </cell>
        </row>
        <row r="15">
          <cell r="B15" t="str">
            <v>France</v>
          </cell>
          <cell r="C15" t="str">
            <v>Dairy Products</v>
          </cell>
          <cell r="D15">
            <v>44.5</v>
          </cell>
          <cell r="E15">
            <v>2</v>
          </cell>
        </row>
        <row r="16">
          <cell r="B16" t="str">
            <v>Australia</v>
          </cell>
          <cell r="C16" t="str">
            <v>Condiments</v>
          </cell>
          <cell r="D16">
            <v>43.9</v>
          </cell>
          <cell r="E16">
            <v>1</v>
          </cell>
        </row>
        <row r="17">
          <cell r="B17" t="str">
            <v>Australia</v>
          </cell>
          <cell r="C17" t="str">
            <v>Meat/Poultry</v>
          </cell>
          <cell r="D17">
            <v>35.9</v>
          </cell>
          <cell r="E17">
            <v>2</v>
          </cell>
        </row>
        <row r="18">
          <cell r="B18" t="str">
            <v>Germany</v>
          </cell>
          <cell r="C18" t="str">
            <v>Grains/Cereals</v>
          </cell>
          <cell r="D18">
            <v>33.25</v>
          </cell>
          <cell r="E18">
            <v>1</v>
          </cell>
        </row>
        <row r="19">
          <cell r="B19" t="str">
            <v>USA</v>
          </cell>
          <cell r="C19" t="str">
            <v>Produce</v>
          </cell>
          <cell r="D19">
            <v>30</v>
          </cell>
          <cell r="E19">
            <v>1</v>
          </cell>
        </row>
        <row r="20">
          <cell r="B20" t="str">
            <v>Germany</v>
          </cell>
          <cell r="C20" t="str">
            <v>Confections</v>
          </cell>
          <cell r="D20">
            <v>29.71</v>
          </cell>
          <cell r="E20">
            <v>3</v>
          </cell>
        </row>
        <row r="21">
          <cell r="B21" t="str">
            <v>Spain</v>
          </cell>
          <cell r="C21" t="str">
            <v>Dairy Products</v>
          </cell>
          <cell r="D21">
            <v>29.5</v>
          </cell>
          <cell r="E21">
            <v>2</v>
          </cell>
        </row>
        <row r="22">
          <cell r="B22" t="str">
            <v>Italy</v>
          </cell>
          <cell r="C22" t="str">
            <v>Grains/Cereals</v>
          </cell>
          <cell r="D22">
            <v>28.75</v>
          </cell>
          <cell r="E22">
            <v>2</v>
          </cell>
        </row>
        <row r="23">
          <cell r="B23" t="str">
            <v>Canada</v>
          </cell>
          <cell r="C23" t="str">
            <v>Condiments</v>
          </cell>
          <cell r="D23">
            <v>28.5</v>
          </cell>
          <cell r="E23">
            <v>1</v>
          </cell>
        </row>
        <row r="24">
          <cell r="B24" t="str">
            <v>UK</v>
          </cell>
          <cell r="C24" t="str">
            <v>Confections</v>
          </cell>
          <cell r="D24">
            <v>28.18</v>
          </cell>
          <cell r="E24">
            <v>4</v>
          </cell>
        </row>
        <row r="25">
          <cell r="B25" t="str">
            <v>Italy</v>
          </cell>
          <cell r="C25" t="str">
            <v>Dairy Products</v>
          </cell>
          <cell r="D25">
            <v>26.43</v>
          </cell>
          <cell r="E25">
            <v>3</v>
          </cell>
        </row>
        <row r="26">
          <cell r="B26" t="str">
            <v>Germany</v>
          </cell>
          <cell r="C26" t="str">
            <v>Seafood</v>
          </cell>
          <cell r="D26">
            <v>25.89</v>
          </cell>
          <cell r="E26">
            <v>1</v>
          </cell>
        </row>
        <row r="27">
          <cell r="B27" t="str">
            <v>USA</v>
          </cell>
          <cell r="C27" t="str">
            <v>Condiments</v>
          </cell>
          <cell r="D27">
            <v>24.4</v>
          </cell>
          <cell r="E27">
            <v>6</v>
          </cell>
        </row>
        <row r="28">
          <cell r="B28" t="str">
            <v>Norway</v>
          </cell>
          <cell r="C28" t="str">
            <v>Dairy Products</v>
          </cell>
          <cell r="D28">
            <v>20</v>
          </cell>
          <cell r="E28">
            <v>3</v>
          </cell>
        </row>
        <row r="29">
          <cell r="B29" t="str">
            <v>Sweden</v>
          </cell>
          <cell r="C29" t="str">
            <v>Seafood</v>
          </cell>
          <cell r="D29">
            <v>20</v>
          </cell>
          <cell r="E29">
            <v>3</v>
          </cell>
        </row>
        <row r="30">
          <cell r="B30" t="str">
            <v>Singapore</v>
          </cell>
          <cell r="C30" t="str">
            <v>Condiments</v>
          </cell>
          <cell r="D30">
            <v>19.45</v>
          </cell>
          <cell r="E30">
            <v>1</v>
          </cell>
        </row>
        <row r="31">
          <cell r="B31" t="str">
            <v>Japan</v>
          </cell>
          <cell r="C31" t="str">
            <v>Seafood</v>
          </cell>
          <cell r="D31">
            <v>18.5</v>
          </cell>
          <cell r="E31">
            <v>2</v>
          </cell>
        </row>
        <row r="32">
          <cell r="B32" t="str">
            <v>UK</v>
          </cell>
          <cell r="C32" t="str">
            <v>Beverages</v>
          </cell>
          <cell r="D32">
            <v>18.5</v>
          </cell>
          <cell r="E32">
            <v>2</v>
          </cell>
        </row>
        <row r="33">
          <cell r="B33" t="str">
            <v>Finland</v>
          </cell>
          <cell r="C33" t="str">
            <v>Confections</v>
          </cell>
          <cell r="D33">
            <v>18.13</v>
          </cell>
          <cell r="E33">
            <v>2</v>
          </cell>
        </row>
        <row r="34">
          <cell r="B34" t="str">
            <v>Finland</v>
          </cell>
          <cell r="C34" t="str">
            <v>Beverages</v>
          </cell>
          <cell r="D34">
            <v>18</v>
          </cell>
          <cell r="E34">
            <v>1</v>
          </cell>
        </row>
        <row r="35">
          <cell r="B35" t="str">
            <v>Australia</v>
          </cell>
          <cell r="C35" t="str">
            <v>Confections</v>
          </cell>
          <cell r="D35">
            <v>17.45</v>
          </cell>
          <cell r="E35">
            <v>1</v>
          </cell>
        </row>
        <row r="36">
          <cell r="B36" t="str">
            <v>Japan</v>
          </cell>
          <cell r="C36" t="str">
            <v>Produce</v>
          </cell>
          <cell r="D36">
            <v>16.63</v>
          </cell>
          <cell r="E36">
            <v>2</v>
          </cell>
        </row>
        <row r="37">
          <cell r="B37" t="str">
            <v>Canada</v>
          </cell>
          <cell r="C37" t="str">
            <v>Meat/Poultry</v>
          </cell>
          <cell r="D37">
            <v>15.73</v>
          </cell>
          <cell r="E37">
            <v>2</v>
          </cell>
        </row>
        <row r="38">
          <cell r="B38" t="str">
            <v>Japan</v>
          </cell>
          <cell r="C38" t="str">
            <v>Condiments</v>
          </cell>
          <cell r="D38">
            <v>15.5</v>
          </cell>
          <cell r="E38">
            <v>1</v>
          </cell>
        </row>
        <row r="39">
          <cell r="B39" t="str">
            <v>USA</v>
          </cell>
          <cell r="C39" t="str">
            <v>Beverages</v>
          </cell>
          <cell r="D39">
            <v>15.33</v>
          </cell>
          <cell r="E39">
            <v>3</v>
          </cell>
        </row>
        <row r="40">
          <cell r="B40" t="str">
            <v>Australia</v>
          </cell>
          <cell r="C40" t="str">
            <v>Beverages</v>
          </cell>
          <cell r="D40">
            <v>15</v>
          </cell>
          <cell r="E40">
            <v>1</v>
          </cell>
        </row>
        <row r="41">
          <cell r="B41" t="str">
            <v xml:space="preserve">Sweden </v>
          </cell>
          <cell r="C41" t="str">
            <v>Grains/Cereals</v>
          </cell>
          <cell r="D41">
            <v>15</v>
          </cell>
          <cell r="E41">
            <v>2</v>
          </cell>
        </row>
        <row r="42">
          <cell r="B42" t="str">
            <v>USA</v>
          </cell>
          <cell r="C42" t="str">
            <v>Seafood</v>
          </cell>
          <cell r="D42">
            <v>14.03</v>
          </cell>
          <cell r="E42">
            <v>2</v>
          </cell>
        </row>
        <row r="43">
          <cell r="B43" t="str">
            <v>Singapore</v>
          </cell>
          <cell r="C43" t="str">
            <v>Grains/Cereals</v>
          </cell>
          <cell r="D43">
            <v>14</v>
          </cell>
          <cell r="E43">
            <v>1</v>
          </cell>
        </row>
        <row r="44">
          <cell r="B44" t="str">
            <v>France</v>
          </cell>
          <cell r="C44" t="str">
            <v>Seafood</v>
          </cell>
          <cell r="D44">
            <v>13.25</v>
          </cell>
          <cell r="E44">
            <v>1</v>
          </cell>
        </row>
        <row r="45">
          <cell r="B45" t="str">
            <v>Germany</v>
          </cell>
          <cell r="C45" t="str">
            <v>Condiments</v>
          </cell>
          <cell r="D45">
            <v>13</v>
          </cell>
          <cell r="E45">
            <v>1</v>
          </cell>
        </row>
        <row r="46">
          <cell r="B46" t="str">
            <v>Netherlands</v>
          </cell>
          <cell r="C46" t="str">
            <v>Confections</v>
          </cell>
          <cell r="D46">
            <v>11.13</v>
          </cell>
          <cell r="E46">
            <v>2</v>
          </cell>
        </row>
        <row r="47">
          <cell r="B47" t="str">
            <v>Denmark</v>
          </cell>
          <cell r="C47" t="str">
            <v>Seafood</v>
          </cell>
          <cell r="D47">
            <v>10.75</v>
          </cell>
          <cell r="E47">
            <v>2</v>
          </cell>
        </row>
        <row r="48">
          <cell r="B48" t="str">
            <v>UK</v>
          </cell>
          <cell r="C48" t="str">
            <v>Condiments</v>
          </cell>
          <cell r="D48">
            <v>10</v>
          </cell>
          <cell r="E48">
            <v>1</v>
          </cell>
        </row>
        <row r="49">
          <cell r="B49" t="str">
            <v>Germany</v>
          </cell>
          <cell r="C49" t="str">
            <v>Beverages</v>
          </cell>
          <cell r="D49">
            <v>7.75</v>
          </cell>
          <cell r="E49">
            <v>1</v>
          </cell>
        </row>
        <row r="50">
          <cell r="B50" t="str">
            <v>Australia</v>
          </cell>
          <cell r="C50" t="str">
            <v>Grains/Cereals</v>
          </cell>
          <cell r="D50">
            <v>7</v>
          </cell>
          <cell r="E50">
            <v>1</v>
          </cell>
        </row>
        <row r="51">
          <cell r="B51" t="str">
            <v>Brazil</v>
          </cell>
          <cell r="C51" t="str">
            <v>Beverages</v>
          </cell>
          <cell r="D51">
            <v>4.5</v>
          </cell>
          <cell r="E51">
            <v>1</v>
          </cell>
        </row>
      </sheetData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b55b55b935cf388/EDA%20Sales%20Analytics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A" refreshedDate="45868.842205092595" createdVersion="8" refreshedVersion="8" minRefreshableVersion="3" recordCount="89" xr:uid="{5991A294-95CF-48B7-B109-8D25ACB91134}">
  <cacheSource type="worksheet">
    <worksheetSource name="EDA_316"/>
  </cacheSource>
  <cacheFields count="5">
    <cacheField name="CustomerID" numFmtId="0">
      <sharedItems/>
    </cacheField>
    <cacheField name="TotalOrders" numFmtId="0">
      <sharedItems containsSemiMixedTypes="0" containsString="0" containsNumber="1" containsInteger="1" minValue="1" maxValue="31"/>
    </cacheField>
    <cacheField name="TotalSpend" numFmtId="0">
      <sharedItems containsSemiMixedTypes="0" containsString="0" containsNumber="1" minValue="100.8" maxValue="110277.3"/>
    </cacheField>
    <cacheField name="CategoryID" numFmtId="0">
      <sharedItems containsSemiMixedTypes="0" containsString="0" containsNumber="1" containsInteger="1" minValue="1" maxValue="8"/>
    </cacheField>
    <cacheField name="PreferredCategory" numFmtId="0">
      <sharedItems count="7">
        <s v="Beverages"/>
        <s v="Dairy Products"/>
        <s v="Seafood"/>
        <s v="Confections"/>
        <s v="Condiments"/>
        <s v="Grains/Cereals"/>
        <s v="Meat/Poult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A" refreshedDate="45868.85494085648" createdVersion="8" refreshedVersion="8" minRefreshableVersion="3" recordCount="10" xr:uid="{0D1EE336-685F-45E6-A405-1582EB783BEB}">
  <cacheSource type="worksheet">
    <worksheetSource name="EDA_4"/>
  </cacheSource>
  <cacheFields count="3">
    <cacheField name="CategoryName" numFmtId="0">
      <sharedItems count="7">
        <s v="Beverages"/>
        <s v="Meat/Poultry"/>
        <s v="Dairy Products"/>
        <s v="Confections"/>
        <s v="Grains/Cereals"/>
        <s v="Produce"/>
        <s v="Seafood"/>
      </sharedItems>
    </cacheField>
    <cacheField name="ProductName" numFmtId="0">
      <sharedItems/>
    </cacheField>
    <cacheField name="TotalRevenue" numFmtId="0">
      <sharedItems containsSemiMixedTypes="0" containsString="0" containsNumber="1" minValue="25696.639999999999" maxValue="141396.73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A" refreshedDate="45868.876317476854" createdVersion="8" refreshedVersion="8" minRefreshableVersion="3" recordCount="491" xr:uid="{51089B47-50BE-4360-ADDF-1834684CF9ED}">
  <cacheSource type="worksheet">
    <worksheetSource name="EDA_5_221"/>
  </cacheSource>
  <cacheFields count="6">
    <cacheField name="Country" numFmtId="0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Region" numFmtId="0">
      <sharedItems count="19">
        <s v="NULL"/>
        <s v="RJ"/>
        <s v="SP"/>
        <s v="Québec"/>
        <s v="BC"/>
        <s v="Co. Cork"/>
        <s v="Isle of Wight"/>
        <s v="ID"/>
        <s v="NM"/>
        <s v="OR"/>
        <s v="WA"/>
        <s v="WY"/>
        <s v="AK"/>
        <s v="CA"/>
        <s v="MT"/>
        <s v="Lara"/>
        <s v="Táchira"/>
        <s v="Nueva Esparta"/>
        <s v="DF"/>
      </sharedItems>
    </cacheField>
    <cacheField name="City" numFmtId="0">
      <sharedItems/>
    </cacheField>
    <cacheField name="CategoryName" numFmtId="0">
      <sharedItems count="8">
        <s v="Confections"/>
        <s v="Beverages"/>
        <s v="Dairy Products"/>
        <s v="Produce"/>
        <s v="Condiments"/>
        <s v="Seafood"/>
        <s v="Grains/Cereals"/>
        <s v="Meat/Poultry"/>
      </sharedItems>
    </cacheField>
    <cacheField name="TotalOrders" numFmtId="0">
      <sharedItems containsSemiMixedTypes="0" containsString="0" containsNumber="1" containsInteger="1" minValue="1" maxValue="19"/>
    </cacheField>
    <cacheField name="TotalRevenue" numFmtId="0">
      <sharedItems containsSemiMixedTypes="0" containsString="0" containsNumber="1" minValue="17.5" maxValue="36216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A" refreshedDate="45868.906831597225" createdVersion="8" refreshedVersion="8" minRefreshableVersion="3" recordCount="7" xr:uid="{C9A6B65B-10C6-403E-B733-BCC624442757}">
  <cacheSource type="worksheet">
    <worksheetSource name="EDA_6_223"/>
  </cacheSource>
  <cacheFields count="4">
    <cacheField name="Country" numFmtId="0">
      <sharedItems count="2">
        <s v="UK"/>
        <s v="USA"/>
      </sharedItems>
    </cacheField>
    <cacheField name="City" numFmtId="0">
      <sharedItems/>
    </cacheField>
    <cacheField name="Title" numFmtId="0">
      <sharedItems/>
    </cacheField>
    <cacheField name="EmployeeCount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hikesh" refreshedDate="45857.821037268521" createdVersion="8" refreshedVersion="8" minRefreshableVersion="3" recordCount="45" xr:uid="{3D6D3FAF-5522-4199-916B-AEA96D0DE43A}">
  <cacheSource type="worksheet">
    <worksheetSource name="Q_15" r:id="rId2"/>
  </cacheSource>
  <cacheFields count="4">
    <cacheField name="Country" numFmtId="0">
      <sharedItems count="17">
        <s v="Australia"/>
        <s v="Brazil"/>
        <s v="Canada"/>
        <s v="Denmark"/>
        <s v="Finland"/>
        <s v="France"/>
        <s v="Germany"/>
        <s v="Italy"/>
        <s v="Japan"/>
        <s v="Netherlands"/>
        <s v="Norway"/>
        <s v="Singapore"/>
        <s v="Spain"/>
        <s v="Sweden"/>
        <s v="Sweden "/>
        <s v="UK"/>
        <s v="USA"/>
      </sharedItems>
    </cacheField>
    <cacheField name="CategoryName" numFmtId="0">
      <sharedItems count="8">
        <s v="Seafood"/>
        <s v="Produce"/>
        <s v="Condiments"/>
        <s v="Meat/Poultry"/>
        <s v="Confections"/>
        <s v="Beverages"/>
        <s v="Grains/Cereals"/>
        <s v="Dairy Products"/>
      </sharedItems>
    </cacheField>
    <cacheField name="avg_price" numFmtId="0">
      <sharedItems containsSemiMixedTypes="0" containsString="0" containsNumber="1" minValue="4.5" maxValue="140.75"/>
    </cacheField>
    <cacheField name="NumProducts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QUICK"/>
    <n v="28"/>
    <n v="110277.3"/>
    <n v="1"/>
    <x v="0"/>
  </r>
  <r>
    <s v="ERNSH"/>
    <n v="30"/>
    <n v="104874.98"/>
    <n v="4"/>
    <x v="1"/>
  </r>
  <r>
    <s v="SAVEA"/>
    <n v="31"/>
    <n v="104361.95"/>
    <n v="8"/>
    <x v="2"/>
  </r>
  <r>
    <s v="RATTC"/>
    <n v="18"/>
    <n v="51097.8"/>
    <n v="4"/>
    <x v="1"/>
  </r>
  <r>
    <s v="HUNGO"/>
    <n v="19"/>
    <n v="49979.9"/>
    <n v="4"/>
    <x v="1"/>
  </r>
  <r>
    <s v="HANAR"/>
    <n v="14"/>
    <n v="32841.370000000003"/>
    <n v="1"/>
    <x v="0"/>
  </r>
  <r>
    <s v="KOENE"/>
    <n v="14"/>
    <n v="30908.38"/>
    <n v="3"/>
    <x v="3"/>
  </r>
  <r>
    <s v="FOLKO"/>
    <n v="19"/>
    <n v="29567.56"/>
    <n v="1"/>
    <x v="0"/>
  </r>
  <r>
    <s v="MEREP"/>
    <n v="13"/>
    <n v="28872.19"/>
    <n v="3"/>
    <x v="3"/>
  </r>
  <r>
    <s v="WHITC"/>
    <n v="14"/>
    <n v="27363.599999999999"/>
    <n v="3"/>
    <x v="3"/>
  </r>
  <r>
    <s v="FRANK"/>
    <n v="15"/>
    <n v="26656.560000000001"/>
    <n v="8"/>
    <x v="2"/>
  </r>
  <r>
    <s v="QUEEN"/>
    <n v="13"/>
    <n v="25717.5"/>
    <n v="3"/>
    <x v="3"/>
  </r>
  <r>
    <s v="BERGS"/>
    <n v="18"/>
    <n v="24927.58"/>
    <n v="1"/>
    <x v="0"/>
  </r>
  <r>
    <s v="SUPRD"/>
    <n v="12"/>
    <n v="24088.78"/>
    <n v="1"/>
    <x v="0"/>
  </r>
  <r>
    <s v="PICCO"/>
    <n v="10"/>
    <n v="23128.86"/>
    <n v="4"/>
    <x v="1"/>
  </r>
  <r>
    <s v="HILAA"/>
    <n v="18"/>
    <n v="22768.76"/>
    <n v="1"/>
    <x v="0"/>
  </r>
  <r>
    <s v="BONAP"/>
    <n v="17"/>
    <n v="21963.25"/>
    <n v="8"/>
    <x v="2"/>
  </r>
  <r>
    <s v="BOTTM"/>
    <n v="14"/>
    <n v="20801.599999999999"/>
    <n v="4"/>
    <x v="1"/>
  </r>
  <r>
    <s v="RICSU"/>
    <n v="10"/>
    <n v="19343.78"/>
    <n v="8"/>
    <x v="2"/>
  </r>
  <r>
    <s v="LEHMS"/>
    <n v="15"/>
    <n v="19261.41"/>
    <n v="4"/>
    <x v="1"/>
  </r>
  <r>
    <s v="BLONP"/>
    <n v="11"/>
    <n v="18534.080000000002"/>
    <n v="1"/>
    <x v="0"/>
  </r>
  <r>
    <s v="GREAL"/>
    <n v="11"/>
    <n v="18507.45"/>
    <n v="4"/>
    <x v="1"/>
  </r>
  <r>
    <s v="SIMOB"/>
    <n v="7"/>
    <n v="16817.099999999999"/>
    <n v="3"/>
    <x v="3"/>
  </r>
  <r>
    <s v="LINOD"/>
    <n v="12"/>
    <n v="16476.560000000001"/>
    <n v="3"/>
    <x v="3"/>
  </r>
  <r>
    <s v="SEVES"/>
    <n v="9"/>
    <n v="16215.32"/>
    <n v="4"/>
    <x v="1"/>
  </r>
  <r>
    <s v="LILAS"/>
    <n v="14"/>
    <n v="16076.6"/>
    <n v="4"/>
    <x v="1"/>
  </r>
  <r>
    <s v="VAFFE"/>
    <n v="11"/>
    <n v="15843.92"/>
    <n v="2"/>
    <x v="4"/>
  </r>
  <r>
    <s v="WARTH"/>
    <n v="15"/>
    <n v="15648.7"/>
    <n v="4"/>
    <x v="1"/>
  </r>
  <r>
    <s v="OLDWO"/>
    <n v="10"/>
    <n v="15177.46"/>
    <n v="3"/>
    <x v="3"/>
  </r>
  <r>
    <s v="EASTC"/>
    <n v="8"/>
    <n v="14761.04"/>
    <n v="4"/>
    <x v="1"/>
  </r>
  <r>
    <s v="AROUT"/>
    <n v="13"/>
    <n v="13390.65"/>
    <n v="1"/>
    <x v="0"/>
  </r>
  <r>
    <s v="OTTIK"/>
    <n v="10"/>
    <n v="12496.2"/>
    <n v="8"/>
    <x v="2"/>
  </r>
  <r>
    <s v="RICAR"/>
    <n v="11"/>
    <n v="12450.8"/>
    <n v="3"/>
    <x v="3"/>
  </r>
  <r>
    <s v="CHOPS"/>
    <n v="8"/>
    <n v="12348.88"/>
    <n v="5"/>
    <x v="5"/>
  </r>
  <r>
    <s v="FOLIG"/>
    <n v="5"/>
    <n v="11666.9"/>
    <n v="3"/>
    <x v="3"/>
  </r>
  <r>
    <s v="GODOS"/>
    <n v="10"/>
    <n v="11446.36"/>
    <n v="3"/>
    <x v="3"/>
  </r>
  <r>
    <s v="SPLIR"/>
    <n v="9"/>
    <n v="11441.63"/>
    <n v="3"/>
    <x v="3"/>
  </r>
  <r>
    <s v="TORTU"/>
    <n v="10"/>
    <n v="10812.15"/>
    <n v="1"/>
    <x v="0"/>
  </r>
  <r>
    <s v="MAISD"/>
    <n v="7"/>
    <n v="9736.07"/>
    <n v="3"/>
    <x v="3"/>
  </r>
  <r>
    <s v="WANDK"/>
    <n v="10"/>
    <n v="9588.42"/>
    <n v="4"/>
    <x v="1"/>
  </r>
  <r>
    <s v="LAMAI"/>
    <n v="14"/>
    <n v="9328.2000000000007"/>
    <n v="1"/>
    <x v="0"/>
  </r>
  <r>
    <s v="VICTE"/>
    <n v="10"/>
    <n v="9182.43"/>
    <n v="3"/>
    <x v="3"/>
  </r>
  <r>
    <s v="GOURL"/>
    <n v="9"/>
    <n v="8414.1299999999992"/>
    <n v="4"/>
    <x v="1"/>
  </r>
  <r>
    <s v="MAGAA"/>
    <n v="10"/>
    <n v="7176.21"/>
    <n v="1"/>
    <x v="0"/>
  </r>
  <r>
    <s v="REGGC"/>
    <n v="12"/>
    <n v="7048.24"/>
    <n v="4"/>
    <x v="1"/>
  </r>
  <r>
    <s v="ANTON"/>
    <n v="7"/>
    <n v="7023.98"/>
    <n v="4"/>
    <x v="1"/>
  </r>
  <r>
    <s v="TRADH"/>
    <n v="6"/>
    <n v="6850.66"/>
    <n v="3"/>
    <x v="3"/>
  </r>
  <r>
    <s v="QUEDE"/>
    <n v="9"/>
    <n v="6664.81"/>
    <n v="2"/>
    <x v="4"/>
  </r>
  <r>
    <s v="FURIB"/>
    <n v="8"/>
    <n v="6427.42"/>
    <n v="2"/>
    <x v="4"/>
  </r>
  <r>
    <s v="ISLAT"/>
    <n v="10"/>
    <n v="6146.3"/>
    <n v="1"/>
    <x v="0"/>
  </r>
  <r>
    <s v="BSBEV"/>
    <n v="10"/>
    <n v="6089.9"/>
    <n v="5"/>
    <x v="5"/>
  </r>
  <r>
    <s v="WELLI"/>
    <n v="9"/>
    <n v="6068.2"/>
    <n v="8"/>
    <x v="2"/>
  </r>
  <r>
    <s v="SANTG"/>
    <n v="6"/>
    <n v="5735.15"/>
    <n v="1"/>
    <x v="0"/>
  </r>
  <r>
    <s v="PRINI"/>
    <n v="5"/>
    <n v="5044.9399999999996"/>
    <n v="2"/>
    <x v="4"/>
  </r>
  <r>
    <s v="MORGK"/>
    <n v="5"/>
    <n v="5042.2"/>
    <n v="3"/>
    <x v="3"/>
  </r>
  <r>
    <s v="TOMSP"/>
    <n v="6"/>
    <n v="4778.1400000000003"/>
    <n v="3"/>
    <x v="3"/>
  </r>
  <r>
    <s v="ALFKI"/>
    <n v="6"/>
    <n v="4273"/>
    <n v="2"/>
    <x v="4"/>
  </r>
  <r>
    <s v="LONEP"/>
    <n v="8"/>
    <n v="4258.6000000000004"/>
    <n v="1"/>
    <x v="0"/>
  </r>
  <r>
    <s v="PERIC"/>
    <n v="6"/>
    <n v="4242.2"/>
    <n v="1"/>
    <x v="0"/>
  </r>
  <r>
    <s v="BOLID"/>
    <n v="3"/>
    <n v="4232.8500000000004"/>
    <n v="5"/>
    <x v="5"/>
  </r>
  <r>
    <s v="FAMIA"/>
    <n v="7"/>
    <n v="4107.55"/>
    <n v="1"/>
    <x v="0"/>
  </r>
  <r>
    <s v="COMMI"/>
    <n v="5"/>
    <n v="3810.75"/>
    <n v="2"/>
    <x v="4"/>
  </r>
  <r>
    <s v="DRACD"/>
    <n v="6"/>
    <n v="3763.21"/>
    <n v="4"/>
    <x v="1"/>
  </r>
  <r>
    <s v="WOLZA"/>
    <n v="7"/>
    <n v="3531.95"/>
    <n v="1"/>
    <x v="0"/>
  </r>
  <r>
    <s v="OCEAN"/>
    <n v="5"/>
    <n v="3460.2"/>
    <n v="4"/>
    <x v="1"/>
  </r>
  <r>
    <s v="THEBI"/>
    <n v="4"/>
    <n v="3361"/>
    <n v="3"/>
    <x v="3"/>
  </r>
  <r>
    <s v="BLAUS"/>
    <n v="7"/>
    <n v="3239.8"/>
    <n v="3"/>
    <x v="3"/>
  </r>
  <r>
    <s v="FRANR"/>
    <n v="3"/>
    <n v="3172.16"/>
    <n v="3"/>
    <x v="3"/>
  </r>
  <r>
    <s v="WILMK"/>
    <n v="7"/>
    <n v="3161.35"/>
    <n v="3"/>
    <x v="3"/>
  </r>
  <r>
    <s v="LETSS"/>
    <n v="4"/>
    <n v="3076.47"/>
    <n v="2"/>
    <x v="4"/>
  </r>
  <r>
    <s v="HUNGC"/>
    <n v="5"/>
    <n v="3063.2"/>
    <n v="6"/>
    <x v="6"/>
  </r>
  <r>
    <s v="RANCH"/>
    <n v="5"/>
    <n v="2844.1"/>
    <n v="3"/>
    <x v="3"/>
  </r>
  <r>
    <s v="SPECD"/>
    <n v="4"/>
    <n v="2423.35"/>
    <n v="1"/>
    <x v="0"/>
  </r>
  <r>
    <s v="LACOR"/>
    <n v="4"/>
    <n v="1992.05"/>
    <n v="3"/>
    <x v="3"/>
  </r>
  <r>
    <s v="THECR"/>
    <n v="3"/>
    <n v="1947.24"/>
    <n v="8"/>
    <x v="2"/>
  </r>
  <r>
    <s v="CACTU"/>
    <n v="6"/>
    <n v="1814.8"/>
    <n v="1"/>
    <x v="0"/>
  </r>
  <r>
    <s v="CONSH"/>
    <n v="3"/>
    <n v="1719.1"/>
    <n v="5"/>
    <x v="5"/>
  </r>
  <r>
    <s v="DUMON"/>
    <n v="4"/>
    <n v="1615.9"/>
    <n v="5"/>
    <x v="5"/>
  </r>
  <r>
    <s v="TRAIH"/>
    <n v="3"/>
    <n v="1571.2"/>
    <n v="1"/>
    <x v="0"/>
  </r>
  <r>
    <s v="FRANS"/>
    <n v="6"/>
    <n v="1545.7"/>
    <n v="3"/>
    <x v="3"/>
  </r>
  <r>
    <s v="GROSR"/>
    <n v="2"/>
    <n v="1488.7"/>
    <n v="6"/>
    <x v="6"/>
  </r>
  <r>
    <s v="VINET"/>
    <n v="5"/>
    <n v="1480"/>
    <n v="4"/>
    <x v="1"/>
  </r>
  <r>
    <s v="ROMEY"/>
    <n v="5"/>
    <n v="1467.29"/>
    <n v="8"/>
    <x v="2"/>
  </r>
  <r>
    <s v="ANATR"/>
    <n v="4"/>
    <n v="1402.95"/>
    <n v="4"/>
    <x v="1"/>
  </r>
  <r>
    <s v="GALED"/>
    <n v="5"/>
    <n v="836.7"/>
    <n v="2"/>
    <x v="4"/>
  </r>
  <r>
    <s v="NORTS"/>
    <n v="3"/>
    <n v="649"/>
    <n v="1"/>
    <x v="0"/>
  </r>
  <r>
    <s v="LAUGB"/>
    <n v="3"/>
    <n v="522.5"/>
    <n v="5"/>
    <x v="5"/>
  </r>
  <r>
    <s v="LAZYK"/>
    <n v="2"/>
    <n v="357"/>
    <n v="8"/>
    <x v="2"/>
  </r>
  <r>
    <s v="CENTC"/>
    <n v="1"/>
    <n v="100.8"/>
    <n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Côte de Blaye"/>
    <n v="141396.73000000001"/>
  </r>
  <r>
    <x v="1"/>
    <s v="Thüringer Rostbratwurst"/>
    <n v="80368.67"/>
  </r>
  <r>
    <x v="2"/>
    <s v="Raclette Courdavault"/>
    <n v="71155.7"/>
  </r>
  <r>
    <x v="3"/>
    <s v="Tarte au sucre"/>
    <n v="47234.97"/>
  </r>
  <r>
    <x v="2"/>
    <s v="Camembert Pierrot"/>
    <n v="46825.48"/>
  </r>
  <r>
    <x v="4"/>
    <s v="Gnocchi di nonna Alice"/>
    <n v="42593.06"/>
  </r>
  <r>
    <x v="5"/>
    <s v="Manjimup Dried Apples"/>
    <n v="41819.65"/>
  </r>
  <r>
    <x v="1"/>
    <s v="Alice Mutton"/>
    <n v="32698.38"/>
  </r>
  <r>
    <x v="6"/>
    <s v="Carnarvon Tigers"/>
    <n v="29171.87"/>
  </r>
  <r>
    <x v="5"/>
    <s v="Rössle Sauerkraut"/>
    <n v="25696.63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x v="0"/>
    <x v="0"/>
    <s v="Buenos Aires"/>
    <x v="0"/>
    <n v="8"/>
    <n v="2135.1"/>
  </r>
  <r>
    <x v="0"/>
    <x v="0"/>
    <s v="Buenos Aires"/>
    <x v="1"/>
    <n v="6"/>
    <n v="1798"/>
  </r>
  <r>
    <x v="0"/>
    <x v="0"/>
    <s v="Buenos Aires"/>
    <x v="2"/>
    <n v="6"/>
    <n v="1143.5"/>
  </r>
  <r>
    <x v="0"/>
    <x v="0"/>
    <s v="Buenos Aires"/>
    <x v="3"/>
    <n v="4"/>
    <n v="1139"/>
  </r>
  <r>
    <x v="0"/>
    <x v="0"/>
    <s v="Buenos Aires"/>
    <x v="4"/>
    <n v="3"/>
    <n v="907"/>
  </r>
  <r>
    <x v="0"/>
    <x v="0"/>
    <s v="Buenos Aires"/>
    <x v="5"/>
    <n v="5"/>
    <n v="606.5"/>
  </r>
  <r>
    <x v="0"/>
    <x v="0"/>
    <s v="Buenos Aires"/>
    <x v="6"/>
    <n v="1"/>
    <n v="390"/>
  </r>
  <r>
    <x v="1"/>
    <x v="0"/>
    <s v="Graz"/>
    <x v="2"/>
    <n v="18"/>
    <n v="24496.46"/>
  </r>
  <r>
    <x v="1"/>
    <x v="0"/>
    <s v="Graz"/>
    <x v="4"/>
    <n v="12"/>
    <n v="14070.06"/>
  </r>
  <r>
    <x v="1"/>
    <x v="0"/>
    <s v="Graz"/>
    <x v="0"/>
    <n v="10"/>
    <n v="12815.76"/>
  </r>
  <r>
    <x v="1"/>
    <x v="0"/>
    <s v="Graz"/>
    <x v="6"/>
    <n v="9"/>
    <n v="12737.7"/>
  </r>
  <r>
    <x v="1"/>
    <x v="0"/>
    <s v="Graz"/>
    <x v="1"/>
    <n v="17"/>
    <n v="12709.3"/>
  </r>
  <r>
    <x v="1"/>
    <x v="0"/>
    <s v="Graz"/>
    <x v="3"/>
    <n v="8"/>
    <n v="12469.67"/>
  </r>
  <r>
    <x v="1"/>
    <x v="0"/>
    <s v="Salzburg"/>
    <x v="1"/>
    <n v="3"/>
    <n v="10608"/>
  </r>
  <r>
    <x v="1"/>
    <x v="0"/>
    <s v="Graz"/>
    <x v="7"/>
    <n v="7"/>
    <n v="8325.56"/>
  </r>
  <r>
    <x v="1"/>
    <x v="0"/>
    <s v="Graz"/>
    <x v="5"/>
    <n v="9"/>
    <n v="7250.47"/>
  </r>
  <r>
    <x v="1"/>
    <x v="0"/>
    <s v="Salzburg"/>
    <x v="2"/>
    <n v="5"/>
    <n v="3610.28"/>
  </r>
  <r>
    <x v="1"/>
    <x v="0"/>
    <s v="Salzburg"/>
    <x v="7"/>
    <n v="2"/>
    <n v="2496"/>
  </r>
  <r>
    <x v="1"/>
    <x v="0"/>
    <s v="Salzburg"/>
    <x v="5"/>
    <n v="2"/>
    <n v="2087.75"/>
  </r>
  <r>
    <x v="1"/>
    <x v="0"/>
    <s v="Salzburg"/>
    <x v="6"/>
    <n v="3"/>
    <n v="1790"/>
  </r>
  <r>
    <x v="1"/>
    <x v="0"/>
    <s v="Salzburg"/>
    <x v="4"/>
    <n v="3"/>
    <n v="1167.18"/>
  </r>
  <r>
    <x v="1"/>
    <x v="0"/>
    <s v="Salzburg"/>
    <x v="0"/>
    <n v="2"/>
    <n v="718.65"/>
  </r>
  <r>
    <x v="1"/>
    <x v="0"/>
    <s v="Salzburg"/>
    <x v="3"/>
    <n v="1"/>
    <n v="651"/>
  </r>
  <r>
    <x v="2"/>
    <x v="0"/>
    <s v="Charleroi"/>
    <x v="2"/>
    <n v="5"/>
    <n v="5688"/>
  </r>
  <r>
    <x v="2"/>
    <x v="0"/>
    <s v="Charleroi"/>
    <x v="0"/>
    <n v="4"/>
    <n v="4820.2"/>
  </r>
  <r>
    <x v="2"/>
    <x v="0"/>
    <s v="Charleroi"/>
    <x v="1"/>
    <n v="6"/>
    <n v="4285.68"/>
  </r>
  <r>
    <x v="2"/>
    <x v="0"/>
    <s v="Bruxelles"/>
    <x v="2"/>
    <n v="3"/>
    <n v="2972"/>
  </r>
  <r>
    <x v="2"/>
    <x v="0"/>
    <s v="Bruxelles"/>
    <x v="0"/>
    <n v="4"/>
    <n v="2659.38"/>
  </r>
  <r>
    <x v="2"/>
    <x v="0"/>
    <s v="Charleroi"/>
    <x v="6"/>
    <n v="6"/>
    <n v="2618"/>
  </r>
  <r>
    <x v="2"/>
    <x v="0"/>
    <s v="Charleroi"/>
    <x v="3"/>
    <n v="3"/>
    <n v="2311.1999999999998"/>
  </r>
  <r>
    <x v="2"/>
    <x v="0"/>
    <s v="Charleroi"/>
    <x v="7"/>
    <n v="3"/>
    <n v="1802.5"/>
  </r>
  <r>
    <x v="2"/>
    <x v="0"/>
    <s v="Charleroi"/>
    <x v="4"/>
    <n v="4"/>
    <n v="1675.6"/>
  </r>
  <r>
    <x v="2"/>
    <x v="0"/>
    <s v="Bruxelles"/>
    <x v="1"/>
    <n v="2"/>
    <n v="1143"/>
  </r>
  <r>
    <x v="2"/>
    <x v="0"/>
    <s v="Bruxelles"/>
    <x v="3"/>
    <n v="1"/>
    <n v="912"/>
  </r>
  <r>
    <x v="2"/>
    <x v="0"/>
    <s v="Charleroi"/>
    <x v="5"/>
    <n v="3"/>
    <n v="887.6"/>
  </r>
  <r>
    <x v="2"/>
    <x v="0"/>
    <s v="Bruxelles"/>
    <x v="4"/>
    <n v="1"/>
    <n v="779.19"/>
  </r>
  <r>
    <x v="2"/>
    <x v="0"/>
    <s v="Bruxelles"/>
    <x v="6"/>
    <n v="1"/>
    <n v="608"/>
  </r>
  <r>
    <x v="2"/>
    <x v="0"/>
    <s v="Bruxelles"/>
    <x v="7"/>
    <n v="1"/>
    <n v="336"/>
  </r>
  <r>
    <x v="2"/>
    <x v="0"/>
    <s v="Bruxelles"/>
    <x v="5"/>
    <n v="2"/>
    <n v="326.5"/>
  </r>
  <r>
    <x v="3"/>
    <x v="1"/>
    <s v="Rio de Janeiro"/>
    <x v="1"/>
    <n v="16"/>
    <n v="22644.17"/>
  </r>
  <r>
    <x v="3"/>
    <x v="2"/>
    <s v="São Paulo"/>
    <x v="1"/>
    <n v="13"/>
    <n v="12145.37"/>
  </r>
  <r>
    <x v="3"/>
    <x v="1"/>
    <s v="Rio de Janeiro"/>
    <x v="5"/>
    <n v="13"/>
    <n v="7366.09"/>
  </r>
  <r>
    <x v="3"/>
    <x v="1"/>
    <s v="Rio de Janeiro"/>
    <x v="2"/>
    <n v="12"/>
    <n v="7246.8"/>
  </r>
  <r>
    <x v="3"/>
    <x v="2"/>
    <s v="São Paulo"/>
    <x v="0"/>
    <n v="13"/>
    <n v="6170.92"/>
  </r>
  <r>
    <x v="3"/>
    <x v="2"/>
    <s v="São Paulo"/>
    <x v="2"/>
    <n v="12"/>
    <n v="6168.3"/>
  </r>
  <r>
    <x v="3"/>
    <x v="1"/>
    <s v="Rio de Janeiro"/>
    <x v="4"/>
    <n v="12"/>
    <n v="5457.81"/>
  </r>
  <r>
    <x v="3"/>
    <x v="1"/>
    <s v="Rio de Janeiro"/>
    <x v="0"/>
    <n v="14"/>
    <n v="4570.92"/>
  </r>
  <r>
    <x v="3"/>
    <x v="2"/>
    <s v="São Paulo"/>
    <x v="7"/>
    <n v="7"/>
    <n v="4350.5"/>
  </r>
  <r>
    <x v="3"/>
    <x v="2"/>
    <s v="São Paulo"/>
    <x v="5"/>
    <n v="13"/>
    <n v="3571.32"/>
  </r>
  <r>
    <x v="3"/>
    <x v="2"/>
    <s v="São Paulo"/>
    <x v="4"/>
    <n v="8"/>
    <n v="3248.15"/>
  </r>
  <r>
    <x v="3"/>
    <x v="2"/>
    <s v="São Paulo"/>
    <x v="6"/>
    <n v="4"/>
    <n v="3145.9"/>
  </r>
  <r>
    <x v="3"/>
    <x v="2"/>
    <s v="Campinas"/>
    <x v="4"/>
    <n v="2"/>
    <n v="2350"/>
  </r>
  <r>
    <x v="3"/>
    <x v="2"/>
    <s v="Resende"/>
    <x v="7"/>
    <n v="2"/>
    <n v="1789.8"/>
  </r>
  <r>
    <x v="3"/>
    <x v="2"/>
    <s v="Resende"/>
    <x v="1"/>
    <n v="5"/>
    <n v="1760.15"/>
  </r>
  <r>
    <x v="3"/>
    <x v="2"/>
    <s v="São Paulo"/>
    <x v="3"/>
    <n v="2"/>
    <n v="1686"/>
  </r>
  <r>
    <x v="3"/>
    <x v="1"/>
    <s v="Rio de Janeiro"/>
    <x v="6"/>
    <n v="5"/>
    <n v="1631.65"/>
  </r>
  <r>
    <x v="3"/>
    <x v="1"/>
    <s v="Rio de Janeiro"/>
    <x v="3"/>
    <n v="3"/>
    <n v="1616.72"/>
  </r>
  <r>
    <x v="3"/>
    <x v="2"/>
    <s v="Campinas"/>
    <x v="3"/>
    <n v="2"/>
    <n v="1560.5"/>
  </r>
  <r>
    <x v="3"/>
    <x v="2"/>
    <s v="Campinas"/>
    <x v="2"/>
    <n v="3"/>
    <n v="1481.6"/>
  </r>
  <r>
    <x v="3"/>
    <x v="1"/>
    <s v="Rio de Janeiro"/>
    <x v="7"/>
    <n v="4"/>
    <n v="1422.81"/>
  </r>
  <r>
    <x v="3"/>
    <x v="2"/>
    <s v="Campinas"/>
    <x v="6"/>
    <n v="3"/>
    <n v="1150"/>
  </r>
  <r>
    <x v="3"/>
    <x v="2"/>
    <s v="Campinas"/>
    <x v="5"/>
    <n v="3"/>
    <n v="1085.78"/>
  </r>
  <r>
    <x v="3"/>
    <x v="2"/>
    <s v="Resende"/>
    <x v="5"/>
    <n v="3"/>
    <n v="863.94"/>
  </r>
  <r>
    <x v="3"/>
    <x v="2"/>
    <s v="Resende"/>
    <x v="2"/>
    <n v="1"/>
    <n v="783.75"/>
  </r>
  <r>
    <x v="3"/>
    <x v="2"/>
    <s v="Campinas"/>
    <x v="1"/>
    <n v="3"/>
    <n v="643.75"/>
  </r>
  <r>
    <x v="3"/>
    <x v="2"/>
    <s v="Resende"/>
    <x v="0"/>
    <n v="2"/>
    <n v="551.76"/>
  </r>
  <r>
    <x v="3"/>
    <x v="2"/>
    <s v="Resende"/>
    <x v="6"/>
    <n v="2"/>
    <n v="194"/>
  </r>
  <r>
    <x v="3"/>
    <x v="2"/>
    <s v="Campinas"/>
    <x v="0"/>
    <n v="1"/>
    <n v="142.5"/>
  </r>
  <r>
    <x v="3"/>
    <x v="2"/>
    <s v="Resende"/>
    <x v="4"/>
    <n v="1"/>
    <n v="124.8"/>
  </r>
  <r>
    <x v="4"/>
    <x v="3"/>
    <s v="Montréal"/>
    <x v="1"/>
    <n v="3"/>
    <n v="9415.81"/>
  </r>
  <r>
    <x v="4"/>
    <x v="4"/>
    <s v="Tsawassen"/>
    <x v="0"/>
    <n v="6"/>
    <n v="5856.87"/>
  </r>
  <r>
    <x v="4"/>
    <x v="4"/>
    <s v="Tsawassen"/>
    <x v="2"/>
    <n v="6"/>
    <n v="4790.55"/>
  </r>
  <r>
    <x v="4"/>
    <x v="3"/>
    <s v="Montréal"/>
    <x v="2"/>
    <n v="4"/>
    <n v="4766.62"/>
  </r>
  <r>
    <x v="4"/>
    <x v="3"/>
    <s v="Montréal"/>
    <x v="6"/>
    <n v="6"/>
    <n v="4553.8500000000004"/>
  </r>
  <r>
    <x v="4"/>
    <x v="3"/>
    <s v="Montréal"/>
    <x v="0"/>
    <n v="8"/>
    <n v="2915.6"/>
  </r>
  <r>
    <x v="4"/>
    <x v="3"/>
    <s v="Montréal"/>
    <x v="4"/>
    <n v="4"/>
    <n v="2809.5"/>
  </r>
  <r>
    <x v="4"/>
    <x v="3"/>
    <s v="Montréal"/>
    <x v="5"/>
    <n v="2"/>
    <n v="2096"/>
  </r>
  <r>
    <x v="4"/>
    <x v="3"/>
    <s v="Montréal"/>
    <x v="7"/>
    <n v="1"/>
    <n v="2074.8000000000002"/>
  </r>
  <r>
    <x v="4"/>
    <x v="4"/>
    <s v="Tsawassen"/>
    <x v="5"/>
    <n v="4"/>
    <n v="2032.05"/>
  </r>
  <r>
    <x v="4"/>
    <x v="4"/>
    <s v="Tsawassen"/>
    <x v="4"/>
    <n v="5"/>
    <n v="1898.57"/>
  </r>
  <r>
    <x v="4"/>
    <x v="4"/>
    <s v="Tsawassen"/>
    <x v="3"/>
    <n v="2"/>
    <n v="1872"/>
  </r>
  <r>
    <x v="4"/>
    <x v="4"/>
    <s v="Tsawassen"/>
    <x v="1"/>
    <n v="5"/>
    <n v="1762.75"/>
  </r>
  <r>
    <x v="4"/>
    <x v="4"/>
    <s v="Tsawassen"/>
    <x v="7"/>
    <n v="3"/>
    <n v="1692"/>
  </r>
  <r>
    <x v="4"/>
    <x v="4"/>
    <s v="Tsawassen"/>
    <x v="6"/>
    <n v="2"/>
    <n v="896.8"/>
  </r>
  <r>
    <x v="4"/>
    <x v="3"/>
    <s v="Montréal"/>
    <x v="3"/>
    <n v="1"/>
    <n v="240"/>
  </r>
  <r>
    <x v="4"/>
    <x v="4"/>
    <s v="Vancouver"/>
    <x v="5"/>
    <n v="2"/>
    <n v="196"/>
  </r>
  <r>
    <x v="4"/>
    <x v="4"/>
    <s v="Vancouver"/>
    <x v="6"/>
    <n v="2"/>
    <n v="107"/>
  </r>
  <r>
    <x v="4"/>
    <x v="4"/>
    <s v="Vancouver"/>
    <x v="1"/>
    <n v="2"/>
    <n v="97.5"/>
  </r>
  <r>
    <x v="4"/>
    <x v="4"/>
    <s v="Vancouver"/>
    <x v="0"/>
    <n v="1"/>
    <n v="70"/>
  </r>
  <r>
    <x v="4"/>
    <x v="4"/>
    <s v="Vancouver"/>
    <x v="4"/>
    <n v="1"/>
    <n v="52"/>
  </r>
  <r>
    <x v="5"/>
    <x v="0"/>
    <s v="København"/>
    <x v="1"/>
    <n v="1"/>
    <n v="10540"/>
  </r>
  <r>
    <x v="5"/>
    <x v="0"/>
    <s v="Århus"/>
    <x v="4"/>
    <n v="7"/>
    <n v="3505.15"/>
  </r>
  <r>
    <x v="5"/>
    <x v="0"/>
    <s v="Århus"/>
    <x v="5"/>
    <n v="5"/>
    <n v="2787.42"/>
  </r>
  <r>
    <x v="5"/>
    <x v="0"/>
    <s v="Århus"/>
    <x v="3"/>
    <n v="2"/>
    <n v="2762.4"/>
  </r>
  <r>
    <x v="5"/>
    <x v="0"/>
    <s v="Århus"/>
    <x v="7"/>
    <n v="3"/>
    <n v="2082.5"/>
  </r>
  <r>
    <x v="5"/>
    <x v="0"/>
    <s v="Århus"/>
    <x v="0"/>
    <n v="3"/>
    <n v="1664.5"/>
  </r>
  <r>
    <x v="5"/>
    <x v="0"/>
    <s v="Århus"/>
    <x v="1"/>
    <n v="6"/>
    <n v="1485.7"/>
  </r>
  <r>
    <x v="5"/>
    <x v="0"/>
    <s v="Århus"/>
    <x v="2"/>
    <n v="2"/>
    <n v="1456.5"/>
  </r>
  <r>
    <x v="5"/>
    <x v="0"/>
    <s v="København"/>
    <x v="3"/>
    <n v="1"/>
    <n v="1192.5"/>
  </r>
  <r>
    <x v="5"/>
    <x v="0"/>
    <s v="København"/>
    <x v="2"/>
    <n v="2"/>
    <n v="1187.8"/>
  </r>
  <r>
    <x v="5"/>
    <x v="0"/>
    <s v="København"/>
    <x v="7"/>
    <n v="1"/>
    <n v="1080"/>
  </r>
  <r>
    <x v="5"/>
    <x v="0"/>
    <s v="København"/>
    <x v="5"/>
    <n v="3"/>
    <n v="1069.8399999999999"/>
  </r>
  <r>
    <x v="5"/>
    <x v="0"/>
    <s v="København"/>
    <x v="0"/>
    <n v="4"/>
    <n v="926.96"/>
  </r>
  <r>
    <x v="5"/>
    <x v="0"/>
    <s v="København"/>
    <x v="4"/>
    <n v="2"/>
    <n v="820"/>
  </r>
  <r>
    <x v="5"/>
    <x v="0"/>
    <s v="Århus"/>
    <x v="6"/>
    <n v="1"/>
    <n v="99.75"/>
  </r>
  <r>
    <x v="6"/>
    <x v="0"/>
    <s v="Oulu"/>
    <x v="2"/>
    <n v="7"/>
    <n v="4856.1099999999997"/>
  </r>
  <r>
    <x v="6"/>
    <x v="0"/>
    <s v="Oulu"/>
    <x v="7"/>
    <n v="5"/>
    <n v="3220.78"/>
  </r>
  <r>
    <x v="6"/>
    <x v="0"/>
    <s v="Oulu"/>
    <x v="6"/>
    <n v="4"/>
    <n v="2393"/>
  </r>
  <r>
    <x v="6"/>
    <x v="0"/>
    <s v="Oulu"/>
    <x v="1"/>
    <n v="5"/>
    <n v="1600.4"/>
  </r>
  <r>
    <x v="6"/>
    <x v="0"/>
    <s v="Oulu"/>
    <x v="4"/>
    <n v="2"/>
    <n v="1120"/>
  </r>
  <r>
    <x v="6"/>
    <x v="0"/>
    <s v="Oulu"/>
    <x v="5"/>
    <n v="5"/>
    <n v="1026.5"/>
  </r>
  <r>
    <x v="6"/>
    <x v="0"/>
    <s v="Oulu"/>
    <x v="3"/>
    <n v="4"/>
    <n v="969.61"/>
  </r>
  <r>
    <x v="6"/>
    <x v="0"/>
    <s v="Helsinki"/>
    <x v="4"/>
    <n v="3"/>
    <n v="753"/>
  </r>
  <r>
    <x v="6"/>
    <x v="0"/>
    <s v="Helsinki"/>
    <x v="2"/>
    <n v="2"/>
    <n v="702"/>
  </r>
  <r>
    <x v="6"/>
    <x v="0"/>
    <s v="Helsinki"/>
    <x v="1"/>
    <n v="4"/>
    <n v="582"/>
  </r>
  <r>
    <x v="6"/>
    <x v="0"/>
    <s v="Helsinki"/>
    <x v="0"/>
    <n v="3"/>
    <n v="562.75"/>
  </r>
  <r>
    <x v="6"/>
    <x v="0"/>
    <s v="Oulu"/>
    <x v="0"/>
    <n v="3"/>
    <n v="462.3"/>
  </r>
  <r>
    <x v="6"/>
    <x v="0"/>
    <s v="Helsinki"/>
    <x v="5"/>
    <n v="1"/>
    <n v="220.8"/>
  </r>
  <r>
    <x v="6"/>
    <x v="0"/>
    <s v="Helsinki"/>
    <x v="3"/>
    <n v="1"/>
    <n v="136.80000000000001"/>
  </r>
  <r>
    <x v="6"/>
    <x v="0"/>
    <s v="Helsinki"/>
    <x v="7"/>
    <n v="1"/>
    <n v="120"/>
  </r>
  <r>
    <x v="6"/>
    <x v="0"/>
    <s v="Helsinki"/>
    <x v="6"/>
    <n v="1"/>
    <n v="84"/>
  </r>
  <r>
    <x v="7"/>
    <x v="0"/>
    <s v="Marseille"/>
    <x v="5"/>
    <n v="8"/>
    <n v="5368.58"/>
  </r>
  <r>
    <x v="7"/>
    <x v="0"/>
    <s v="Lille"/>
    <x v="5"/>
    <n v="3"/>
    <n v="5208"/>
  </r>
  <r>
    <x v="7"/>
    <x v="0"/>
    <s v="Strasbourg"/>
    <x v="7"/>
    <n v="3"/>
    <n v="4976.6000000000004"/>
  </r>
  <r>
    <x v="7"/>
    <x v="0"/>
    <s v="Strasbourg"/>
    <x v="1"/>
    <n v="6"/>
    <n v="3975.92"/>
  </r>
  <r>
    <x v="7"/>
    <x v="0"/>
    <s v="Marseille"/>
    <x v="3"/>
    <n v="5"/>
    <n v="3718.75"/>
  </r>
  <r>
    <x v="7"/>
    <x v="0"/>
    <s v="Marseille"/>
    <x v="4"/>
    <n v="4"/>
    <n v="3037.47"/>
  </r>
  <r>
    <x v="7"/>
    <x v="0"/>
    <s v="Strasbourg"/>
    <x v="2"/>
    <n v="5"/>
    <n v="2872"/>
  </r>
  <r>
    <x v="7"/>
    <x v="0"/>
    <s v="Toulouse"/>
    <x v="7"/>
    <n v="2"/>
    <n v="2496.0100000000002"/>
  </r>
  <r>
    <x v="7"/>
    <x v="0"/>
    <s v="Marseille"/>
    <x v="6"/>
    <n v="4"/>
    <n v="2444.5500000000002"/>
  </r>
  <r>
    <x v="7"/>
    <x v="0"/>
    <s v="Lyon"/>
    <x v="0"/>
    <n v="4"/>
    <n v="2396.6999999999998"/>
  </r>
  <r>
    <x v="7"/>
    <x v="0"/>
    <s v="Marseille"/>
    <x v="0"/>
    <n v="6"/>
    <n v="2382.67"/>
  </r>
  <r>
    <x v="7"/>
    <x v="0"/>
    <s v="Nantes"/>
    <x v="7"/>
    <n v="2"/>
    <n v="2318.06"/>
  </r>
  <r>
    <x v="7"/>
    <x v="0"/>
    <s v="Marseille"/>
    <x v="1"/>
    <n v="4"/>
    <n v="2275.9"/>
  </r>
  <r>
    <x v="7"/>
    <x v="0"/>
    <s v="Lille"/>
    <x v="0"/>
    <n v="4"/>
    <n v="2232"/>
  </r>
  <r>
    <x v="7"/>
    <x v="0"/>
    <s v="Strasbourg"/>
    <x v="6"/>
    <n v="3"/>
    <n v="2217.1"/>
  </r>
  <r>
    <x v="7"/>
    <x v="0"/>
    <s v="Toulouse"/>
    <x v="0"/>
    <n v="4"/>
    <n v="2085.9"/>
  </r>
  <r>
    <x v="7"/>
    <x v="0"/>
    <s v="Lyon"/>
    <x v="1"/>
    <n v="4"/>
    <n v="1989.5"/>
  </r>
  <r>
    <x v="7"/>
    <x v="0"/>
    <s v="Strasbourg"/>
    <x v="0"/>
    <n v="2"/>
    <n v="1939"/>
  </r>
  <r>
    <x v="7"/>
    <x v="0"/>
    <s v="Marseille"/>
    <x v="2"/>
    <n v="4"/>
    <n v="1912.42"/>
  </r>
  <r>
    <x v="7"/>
    <x v="0"/>
    <s v="Toulouse"/>
    <x v="1"/>
    <n v="7"/>
    <n v="1903.15"/>
  </r>
  <r>
    <x v="7"/>
    <x v="0"/>
    <s v="Lille"/>
    <x v="3"/>
    <n v="1"/>
    <n v="1845"/>
  </r>
  <r>
    <x v="7"/>
    <x v="0"/>
    <s v="Strasbourg"/>
    <x v="5"/>
    <n v="4"/>
    <n v="1461.46"/>
  </r>
  <r>
    <x v="7"/>
    <x v="0"/>
    <s v="Paris"/>
    <x v="1"/>
    <n v="2"/>
    <n v="1426"/>
  </r>
  <r>
    <x v="7"/>
    <x v="0"/>
    <s v="Lille"/>
    <x v="4"/>
    <n v="1"/>
    <n v="1317"/>
  </r>
  <r>
    <x v="7"/>
    <x v="0"/>
    <s v="Lyon"/>
    <x v="5"/>
    <n v="4"/>
    <n v="1243.4000000000001"/>
  </r>
  <r>
    <x v="7"/>
    <x v="0"/>
    <s v="Lyon"/>
    <x v="2"/>
    <n v="2"/>
    <n v="1120.5"/>
  </r>
  <r>
    <x v="7"/>
    <x v="0"/>
    <s v="Lyon"/>
    <x v="4"/>
    <n v="3"/>
    <n v="1104.8499999999999"/>
  </r>
  <r>
    <x v="7"/>
    <x v="0"/>
    <s v="Strasbourg"/>
    <x v="3"/>
    <n v="1"/>
    <n v="1092"/>
  </r>
  <r>
    <x v="7"/>
    <x v="0"/>
    <s v="Versailles"/>
    <x v="0"/>
    <n v="3"/>
    <n v="1000.15"/>
  </r>
  <r>
    <x v="7"/>
    <x v="0"/>
    <s v="Lyon"/>
    <x v="3"/>
    <n v="4"/>
    <n v="936.3"/>
  </r>
  <r>
    <x v="7"/>
    <x v="0"/>
    <s v="Reims"/>
    <x v="2"/>
    <n v="2"/>
    <n v="880.6"/>
  </r>
  <r>
    <x v="7"/>
    <x v="0"/>
    <s v="Marseille"/>
    <x v="7"/>
    <n v="3"/>
    <n v="822.9"/>
  </r>
  <r>
    <x v="7"/>
    <x v="0"/>
    <s v="Toulouse"/>
    <x v="4"/>
    <n v="3"/>
    <n v="774.86"/>
  </r>
  <r>
    <x v="7"/>
    <x v="0"/>
    <s v="Toulouse"/>
    <x v="2"/>
    <n v="3"/>
    <n v="757.76"/>
  </r>
  <r>
    <x v="7"/>
    <x v="0"/>
    <s v="Toulouse"/>
    <x v="5"/>
    <n v="5"/>
    <n v="752.21"/>
  </r>
  <r>
    <x v="7"/>
    <x v="0"/>
    <s v="Nantes"/>
    <x v="0"/>
    <n v="2"/>
    <n v="727.5"/>
  </r>
  <r>
    <x v="7"/>
    <x v="0"/>
    <s v="Paris"/>
    <x v="2"/>
    <n v="2"/>
    <n v="570"/>
  </r>
  <r>
    <x v="7"/>
    <x v="0"/>
    <s v="Nantes"/>
    <x v="1"/>
    <n v="3"/>
    <n v="554"/>
  </r>
  <r>
    <x v="7"/>
    <x v="0"/>
    <s v="Lille"/>
    <x v="2"/>
    <n v="1"/>
    <n v="528"/>
  </r>
  <r>
    <x v="7"/>
    <x v="0"/>
    <s v="Versailles"/>
    <x v="1"/>
    <n v="3"/>
    <n v="497.5"/>
  </r>
  <r>
    <x v="7"/>
    <x v="0"/>
    <s v="Nantes"/>
    <x v="5"/>
    <n v="2"/>
    <n v="445.1"/>
  </r>
  <r>
    <x v="7"/>
    <x v="0"/>
    <s v="Lille"/>
    <x v="1"/>
    <n v="3"/>
    <n v="375.5"/>
  </r>
  <r>
    <x v="7"/>
    <x v="0"/>
    <s v="Paris"/>
    <x v="5"/>
    <n v="1"/>
    <n v="375"/>
  </r>
  <r>
    <x v="7"/>
    <x v="0"/>
    <s v="Lyon"/>
    <x v="6"/>
    <n v="2"/>
    <n v="362.86"/>
  </r>
  <r>
    <x v="7"/>
    <x v="0"/>
    <s v="Toulouse"/>
    <x v="3"/>
    <n v="1"/>
    <n v="346.56"/>
  </r>
  <r>
    <x v="7"/>
    <x v="0"/>
    <s v="Reims"/>
    <x v="6"/>
    <n v="3"/>
    <n v="345.6"/>
  </r>
  <r>
    <x v="7"/>
    <x v="0"/>
    <s v="Reims"/>
    <x v="5"/>
    <n v="2"/>
    <n v="253.8"/>
  </r>
  <r>
    <x v="7"/>
    <x v="0"/>
    <s v="Nantes"/>
    <x v="4"/>
    <n v="1"/>
    <n v="252.6"/>
  </r>
  <r>
    <x v="7"/>
    <x v="0"/>
    <s v="Versailles"/>
    <x v="7"/>
    <n v="1"/>
    <n v="234"/>
  </r>
  <r>
    <x v="7"/>
    <x v="0"/>
    <s v="Toulouse"/>
    <x v="6"/>
    <n v="2"/>
    <n v="211.75"/>
  </r>
  <r>
    <x v="7"/>
    <x v="0"/>
    <s v="Nantes"/>
    <x v="2"/>
    <n v="1"/>
    <n v="201.6"/>
  </r>
  <r>
    <x v="7"/>
    <x v="0"/>
    <s v="Nantes"/>
    <x v="3"/>
    <n v="1"/>
    <n v="159"/>
  </r>
  <r>
    <x v="7"/>
    <x v="0"/>
    <s v="Versailles"/>
    <x v="3"/>
    <n v="1"/>
    <n v="150"/>
  </r>
  <r>
    <x v="7"/>
    <x v="0"/>
    <s v="Nantes"/>
    <x v="6"/>
    <n v="2"/>
    <n v="130.19999999999999"/>
  </r>
  <r>
    <x v="7"/>
    <x v="0"/>
    <s v="Lille"/>
    <x v="6"/>
    <n v="1"/>
    <n v="126"/>
  </r>
  <r>
    <x v="7"/>
    <x v="0"/>
    <s v="Versailles"/>
    <x v="5"/>
    <n v="1"/>
    <n v="57.9"/>
  </r>
  <r>
    <x v="7"/>
    <x v="0"/>
    <s v="Paris"/>
    <x v="0"/>
    <n v="1"/>
    <n v="52.35"/>
  </r>
  <r>
    <x v="7"/>
    <x v="0"/>
    <s v="Lille"/>
    <x v="7"/>
    <n v="1"/>
    <n v="35.4"/>
  </r>
  <r>
    <x v="7"/>
    <x v="0"/>
    <s v="Versailles"/>
    <x v="6"/>
    <n v="1"/>
    <n v="35"/>
  </r>
  <r>
    <x v="7"/>
    <x v="0"/>
    <s v="Lyon"/>
    <x v="7"/>
    <n v="1"/>
    <n v="28.32"/>
  </r>
  <r>
    <x v="7"/>
    <x v="0"/>
    <s v="Versailles"/>
    <x v="2"/>
    <n v="1"/>
    <n v="17.5"/>
  </r>
  <r>
    <x v="8"/>
    <x v="0"/>
    <s v="Cunewalde"/>
    <x v="1"/>
    <n v="15"/>
    <n v="36216.43"/>
  </r>
  <r>
    <x v="8"/>
    <x v="0"/>
    <s v="Cunewalde"/>
    <x v="0"/>
    <n v="10"/>
    <n v="18530.09"/>
  </r>
  <r>
    <x v="8"/>
    <x v="0"/>
    <s v="Cunewalde"/>
    <x v="2"/>
    <n v="10"/>
    <n v="13800.85"/>
  </r>
  <r>
    <x v="8"/>
    <x v="0"/>
    <s v="München"/>
    <x v="2"/>
    <n v="8"/>
    <n v="10552.1"/>
  </r>
  <r>
    <x v="8"/>
    <x v="0"/>
    <s v="Cunewalde"/>
    <x v="7"/>
    <n v="5"/>
    <n v="9754.9599999999991"/>
  </r>
  <r>
    <x v="8"/>
    <x v="0"/>
    <s v="Brandenburg"/>
    <x v="1"/>
    <n v="7"/>
    <n v="9455.1"/>
  </r>
  <r>
    <x v="8"/>
    <x v="0"/>
    <s v="Cunewalde"/>
    <x v="5"/>
    <n v="11"/>
    <n v="9367.74"/>
  </r>
  <r>
    <x v="8"/>
    <x v="0"/>
    <s v="Cunewalde"/>
    <x v="4"/>
    <n v="10"/>
    <n v="9214.93"/>
  </r>
  <r>
    <x v="8"/>
    <x v="0"/>
    <s v="Cunewalde"/>
    <x v="3"/>
    <n v="5"/>
    <n v="8081.4"/>
  </r>
  <r>
    <x v="8"/>
    <x v="0"/>
    <s v="Brandenburg"/>
    <x v="2"/>
    <n v="6"/>
    <n v="7098.25"/>
  </r>
  <r>
    <x v="8"/>
    <x v="0"/>
    <s v="Frankfurt a.M. "/>
    <x v="2"/>
    <n v="7"/>
    <n v="5474"/>
  </r>
  <r>
    <x v="8"/>
    <x v="0"/>
    <s v="Cunewalde"/>
    <x v="6"/>
    <n v="5"/>
    <n v="5310.9"/>
  </r>
  <r>
    <x v="8"/>
    <x v="0"/>
    <s v="München"/>
    <x v="5"/>
    <n v="8"/>
    <n v="4868.45"/>
  </r>
  <r>
    <x v="8"/>
    <x v="0"/>
    <s v="Brandenburg"/>
    <x v="0"/>
    <n v="6"/>
    <n v="4751.46"/>
  </r>
  <r>
    <x v="8"/>
    <x v="0"/>
    <s v="Brandenburg"/>
    <x v="7"/>
    <n v="4"/>
    <n v="4254.42"/>
  </r>
  <r>
    <x v="8"/>
    <x v="0"/>
    <s v="Stuttgart"/>
    <x v="2"/>
    <n v="6"/>
    <n v="4011.5"/>
  </r>
  <r>
    <x v="8"/>
    <x v="0"/>
    <s v="München"/>
    <x v="0"/>
    <n v="7"/>
    <n v="3313.57"/>
  </r>
  <r>
    <x v="8"/>
    <x v="0"/>
    <s v="Brandenburg"/>
    <x v="5"/>
    <n v="6"/>
    <n v="3309.75"/>
  </r>
  <r>
    <x v="8"/>
    <x v="0"/>
    <s v="München"/>
    <x v="7"/>
    <n v="5"/>
    <n v="2896.12"/>
  </r>
  <r>
    <x v="8"/>
    <x v="0"/>
    <s v="Frankfurt a.M. "/>
    <x v="6"/>
    <n v="4"/>
    <n v="2809.1"/>
  </r>
  <r>
    <x v="8"/>
    <x v="0"/>
    <s v="Köln"/>
    <x v="0"/>
    <n v="4"/>
    <n v="2757.27"/>
  </r>
  <r>
    <x v="8"/>
    <x v="0"/>
    <s v="Köln"/>
    <x v="3"/>
    <n v="4"/>
    <n v="2676.56"/>
  </r>
  <r>
    <x v="8"/>
    <x v="0"/>
    <s v="Frankfurt a.M. "/>
    <x v="7"/>
    <n v="3"/>
    <n v="2638.82"/>
  </r>
  <r>
    <x v="8"/>
    <x v="0"/>
    <s v="Frankfurt a.M. "/>
    <x v="4"/>
    <n v="5"/>
    <n v="2413.62"/>
  </r>
  <r>
    <x v="8"/>
    <x v="0"/>
    <s v="Frankfurt a.M. "/>
    <x v="0"/>
    <n v="5"/>
    <n v="2386.9899999999998"/>
  </r>
  <r>
    <x v="8"/>
    <x v="0"/>
    <s v="Köln"/>
    <x v="2"/>
    <n v="3"/>
    <n v="2315.25"/>
  </r>
  <r>
    <x v="8"/>
    <x v="0"/>
    <s v="Aachen"/>
    <x v="2"/>
    <n v="3"/>
    <n v="2270"/>
  </r>
  <r>
    <x v="8"/>
    <x v="0"/>
    <s v="Stuttgart"/>
    <x v="1"/>
    <n v="5"/>
    <n v="2146.85"/>
  </r>
  <r>
    <x v="8"/>
    <x v="0"/>
    <s v="München"/>
    <x v="1"/>
    <n v="6"/>
    <n v="2033.44"/>
  </r>
  <r>
    <x v="8"/>
    <x v="0"/>
    <s v="Frankfurt a.M. "/>
    <x v="1"/>
    <n v="6"/>
    <n v="1981.6"/>
  </r>
  <r>
    <x v="8"/>
    <x v="0"/>
    <s v="Leipzig"/>
    <x v="0"/>
    <n v="3"/>
    <n v="1921.8"/>
  </r>
  <r>
    <x v="8"/>
    <x v="0"/>
    <s v="Brandenburg"/>
    <x v="4"/>
    <n v="4"/>
    <n v="1872"/>
  </r>
  <r>
    <x v="8"/>
    <x v="0"/>
    <s v="Münster"/>
    <x v="3"/>
    <n v="1"/>
    <n v="1863.4"/>
  </r>
  <r>
    <x v="8"/>
    <x v="0"/>
    <s v="Leipzig"/>
    <x v="2"/>
    <n v="2"/>
    <n v="1829"/>
  </r>
  <r>
    <x v="8"/>
    <x v="0"/>
    <s v="München"/>
    <x v="6"/>
    <n v="4"/>
    <n v="1612.12"/>
  </r>
  <r>
    <x v="8"/>
    <x v="0"/>
    <s v="Frankfurt a.M. "/>
    <x v="5"/>
    <n v="3"/>
    <n v="1557.27"/>
  </r>
  <r>
    <x v="8"/>
    <x v="0"/>
    <s v="Stuttgart"/>
    <x v="6"/>
    <n v="4"/>
    <n v="1551.87"/>
  </r>
  <r>
    <x v="8"/>
    <x v="0"/>
    <s v="Köln"/>
    <x v="5"/>
    <n v="6"/>
    <n v="1418.66"/>
  </r>
  <r>
    <x v="8"/>
    <x v="0"/>
    <s v="Berlin"/>
    <x v="4"/>
    <n v="4"/>
    <n v="1338.8"/>
  </r>
  <r>
    <x v="8"/>
    <x v="0"/>
    <s v="Münster"/>
    <x v="6"/>
    <n v="3"/>
    <n v="1326.8"/>
  </r>
  <r>
    <x v="8"/>
    <x v="0"/>
    <s v="Berlin"/>
    <x v="2"/>
    <n v="2"/>
    <n v="1255"/>
  </r>
  <r>
    <x v="8"/>
    <x v="0"/>
    <s v="München"/>
    <x v="3"/>
    <n v="2"/>
    <n v="1185.75"/>
  </r>
  <r>
    <x v="8"/>
    <x v="0"/>
    <s v="Köln"/>
    <x v="1"/>
    <n v="3"/>
    <n v="1129"/>
  </r>
  <r>
    <x v="8"/>
    <x v="0"/>
    <s v="Münster"/>
    <x v="0"/>
    <n v="3"/>
    <n v="1076.8399999999999"/>
  </r>
  <r>
    <x v="8"/>
    <x v="0"/>
    <s v="Mannheim"/>
    <x v="2"/>
    <n v="2"/>
    <n v="1008"/>
  </r>
  <r>
    <x v="8"/>
    <x v="0"/>
    <s v="Köln"/>
    <x v="4"/>
    <n v="3"/>
    <n v="982.77"/>
  </r>
  <r>
    <x v="8"/>
    <x v="0"/>
    <s v="Köln"/>
    <x v="6"/>
    <n v="2"/>
    <n v="951"/>
  </r>
  <r>
    <x v="8"/>
    <x v="0"/>
    <s v="Stuttgart"/>
    <x v="7"/>
    <n v="3"/>
    <n v="840.8"/>
  </r>
  <r>
    <x v="8"/>
    <x v="0"/>
    <s v="Leipzig"/>
    <x v="3"/>
    <n v="1"/>
    <n v="728"/>
  </r>
  <r>
    <x v="8"/>
    <x v="0"/>
    <s v="Aachen"/>
    <x v="7"/>
    <n v="1"/>
    <n v="656"/>
  </r>
  <r>
    <x v="8"/>
    <x v="0"/>
    <s v="Mannheim"/>
    <x v="5"/>
    <n v="1"/>
    <n v="625"/>
  </r>
  <r>
    <x v="8"/>
    <x v="0"/>
    <s v="Berlin"/>
    <x v="3"/>
    <n v="2"/>
    <n v="604.20000000000005"/>
  </r>
  <r>
    <x v="8"/>
    <x v="0"/>
    <s v="Mannheim"/>
    <x v="3"/>
    <n v="2"/>
    <n v="560.79999999999995"/>
  </r>
  <r>
    <x v="8"/>
    <x v="0"/>
    <s v="Berlin"/>
    <x v="1"/>
    <n v="2"/>
    <n v="553.5"/>
  </r>
  <r>
    <x v="8"/>
    <x v="0"/>
    <s v="Berlin"/>
    <x v="5"/>
    <n v="2"/>
    <n v="521.5"/>
  </r>
  <r>
    <x v="8"/>
    <x v="0"/>
    <s v="Stuttgart"/>
    <x v="0"/>
    <n v="2"/>
    <n v="402.8"/>
  </r>
  <r>
    <x v="8"/>
    <x v="0"/>
    <s v="Aachen"/>
    <x v="0"/>
    <n v="1"/>
    <n v="374.76"/>
  </r>
  <r>
    <x v="8"/>
    <x v="0"/>
    <s v="Mannheim"/>
    <x v="0"/>
    <n v="3"/>
    <n v="363"/>
  </r>
  <r>
    <x v="8"/>
    <x v="0"/>
    <s v="Münster"/>
    <x v="1"/>
    <n v="3"/>
    <n v="349"/>
  </r>
  <r>
    <x v="8"/>
    <x v="0"/>
    <s v="Mannheim"/>
    <x v="1"/>
    <n v="2"/>
    <n v="342"/>
  </r>
  <r>
    <x v="8"/>
    <x v="0"/>
    <s v="Stuttgart"/>
    <x v="4"/>
    <n v="1"/>
    <n v="342"/>
  </r>
  <r>
    <x v="8"/>
    <x v="0"/>
    <s v="Köln"/>
    <x v="7"/>
    <n v="1"/>
    <n v="265.68"/>
  </r>
  <r>
    <x v="8"/>
    <x v="0"/>
    <s v="Leipzig"/>
    <x v="4"/>
    <n v="1"/>
    <n v="263.39999999999998"/>
  </r>
  <r>
    <x v="8"/>
    <x v="0"/>
    <s v="Aachen"/>
    <x v="1"/>
    <n v="1"/>
    <n v="247.2"/>
  </r>
  <r>
    <x v="8"/>
    <x v="0"/>
    <s v="Aachen"/>
    <x v="5"/>
    <n v="3"/>
    <n v="215.25"/>
  </r>
  <r>
    <x v="8"/>
    <x v="0"/>
    <s v="München"/>
    <x v="4"/>
    <n v="1"/>
    <n v="195"/>
  </r>
  <r>
    <x v="8"/>
    <x v="0"/>
    <s v="Leipzig"/>
    <x v="1"/>
    <n v="1"/>
    <n v="180"/>
  </r>
  <r>
    <x v="8"/>
    <x v="0"/>
    <s v="Brandenburg"/>
    <x v="3"/>
    <n v="1"/>
    <n v="167.4"/>
  </r>
  <r>
    <x v="8"/>
    <x v="0"/>
    <s v="Mannheim"/>
    <x v="7"/>
    <n v="1"/>
    <n v="149"/>
  </r>
  <r>
    <x v="8"/>
    <x v="0"/>
    <s v="Stuttgart"/>
    <x v="5"/>
    <n v="1"/>
    <n v="147"/>
  </r>
  <r>
    <x v="8"/>
    <x v="0"/>
    <s v="Stuttgart"/>
    <x v="3"/>
    <n v="1"/>
    <n v="145.6"/>
  </r>
  <r>
    <x v="8"/>
    <x v="0"/>
    <s v="Münster"/>
    <x v="5"/>
    <n v="1"/>
    <n v="135.1"/>
  </r>
  <r>
    <x v="8"/>
    <x v="0"/>
    <s v="Leipzig"/>
    <x v="5"/>
    <n v="1"/>
    <n v="120"/>
  </r>
  <r>
    <x v="8"/>
    <x v="0"/>
    <s v="Mannheim"/>
    <x v="4"/>
    <n v="1"/>
    <n v="114"/>
  </r>
  <r>
    <x v="8"/>
    <x v="0"/>
    <s v="Mannheim"/>
    <x v="6"/>
    <n v="1"/>
    <n v="78"/>
  </r>
  <r>
    <x v="8"/>
    <x v="0"/>
    <s v="Münster"/>
    <x v="2"/>
    <n v="1"/>
    <n v="27"/>
  </r>
  <r>
    <x v="9"/>
    <x v="5"/>
    <s v="Cork"/>
    <x v="7"/>
    <n v="5"/>
    <n v="20914.23"/>
  </r>
  <r>
    <x v="9"/>
    <x v="5"/>
    <s v="Cork"/>
    <x v="2"/>
    <n v="10"/>
    <n v="9010.11"/>
  </r>
  <r>
    <x v="9"/>
    <x v="5"/>
    <s v="Cork"/>
    <x v="5"/>
    <n v="10"/>
    <n v="6899.18"/>
  </r>
  <r>
    <x v="9"/>
    <x v="5"/>
    <s v="Cork"/>
    <x v="4"/>
    <n v="5"/>
    <n v="3477.62"/>
  </r>
  <r>
    <x v="9"/>
    <x v="5"/>
    <s v="Cork"/>
    <x v="3"/>
    <n v="3"/>
    <n v="3414.66"/>
  </r>
  <r>
    <x v="9"/>
    <x v="5"/>
    <s v="Cork"/>
    <x v="1"/>
    <n v="9"/>
    <n v="3145.32"/>
  </r>
  <r>
    <x v="9"/>
    <x v="5"/>
    <s v="Cork"/>
    <x v="0"/>
    <n v="3"/>
    <n v="1676.38"/>
  </r>
  <r>
    <x v="9"/>
    <x v="5"/>
    <s v="Cork"/>
    <x v="6"/>
    <n v="3"/>
    <n v="1442.4"/>
  </r>
  <r>
    <x v="10"/>
    <x v="0"/>
    <s v="Reggio Emilia"/>
    <x v="2"/>
    <n v="4"/>
    <n v="2080.94"/>
  </r>
  <r>
    <x v="10"/>
    <x v="0"/>
    <s v="Bergamo"/>
    <x v="2"/>
    <n v="3"/>
    <n v="1778.2"/>
  </r>
  <r>
    <x v="10"/>
    <x v="0"/>
    <s v="Reggio Emilia"/>
    <x v="3"/>
    <n v="3"/>
    <n v="1606.8"/>
  </r>
  <r>
    <x v="10"/>
    <x v="0"/>
    <s v="Bergamo"/>
    <x v="0"/>
    <n v="3"/>
    <n v="1500.05"/>
  </r>
  <r>
    <x v="10"/>
    <x v="0"/>
    <s v="Bergamo"/>
    <x v="6"/>
    <n v="2"/>
    <n v="1265.5999999999999"/>
  </r>
  <r>
    <x v="10"/>
    <x v="0"/>
    <s v="Reggio Emilia"/>
    <x v="7"/>
    <n v="3"/>
    <n v="1056.5"/>
  </r>
  <r>
    <x v="10"/>
    <x v="0"/>
    <s v="Reggio Emilia"/>
    <x v="0"/>
    <n v="3"/>
    <n v="1030.7"/>
  </r>
  <r>
    <x v="10"/>
    <x v="0"/>
    <s v="Bergamo"/>
    <x v="4"/>
    <n v="3"/>
    <n v="1004.22"/>
  </r>
  <r>
    <x v="10"/>
    <x v="0"/>
    <s v="Bergamo"/>
    <x v="5"/>
    <n v="3"/>
    <n v="818.2"/>
  </r>
  <r>
    <x v="10"/>
    <x v="0"/>
    <s v="Bergamo"/>
    <x v="1"/>
    <n v="4"/>
    <n v="809.94"/>
  </r>
  <r>
    <x v="10"/>
    <x v="0"/>
    <s v="Torino"/>
    <x v="3"/>
    <n v="2"/>
    <n v="580"/>
  </r>
  <r>
    <x v="10"/>
    <x v="0"/>
    <s v="Torino"/>
    <x v="5"/>
    <n v="3"/>
    <n v="556.4"/>
  </r>
  <r>
    <x v="10"/>
    <x v="0"/>
    <s v="Reggio Emilia"/>
    <x v="6"/>
    <n v="3"/>
    <n v="477.9"/>
  </r>
  <r>
    <x v="10"/>
    <x v="0"/>
    <s v="Reggio Emilia"/>
    <x v="5"/>
    <n v="2"/>
    <n v="346.4"/>
  </r>
  <r>
    <x v="10"/>
    <x v="0"/>
    <s v="Reggio Emilia"/>
    <x v="4"/>
    <n v="1"/>
    <n v="260"/>
  </r>
  <r>
    <x v="10"/>
    <x v="0"/>
    <s v="Reggio Emilia"/>
    <x v="1"/>
    <n v="2"/>
    <n v="189"/>
  </r>
  <r>
    <x v="10"/>
    <x v="0"/>
    <s v="Torino"/>
    <x v="0"/>
    <n v="2"/>
    <n v="143.30000000000001"/>
  </r>
  <r>
    <x v="10"/>
    <x v="0"/>
    <s v="Torino"/>
    <x v="2"/>
    <n v="1"/>
    <n v="136"/>
  </r>
  <r>
    <x v="10"/>
    <x v="0"/>
    <s v="Torino"/>
    <x v="4"/>
    <n v="1"/>
    <n v="130"/>
  </r>
  <r>
    <x v="11"/>
    <x v="0"/>
    <s v="México D.F."/>
    <x v="1"/>
    <n v="15"/>
    <n v="7994"/>
  </r>
  <r>
    <x v="11"/>
    <x v="0"/>
    <s v="México D.F."/>
    <x v="2"/>
    <n v="14"/>
    <n v="4721.8999999999996"/>
  </r>
  <r>
    <x v="11"/>
    <x v="0"/>
    <s v="México D.F."/>
    <x v="7"/>
    <n v="5"/>
    <n v="2828.9"/>
  </r>
  <r>
    <x v="11"/>
    <x v="0"/>
    <s v="México D.F."/>
    <x v="3"/>
    <n v="4"/>
    <n v="2517.75"/>
  </r>
  <r>
    <x v="11"/>
    <x v="0"/>
    <s v="México D.F."/>
    <x v="0"/>
    <n v="7"/>
    <n v="1897.73"/>
  </r>
  <r>
    <x v="11"/>
    <x v="0"/>
    <s v="México D.F."/>
    <x v="5"/>
    <n v="8"/>
    <n v="1836.6"/>
  </r>
  <r>
    <x v="11"/>
    <x v="0"/>
    <s v="México D.F."/>
    <x v="4"/>
    <n v="5"/>
    <n v="1235.45"/>
  </r>
  <r>
    <x v="11"/>
    <x v="0"/>
    <s v="México D.F."/>
    <x v="6"/>
    <n v="4"/>
    <n v="549.75"/>
  </r>
  <r>
    <x v="12"/>
    <x v="0"/>
    <s v="Stavern"/>
    <x v="1"/>
    <n v="3"/>
    <n v="2756"/>
  </r>
  <r>
    <x v="12"/>
    <x v="0"/>
    <s v="Stavern"/>
    <x v="5"/>
    <n v="3"/>
    <n v="936.6"/>
  </r>
  <r>
    <x v="12"/>
    <x v="0"/>
    <s v="Stavern"/>
    <x v="2"/>
    <n v="1"/>
    <n v="786"/>
  </r>
  <r>
    <x v="12"/>
    <x v="0"/>
    <s v="Stavern"/>
    <x v="3"/>
    <n v="2"/>
    <n v="578.4"/>
  </r>
  <r>
    <x v="12"/>
    <x v="0"/>
    <s v="Stavern"/>
    <x v="0"/>
    <n v="2"/>
    <n v="280.14999999999998"/>
  </r>
  <r>
    <x v="12"/>
    <x v="0"/>
    <s v="Stavern"/>
    <x v="4"/>
    <n v="1"/>
    <n v="234"/>
  </r>
  <r>
    <x v="12"/>
    <x v="0"/>
    <s v="Stavern"/>
    <x v="7"/>
    <n v="1"/>
    <n v="164"/>
  </r>
  <r>
    <x v="13"/>
    <x v="0"/>
    <s v="Warszawa"/>
    <x v="1"/>
    <n v="4"/>
    <n v="828.5"/>
  </r>
  <r>
    <x v="13"/>
    <x v="0"/>
    <s v="Warszawa"/>
    <x v="2"/>
    <n v="2"/>
    <n v="810"/>
  </r>
  <r>
    <x v="13"/>
    <x v="0"/>
    <s v="Warszawa"/>
    <x v="0"/>
    <n v="2"/>
    <n v="779.1"/>
  </r>
  <r>
    <x v="13"/>
    <x v="0"/>
    <s v="Warszawa"/>
    <x v="4"/>
    <n v="2"/>
    <n v="627"/>
  </r>
  <r>
    <x v="13"/>
    <x v="0"/>
    <s v="Warszawa"/>
    <x v="3"/>
    <n v="2"/>
    <n v="306"/>
  </r>
  <r>
    <x v="13"/>
    <x v="0"/>
    <s v="Warszawa"/>
    <x v="5"/>
    <n v="1"/>
    <n v="159"/>
  </r>
  <r>
    <x v="13"/>
    <x v="0"/>
    <s v="Warszawa"/>
    <x v="7"/>
    <n v="1"/>
    <n v="22.35"/>
  </r>
  <r>
    <x v="14"/>
    <x v="0"/>
    <s v="Lisboa"/>
    <x v="4"/>
    <n v="7"/>
    <n v="3688.29"/>
  </r>
  <r>
    <x v="14"/>
    <x v="0"/>
    <s v="Lisboa"/>
    <x v="6"/>
    <n v="4"/>
    <n v="2164.4"/>
  </r>
  <r>
    <x v="14"/>
    <x v="0"/>
    <s v="Lisboa"/>
    <x v="7"/>
    <n v="2"/>
    <n v="1338.2"/>
  </r>
  <r>
    <x v="14"/>
    <x v="0"/>
    <s v="Lisboa"/>
    <x v="1"/>
    <n v="5"/>
    <n v="1046.4000000000001"/>
  </r>
  <r>
    <x v="14"/>
    <x v="0"/>
    <s v="Lisboa"/>
    <x v="2"/>
    <n v="3"/>
    <n v="997.8"/>
  </r>
  <r>
    <x v="14"/>
    <x v="0"/>
    <s v="Lisboa"/>
    <x v="0"/>
    <n v="5"/>
    <n v="956.15"/>
  </r>
  <r>
    <x v="14"/>
    <x v="0"/>
    <s v="Lisboa"/>
    <x v="3"/>
    <n v="1"/>
    <n v="648.72"/>
  </r>
  <r>
    <x v="14"/>
    <x v="0"/>
    <s v="Lisboa"/>
    <x v="5"/>
    <n v="1"/>
    <n v="632.4"/>
  </r>
  <r>
    <x v="15"/>
    <x v="0"/>
    <s v="Sevilla"/>
    <x v="7"/>
    <n v="5"/>
    <n v="3548.6"/>
  </r>
  <r>
    <x v="15"/>
    <x v="0"/>
    <s v="Madrid"/>
    <x v="7"/>
    <n v="2"/>
    <n v="3318.35"/>
  </r>
  <r>
    <x v="15"/>
    <x v="0"/>
    <s v="Sevilla"/>
    <x v="3"/>
    <n v="1"/>
    <n v="2120"/>
  </r>
  <r>
    <x v="15"/>
    <x v="0"/>
    <s v="Sevilla"/>
    <x v="0"/>
    <n v="5"/>
    <n v="1588.95"/>
  </r>
  <r>
    <x v="15"/>
    <x v="0"/>
    <s v="Sevilla"/>
    <x v="4"/>
    <n v="3"/>
    <n v="1130.05"/>
  </r>
  <r>
    <x v="15"/>
    <x v="0"/>
    <s v="Sevilla"/>
    <x v="5"/>
    <n v="3"/>
    <n v="1095.7"/>
  </r>
  <r>
    <x v="15"/>
    <x v="0"/>
    <s v="Sevilla"/>
    <x v="1"/>
    <n v="4"/>
    <n v="884"/>
  </r>
  <r>
    <x v="15"/>
    <x v="0"/>
    <s v="Sevilla"/>
    <x v="6"/>
    <n v="2"/>
    <n v="773.06"/>
  </r>
  <r>
    <x v="15"/>
    <x v="0"/>
    <s v="Madrid"/>
    <x v="6"/>
    <n v="4"/>
    <n v="650.79999999999995"/>
  </r>
  <r>
    <x v="15"/>
    <x v="0"/>
    <s v="Madrid"/>
    <x v="5"/>
    <n v="4"/>
    <n v="547.09"/>
  </r>
  <r>
    <x v="15"/>
    <x v="0"/>
    <s v="Madrid"/>
    <x v="4"/>
    <n v="1"/>
    <n v="422.4"/>
  </r>
  <r>
    <x v="15"/>
    <x v="0"/>
    <s v="Madrid"/>
    <x v="1"/>
    <n v="2"/>
    <n v="389.2"/>
  </r>
  <r>
    <x v="15"/>
    <x v="0"/>
    <s v="Madrid"/>
    <x v="2"/>
    <n v="1"/>
    <n v="340"/>
  </r>
  <r>
    <x v="15"/>
    <x v="0"/>
    <s v="Barcelona"/>
    <x v="6"/>
    <n v="1"/>
    <n v="338.2"/>
  </r>
  <r>
    <x v="15"/>
    <x v="0"/>
    <s v="Sevilla"/>
    <x v="2"/>
    <n v="1"/>
    <n v="306"/>
  </r>
  <r>
    <x v="15"/>
    <x v="0"/>
    <s v="Barcelona"/>
    <x v="5"/>
    <n v="1"/>
    <n v="155"/>
  </r>
  <r>
    <x v="15"/>
    <x v="0"/>
    <s v="Barcelona"/>
    <x v="4"/>
    <n v="1"/>
    <n v="136"/>
  </r>
  <r>
    <x v="15"/>
    <x v="0"/>
    <s v="Barcelona"/>
    <x v="0"/>
    <n v="2"/>
    <n v="117.5"/>
  </r>
  <r>
    <x v="15"/>
    <x v="0"/>
    <s v="Barcelona"/>
    <x v="1"/>
    <n v="1"/>
    <n v="90"/>
  </r>
  <r>
    <x v="15"/>
    <x v="0"/>
    <s v="Madrid"/>
    <x v="0"/>
    <n v="2"/>
    <n v="32.299999999999997"/>
  </r>
  <r>
    <x v="16"/>
    <x v="0"/>
    <s v="Luleå"/>
    <x v="1"/>
    <n v="11"/>
    <n v="8298.67"/>
  </r>
  <r>
    <x v="16"/>
    <x v="0"/>
    <s v="Bräcke"/>
    <x v="3"/>
    <n v="4"/>
    <n v="6464"/>
  </r>
  <r>
    <x v="16"/>
    <x v="0"/>
    <s v="Bräcke"/>
    <x v="7"/>
    <n v="3"/>
    <n v="5398.12"/>
  </r>
  <r>
    <x v="16"/>
    <x v="0"/>
    <s v="Luleå"/>
    <x v="0"/>
    <n v="6"/>
    <n v="4190.7"/>
  </r>
  <r>
    <x v="16"/>
    <x v="0"/>
    <s v="Bräcke"/>
    <x v="1"/>
    <n v="12"/>
    <n v="3865.32"/>
  </r>
  <r>
    <x v="16"/>
    <x v="0"/>
    <s v="Luleå"/>
    <x v="5"/>
    <n v="8"/>
    <n v="3699.1"/>
  </r>
  <r>
    <x v="16"/>
    <x v="0"/>
    <s v="Bräcke"/>
    <x v="2"/>
    <n v="6"/>
    <n v="3654.95"/>
  </r>
  <r>
    <x v="16"/>
    <x v="0"/>
    <s v="Bräcke"/>
    <x v="4"/>
    <n v="5"/>
    <n v="3651.5"/>
  </r>
  <r>
    <x v="16"/>
    <x v="0"/>
    <s v="Bräcke"/>
    <x v="6"/>
    <n v="3"/>
    <n v="3021"/>
  </r>
  <r>
    <x v="16"/>
    <x v="0"/>
    <s v="Luleå"/>
    <x v="2"/>
    <n v="5"/>
    <n v="2724"/>
  </r>
  <r>
    <x v="16"/>
    <x v="0"/>
    <s v="Bräcke"/>
    <x v="5"/>
    <n v="7"/>
    <n v="2533.7399999999998"/>
  </r>
  <r>
    <x v="16"/>
    <x v="0"/>
    <s v="Luleå"/>
    <x v="3"/>
    <n v="2"/>
    <n v="2515.1999999999998"/>
  </r>
  <r>
    <x v="16"/>
    <x v="0"/>
    <s v="Luleå"/>
    <x v="7"/>
    <n v="7"/>
    <n v="2258.5"/>
  </r>
  <r>
    <x v="16"/>
    <x v="0"/>
    <s v="Luleå"/>
    <x v="4"/>
    <n v="3"/>
    <n v="1066.4000000000001"/>
  </r>
  <r>
    <x v="16"/>
    <x v="0"/>
    <s v="Bräcke"/>
    <x v="0"/>
    <n v="4"/>
    <n v="978.93"/>
  </r>
  <r>
    <x v="16"/>
    <x v="0"/>
    <s v="Luleå"/>
    <x v="6"/>
    <n v="1"/>
    <n v="175"/>
  </r>
  <r>
    <x v="17"/>
    <x v="0"/>
    <s v="Genève"/>
    <x v="7"/>
    <n v="2"/>
    <n v="6522.84"/>
  </r>
  <r>
    <x v="17"/>
    <x v="0"/>
    <s v="Genève"/>
    <x v="2"/>
    <n v="5"/>
    <n v="5725.42"/>
  </r>
  <r>
    <x v="17"/>
    <x v="0"/>
    <s v="Bern"/>
    <x v="6"/>
    <n v="5"/>
    <n v="3857.6"/>
  </r>
  <r>
    <x v="17"/>
    <x v="0"/>
    <s v="Genève"/>
    <x v="5"/>
    <n v="6"/>
    <n v="2356.9"/>
  </r>
  <r>
    <x v="17"/>
    <x v="0"/>
    <s v="Bern"/>
    <x v="4"/>
    <n v="2"/>
    <n v="1843.8"/>
  </r>
  <r>
    <x v="17"/>
    <x v="0"/>
    <s v="Bern"/>
    <x v="3"/>
    <n v="3"/>
    <n v="1814.5"/>
  </r>
  <r>
    <x v="17"/>
    <x v="0"/>
    <s v="Bern"/>
    <x v="2"/>
    <n v="2"/>
    <n v="1763"/>
  </r>
  <r>
    <x v="17"/>
    <x v="0"/>
    <s v="Genève"/>
    <x v="0"/>
    <n v="3"/>
    <n v="1740.88"/>
  </r>
  <r>
    <x v="17"/>
    <x v="0"/>
    <s v="Genève"/>
    <x v="1"/>
    <n v="4"/>
    <n v="1464.22"/>
  </r>
  <r>
    <x v="17"/>
    <x v="0"/>
    <s v="Bern"/>
    <x v="0"/>
    <n v="3"/>
    <n v="1326.56"/>
  </r>
  <r>
    <x v="17"/>
    <x v="0"/>
    <s v="Genève"/>
    <x v="6"/>
    <n v="2"/>
    <n v="1005"/>
  </r>
  <r>
    <x v="17"/>
    <x v="0"/>
    <s v="Bern"/>
    <x v="5"/>
    <n v="3"/>
    <n v="715.2"/>
  </r>
  <r>
    <x v="17"/>
    <x v="0"/>
    <s v="Bern"/>
    <x v="1"/>
    <n v="3"/>
    <n v="685.5"/>
  </r>
  <r>
    <x v="17"/>
    <x v="0"/>
    <s v="Bern"/>
    <x v="7"/>
    <n v="1"/>
    <n v="342.72"/>
  </r>
  <r>
    <x v="17"/>
    <x v="0"/>
    <s v="Genève"/>
    <x v="3"/>
    <n v="1"/>
    <n v="318"/>
  </r>
  <r>
    <x v="17"/>
    <x v="0"/>
    <s v="Genève"/>
    <x v="4"/>
    <n v="1"/>
    <n v="210.5"/>
  </r>
  <r>
    <x v="18"/>
    <x v="0"/>
    <s v="London"/>
    <x v="2"/>
    <n v="18"/>
    <n v="12213.55"/>
  </r>
  <r>
    <x v="18"/>
    <x v="0"/>
    <s v="London"/>
    <x v="0"/>
    <n v="14"/>
    <n v="8688.44"/>
  </r>
  <r>
    <x v="18"/>
    <x v="0"/>
    <s v="London"/>
    <x v="3"/>
    <n v="10"/>
    <n v="7980.6"/>
  </r>
  <r>
    <x v="18"/>
    <x v="0"/>
    <s v="London"/>
    <x v="7"/>
    <n v="8"/>
    <n v="6276.83"/>
  </r>
  <r>
    <x v="18"/>
    <x v="0"/>
    <s v="London"/>
    <x v="1"/>
    <n v="18"/>
    <n v="5858.9"/>
  </r>
  <r>
    <x v="18"/>
    <x v="0"/>
    <s v="London"/>
    <x v="5"/>
    <n v="14"/>
    <n v="4577.96"/>
  </r>
  <r>
    <x v="18"/>
    <x v="0"/>
    <s v="London"/>
    <x v="6"/>
    <n v="15"/>
    <n v="4467.8"/>
  </r>
  <r>
    <x v="18"/>
    <x v="0"/>
    <s v="London"/>
    <x v="4"/>
    <n v="6"/>
    <n v="2760.92"/>
  </r>
  <r>
    <x v="18"/>
    <x v="6"/>
    <s v="Cowes"/>
    <x v="2"/>
    <n v="5"/>
    <n v="1944.9"/>
  </r>
  <r>
    <x v="18"/>
    <x v="6"/>
    <s v="Cowes"/>
    <x v="4"/>
    <n v="2"/>
    <n v="1655"/>
  </r>
  <r>
    <x v="18"/>
    <x v="6"/>
    <s v="Cowes"/>
    <x v="1"/>
    <n v="6"/>
    <n v="1417.2"/>
  </r>
  <r>
    <x v="18"/>
    <x v="6"/>
    <s v="Cowes"/>
    <x v="6"/>
    <n v="3"/>
    <n v="705"/>
  </r>
  <r>
    <x v="18"/>
    <x v="6"/>
    <s v="Cowes"/>
    <x v="5"/>
    <n v="2"/>
    <n v="214"/>
  </r>
  <r>
    <x v="18"/>
    <x v="6"/>
    <s v="Cowes"/>
    <x v="0"/>
    <n v="2"/>
    <n v="144.6"/>
  </r>
  <r>
    <x v="18"/>
    <x v="6"/>
    <s v="Cowes"/>
    <x v="7"/>
    <n v="1"/>
    <n v="65.599999999999994"/>
  </r>
  <r>
    <x v="19"/>
    <x v="7"/>
    <s v="Boise"/>
    <x v="7"/>
    <n v="11"/>
    <n v="27659.18"/>
  </r>
  <r>
    <x v="19"/>
    <x v="7"/>
    <s v="Boise"/>
    <x v="2"/>
    <n v="15"/>
    <n v="21107.1"/>
  </r>
  <r>
    <x v="19"/>
    <x v="8"/>
    <s v="Albuquerque"/>
    <x v="1"/>
    <n v="8"/>
    <n v="19208.150000000001"/>
  </r>
  <r>
    <x v="19"/>
    <x v="7"/>
    <s v="Boise"/>
    <x v="5"/>
    <n v="17"/>
    <n v="13604.6"/>
  </r>
  <r>
    <x v="19"/>
    <x v="7"/>
    <s v="Boise"/>
    <x v="0"/>
    <n v="19"/>
    <n v="11900.07"/>
  </r>
  <r>
    <x v="19"/>
    <x v="9"/>
    <s v="Eugene"/>
    <x v="1"/>
    <n v="4"/>
    <n v="11694.37"/>
  </r>
  <r>
    <x v="19"/>
    <x v="8"/>
    <s v="Albuquerque"/>
    <x v="0"/>
    <n v="8"/>
    <n v="10947.21"/>
  </r>
  <r>
    <x v="19"/>
    <x v="7"/>
    <s v="Boise"/>
    <x v="1"/>
    <n v="17"/>
    <n v="10032"/>
  </r>
  <r>
    <x v="19"/>
    <x v="10"/>
    <s v="Seattle"/>
    <x v="1"/>
    <n v="7"/>
    <n v="8884.7000000000007"/>
  </r>
  <r>
    <x v="19"/>
    <x v="7"/>
    <s v="Boise"/>
    <x v="6"/>
    <n v="10"/>
    <n v="8298.1"/>
  </r>
  <r>
    <x v="19"/>
    <x v="7"/>
    <s v="Boise"/>
    <x v="4"/>
    <n v="5"/>
    <n v="7873"/>
  </r>
  <r>
    <x v="19"/>
    <x v="8"/>
    <s v="Albuquerque"/>
    <x v="2"/>
    <n v="10"/>
    <n v="7854.87"/>
  </r>
  <r>
    <x v="19"/>
    <x v="8"/>
    <s v="Albuquerque"/>
    <x v="6"/>
    <n v="6"/>
    <n v="4831.3100000000004"/>
  </r>
  <r>
    <x v="19"/>
    <x v="11"/>
    <s v="Lander"/>
    <x v="1"/>
    <n v="2"/>
    <n v="4365.2"/>
  </r>
  <r>
    <x v="19"/>
    <x v="10"/>
    <s v="Seattle"/>
    <x v="4"/>
    <n v="5"/>
    <n v="4174.13"/>
  </r>
  <r>
    <x v="19"/>
    <x v="7"/>
    <s v="Boise"/>
    <x v="3"/>
    <n v="4"/>
    <n v="3887.9"/>
  </r>
  <r>
    <x v="19"/>
    <x v="12"/>
    <s v="Anchorage"/>
    <x v="0"/>
    <n v="5"/>
    <n v="3765.87"/>
  </r>
  <r>
    <x v="19"/>
    <x v="10"/>
    <s v="Seattle"/>
    <x v="0"/>
    <n v="6"/>
    <n v="3714.12"/>
  </r>
  <r>
    <x v="19"/>
    <x v="10"/>
    <s v="Seattle"/>
    <x v="7"/>
    <n v="4"/>
    <n v="3707.95"/>
  </r>
  <r>
    <x v="19"/>
    <x v="8"/>
    <s v="Albuquerque"/>
    <x v="7"/>
    <n v="6"/>
    <n v="3657.28"/>
  </r>
  <r>
    <x v="19"/>
    <x v="9"/>
    <s v="Portland"/>
    <x v="1"/>
    <n v="5"/>
    <n v="3377"/>
  </r>
  <r>
    <x v="19"/>
    <x v="10"/>
    <s v="Seattle"/>
    <x v="2"/>
    <n v="4"/>
    <n v="3297.7"/>
  </r>
  <r>
    <x v="19"/>
    <x v="12"/>
    <s v="Anchorage"/>
    <x v="7"/>
    <n v="2"/>
    <n v="2851.5"/>
  </r>
  <r>
    <x v="19"/>
    <x v="10"/>
    <s v="Seattle"/>
    <x v="5"/>
    <n v="6"/>
    <n v="2825"/>
  </r>
  <r>
    <x v="19"/>
    <x v="9"/>
    <s v="Eugene"/>
    <x v="2"/>
    <n v="4"/>
    <n v="2611.0700000000002"/>
  </r>
  <r>
    <x v="19"/>
    <x v="11"/>
    <s v="Lander"/>
    <x v="7"/>
    <n v="3"/>
    <n v="2357.6"/>
  </r>
  <r>
    <x v="19"/>
    <x v="12"/>
    <s v="Anchorage"/>
    <x v="1"/>
    <n v="3"/>
    <n v="2257.8000000000002"/>
  </r>
  <r>
    <x v="19"/>
    <x v="8"/>
    <s v="Albuquerque"/>
    <x v="3"/>
    <n v="3"/>
    <n v="2211.0500000000002"/>
  </r>
  <r>
    <x v="19"/>
    <x v="12"/>
    <s v="Anchorage"/>
    <x v="6"/>
    <n v="4"/>
    <n v="2146"/>
  </r>
  <r>
    <x v="19"/>
    <x v="9"/>
    <s v="Elgin"/>
    <x v="0"/>
    <n v="2"/>
    <n v="2095"/>
  </r>
  <r>
    <x v="19"/>
    <x v="12"/>
    <s v="Anchorage"/>
    <x v="5"/>
    <n v="3"/>
    <n v="1833"/>
  </r>
  <r>
    <x v="19"/>
    <x v="9"/>
    <s v="Eugene"/>
    <x v="0"/>
    <n v="4"/>
    <n v="1544.4"/>
  </r>
  <r>
    <x v="19"/>
    <x v="11"/>
    <s v="Lander"/>
    <x v="5"/>
    <n v="2"/>
    <n v="1511.32"/>
  </r>
  <r>
    <x v="19"/>
    <x v="8"/>
    <s v="Albuquerque"/>
    <x v="4"/>
    <n v="4"/>
    <n v="1503.2"/>
  </r>
  <r>
    <x v="19"/>
    <x v="9"/>
    <s v="Eugene"/>
    <x v="6"/>
    <n v="2"/>
    <n v="1463"/>
  </r>
  <r>
    <x v="19"/>
    <x v="9"/>
    <s v="Portland"/>
    <x v="3"/>
    <n v="2"/>
    <n v="1379.2"/>
  </r>
  <r>
    <x v="19"/>
    <x v="11"/>
    <s v="Lander"/>
    <x v="2"/>
    <n v="3"/>
    <n v="1059.2"/>
  </r>
  <r>
    <x v="19"/>
    <x v="13"/>
    <s v="San Francisco"/>
    <x v="4"/>
    <n v="3"/>
    <n v="931.37"/>
  </r>
  <r>
    <x v="19"/>
    <x v="9"/>
    <s v="Portland"/>
    <x v="0"/>
    <n v="3"/>
    <n v="885"/>
  </r>
  <r>
    <x v="19"/>
    <x v="8"/>
    <s v="Albuquerque"/>
    <x v="5"/>
    <n v="4"/>
    <n v="884.73"/>
  </r>
  <r>
    <x v="19"/>
    <x v="9"/>
    <s v="Portland"/>
    <x v="2"/>
    <n v="3"/>
    <n v="884.6"/>
  </r>
  <r>
    <x v="19"/>
    <x v="12"/>
    <s v="Anchorage"/>
    <x v="3"/>
    <n v="1"/>
    <n v="848"/>
  </r>
  <r>
    <x v="19"/>
    <x v="12"/>
    <s v="Anchorage"/>
    <x v="2"/>
    <n v="3"/>
    <n v="802.5"/>
  </r>
  <r>
    <x v="19"/>
    <x v="13"/>
    <s v="San Francisco"/>
    <x v="6"/>
    <n v="1"/>
    <n v="758.1"/>
  </r>
  <r>
    <x v="19"/>
    <x v="11"/>
    <s v="Lander"/>
    <x v="6"/>
    <n v="2"/>
    <n v="756.96"/>
  </r>
  <r>
    <x v="19"/>
    <x v="14"/>
    <s v="Butte"/>
    <x v="7"/>
    <n v="1"/>
    <n v="742.74"/>
  </r>
  <r>
    <x v="19"/>
    <x v="9"/>
    <s v="Portland"/>
    <x v="5"/>
    <n v="2"/>
    <n v="720"/>
  </r>
  <r>
    <x v="19"/>
    <x v="12"/>
    <s v="Anchorage"/>
    <x v="4"/>
    <n v="2"/>
    <n v="672.79"/>
  </r>
  <r>
    <x v="19"/>
    <x v="10"/>
    <s v="Kirkland"/>
    <x v="0"/>
    <n v="2"/>
    <n v="640.9"/>
  </r>
  <r>
    <x v="19"/>
    <x v="13"/>
    <s v="San Francisco"/>
    <x v="5"/>
    <n v="1"/>
    <n v="620.75"/>
  </r>
  <r>
    <x v="19"/>
    <x v="10"/>
    <s v="Seattle"/>
    <x v="6"/>
    <n v="2"/>
    <n v="577.6"/>
  </r>
  <r>
    <x v="19"/>
    <x v="11"/>
    <s v="Lander"/>
    <x v="3"/>
    <n v="2"/>
    <n v="510"/>
  </r>
  <r>
    <x v="19"/>
    <x v="9"/>
    <s v="Elgin"/>
    <x v="5"/>
    <n v="2"/>
    <n v="498"/>
  </r>
  <r>
    <x v="19"/>
    <x v="9"/>
    <s v="Eugene"/>
    <x v="4"/>
    <n v="1"/>
    <n v="490.14"/>
  </r>
  <r>
    <x v="19"/>
    <x v="14"/>
    <s v="Butte"/>
    <x v="3"/>
    <n v="1"/>
    <n v="456"/>
  </r>
  <r>
    <x v="19"/>
    <x v="9"/>
    <s v="Eugene"/>
    <x v="5"/>
    <n v="1"/>
    <n v="456"/>
  </r>
  <r>
    <x v="19"/>
    <x v="11"/>
    <s v="Lander"/>
    <x v="0"/>
    <n v="4"/>
    <n v="442.35"/>
  </r>
  <r>
    <x v="19"/>
    <x v="11"/>
    <s v="Lander"/>
    <x v="4"/>
    <n v="1"/>
    <n v="439"/>
  </r>
  <r>
    <x v="19"/>
    <x v="10"/>
    <s v="Kirkland"/>
    <x v="1"/>
    <n v="2"/>
    <n v="425"/>
  </r>
  <r>
    <x v="19"/>
    <x v="13"/>
    <s v="San Francisco"/>
    <x v="0"/>
    <n v="1"/>
    <n v="380"/>
  </r>
  <r>
    <x v="19"/>
    <x v="14"/>
    <s v="Butte"/>
    <x v="5"/>
    <n v="2"/>
    <n v="370"/>
  </r>
  <r>
    <x v="19"/>
    <x v="9"/>
    <s v="Elgin"/>
    <x v="3"/>
    <n v="1"/>
    <n v="279"/>
  </r>
  <r>
    <x v="19"/>
    <x v="10"/>
    <s v="Kirkland"/>
    <x v="4"/>
    <n v="1"/>
    <n v="234"/>
  </r>
  <r>
    <x v="19"/>
    <x v="13"/>
    <s v="San Francisco"/>
    <x v="7"/>
    <n v="1"/>
    <n v="223.5"/>
  </r>
  <r>
    <x v="19"/>
    <x v="10"/>
    <s v="Walla Walla"/>
    <x v="2"/>
    <n v="1"/>
    <n v="210"/>
  </r>
  <r>
    <x v="19"/>
    <x v="10"/>
    <s v="Kirkland"/>
    <x v="6"/>
    <n v="1"/>
    <n v="199.5"/>
  </r>
  <r>
    <x v="19"/>
    <x v="14"/>
    <s v="Butte"/>
    <x v="4"/>
    <n v="1"/>
    <n v="194.5"/>
  </r>
  <r>
    <x v="19"/>
    <x v="9"/>
    <s v="Portland"/>
    <x v="6"/>
    <n v="1"/>
    <n v="190"/>
  </r>
  <r>
    <x v="19"/>
    <x v="9"/>
    <s v="Eugene"/>
    <x v="7"/>
    <n v="1"/>
    <n v="185.68"/>
  </r>
  <r>
    <x v="19"/>
    <x v="10"/>
    <s v="Seattle"/>
    <x v="3"/>
    <n v="1"/>
    <n v="182.4"/>
  </r>
  <r>
    <x v="19"/>
    <x v="13"/>
    <s v="San Francisco"/>
    <x v="1"/>
    <n v="1"/>
    <n v="162.75"/>
  </r>
  <r>
    <x v="19"/>
    <x v="9"/>
    <s v="Elgin"/>
    <x v="7"/>
    <n v="3"/>
    <n v="151.19999999999999"/>
  </r>
  <r>
    <x v="19"/>
    <x v="10"/>
    <s v="Walla Walla"/>
    <x v="5"/>
    <n v="1"/>
    <n v="147"/>
  </r>
  <r>
    <x v="19"/>
    <x v="14"/>
    <s v="Butte"/>
    <x v="1"/>
    <n v="2"/>
    <n v="114"/>
  </r>
  <r>
    <x v="19"/>
    <x v="9"/>
    <s v="Portland"/>
    <x v="7"/>
    <n v="1"/>
    <n v="98.4"/>
  </r>
  <r>
    <x v="19"/>
    <x v="9"/>
    <s v="Portland"/>
    <x v="4"/>
    <n v="1"/>
    <n v="85.4"/>
  </r>
  <r>
    <x v="19"/>
    <x v="14"/>
    <s v="Butte"/>
    <x v="6"/>
    <n v="1"/>
    <n v="70"/>
  </r>
  <r>
    <x v="19"/>
    <x v="9"/>
    <s v="Eugene"/>
    <x v="3"/>
    <n v="1"/>
    <n v="62.77"/>
  </r>
  <r>
    <x v="19"/>
    <x v="9"/>
    <s v="Elgin"/>
    <x v="2"/>
    <n v="1"/>
    <n v="40"/>
  </r>
  <r>
    <x v="19"/>
    <x v="10"/>
    <s v="Kirkland"/>
    <x v="5"/>
    <n v="1"/>
    <n v="36.799999999999997"/>
  </r>
  <r>
    <x v="19"/>
    <x v="10"/>
    <s v="Kirkland"/>
    <x v="2"/>
    <n v="1"/>
    <n v="35"/>
  </r>
  <r>
    <x v="20"/>
    <x v="15"/>
    <s v="Barquisimeto"/>
    <x v="2"/>
    <n v="7"/>
    <n v="7360.83"/>
  </r>
  <r>
    <x v="20"/>
    <x v="16"/>
    <s v="San Cristóbal"/>
    <x v="2"/>
    <n v="8"/>
    <n v="7241.6"/>
  </r>
  <r>
    <x v="20"/>
    <x v="17"/>
    <s v="I. de Margarita"/>
    <x v="5"/>
    <n v="7"/>
    <n v="3820.68"/>
  </r>
  <r>
    <x v="20"/>
    <x v="17"/>
    <s v="I. de Margarita"/>
    <x v="0"/>
    <n v="7"/>
    <n v="3573.61"/>
  </r>
  <r>
    <x v="20"/>
    <x v="16"/>
    <s v="San Cristóbal"/>
    <x v="5"/>
    <n v="9"/>
    <n v="3274.07"/>
  </r>
  <r>
    <x v="20"/>
    <x v="16"/>
    <s v="San Cristóbal"/>
    <x v="3"/>
    <n v="3"/>
    <n v="3160"/>
  </r>
  <r>
    <x v="20"/>
    <x v="16"/>
    <s v="San Cristóbal"/>
    <x v="1"/>
    <n v="11"/>
    <n v="3136.35"/>
  </r>
  <r>
    <x v="20"/>
    <x v="17"/>
    <s v="I. de Margarita"/>
    <x v="2"/>
    <n v="2"/>
    <n v="3047.22"/>
  </r>
  <r>
    <x v="20"/>
    <x v="17"/>
    <s v="I. de Margarita"/>
    <x v="1"/>
    <n v="6"/>
    <n v="2910.6"/>
  </r>
  <r>
    <x v="20"/>
    <x v="15"/>
    <s v="Barquisimeto"/>
    <x v="0"/>
    <n v="6"/>
    <n v="2745.05"/>
  </r>
  <r>
    <x v="20"/>
    <x v="16"/>
    <s v="San Cristóbal"/>
    <x v="6"/>
    <n v="4"/>
    <n v="2007"/>
  </r>
  <r>
    <x v="20"/>
    <x v="16"/>
    <s v="San Cristóbal"/>
    <x v="0"/>
    <n v="4"/>
    <n v="1912.16"/>
  </r>
  <r>
    <x v="20"/>
    <x v="16"/>
    <s v="San Cristóbal"/>
    <x v="7"/>
    <n v="2"/>
    <n v="1687.08"/>
  </r>
  <r>
    <x v="20"/>
    <x v="15"/>
    <s v="Barquisimeto"/>
    <x v="3"/>
    <n v="3"/>
    <n v="1451.5"/>
  </r>
  <r>
    <x v="20"/>
    <x v="15"/>
    <s v="Barquisimeto"/>
    <x v="5"/>
    <n v="5"/>
    <n v="1344.57"/>
  </r>
  <r>
    <x v="20"/>
    <x v="18"/>
    <s v="Caracas"/>
    <x v="7"/>
    <n v="1"/>
    <n v="990"/>
  </r>
  <r>
    <x v="20"/>
    <x v="17"/>
    <s v="I. de Margarita"/>
    <x v="4"/>
    <n v="3"/>
    <n v="986.05"/>
  </r>
  <r>
    <x v="20"/>
    <x v="15"/>
    <s v="Barquisimeto"/>
    <x v="7"/>
    <n v="2"/>
    <n v="975.75"/>
  </r>
  <r>
    <x v="20"/>
    <x v="15"/>
    <s v="Barquisimeto"/>
    <x v="6"/>
    <n v="3"/>
    <n v="933"/>
  </r>
  <r>
    <x v="20"/>
    <x v="17"/>
    <s v="I. de Margarita"/>
    <x v="3"/>
    <n v="1"/>
    <n v="912"/>
  </r>
  <r>
    <x v="20"/>
    <x v="17"/>
    <s v="I. de Margarita"/>
    <x v="6"/>
    <n v="2"/>
    <n v="708"/>
  </r>
  <r>
    <x v="20"/>
    <x v="15"/>
    <s v="Barquisimeto"/>
    <x v="1"/>
    <n v="2"/>
    <n v="647.4"/>
  </r>
  <r>
    <x v="20"/>
    <x v="15"/>
    <s v="Barquisimeto"/>
    <x v="4"/>
    <n v="3"/>
    <n v="618.5"/>
  </r>
  <r>
    <x v="20"/>
    <x v="17"/>
    <s v="I. de Margarita"/>
    <x v="7"/>
    <n v="1"/>
    <n v="518.4"/>
  </r>
  <r>
    <x v="20"/>
    <x v="16"/>
    <s v="San Cristóbal"/>
    <x v="4"/>
    <n v="2"/>
    <n v="350.5"/>
  </r>
  <r>
    <x v="20"/>
    <x v="18"/>
    <s v="Caracas"/>
    <x v="5"/>
    <n v="1"/>
    <n v="310"/>
  </r>
  <r>
    <x v="20"/>
    <x v="18"/>
    <s v="Caracas"/>
    <x v="2"/>
    <n v="1"/>
    <n v="111.2"/>
  </r>
  <r>
    <x v="20"/>
    <x v="18"/>
    <s v="Caracas"/>
    <x v="1"/>
    <n v="1"/>
    <n v="77.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London"/>
    <s v="Sales Manager"/>
    <n v="1"/>
  </r>
  <r>
    <x v="0"/>
    <s v="London"/>
    <s v="Sales Representative"/>
    <n v="3"/>
  </r>
  <r>
    <x v="1"/>
    <s v="Kirkland"/>
    <s v="Sales Representative"/>
    <n v="1"/>
  </r>
  <r>
    <x v="1"/>
    <s v="Redmond"/>
    <s v="Sales Representative"/>
    <n v="1"/>
  </r>
  <r>
    <x v="1"/>
    <s v="Seattle"/>
    <s v="Inside Sales Coordinator"/>
    <n v="1"/>
  </r>
  <r>
    <x v="1"/>
    <s v="Seattle"/>
    <s v="Sales Representative"/>
    <n v="1"/>
  </r>
  <r>
    <x v="1"/>
    <s v="Tacoma"/>
    <s v="Vice President, Sales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62.5"/>
    <n v="1"/>
  </r>
  <r>
    <x v="0"/>
    <x v="1"/>
    <n v="53"/>
    <n v="1"/>
  </r>
  <r>
    <x v="0"/>
    <x v="2"/>
    <n v="43.9"/>
    <n v="1"/>
  </r>
  <r>
    <x v="0"/>
    <x v="3"/>
    <n v="35.9"/>
    <n v="2"/>
  </r>
  <r>
    <x v="0"/>
    <x v="4"/>
    <n v="17.45"/>
    <n v="1"/>
  </r>
  <r>
    <x v="0"/>
    <x v="5"/>
    <n v="15"/>
    <n v="1"/>
  </r>
  <r>
    <x v="0"/>
    <x v="6"/>
    <n v="7"/>
    <n v="1"/>
  </r>
  <r>
    <x v="1"/>
    <x v="5"/>
    <n v="4.5"/>
    <n v="1"/>
  </r>
  <r>
    <x v="2"/>
    <x v="4"/>
    <n v="49.3"/>
    <n v="1"/>
  </r>
  <r>
    <x v="2"/>
    <x v="2"/>
    <n v="28.5"/>
    <n v="1"/>
  </r>
  <r>
    <x v="2"/>
    <x v="3"/>
    <n v="15.73"/>
    <n v="2"/>
  </r>
  <r>
    <x v="3"/>
    <x v="0"/>
    <n v="10.75"/>
    <n v="2"/>
  </r>
  <r>
    <x v="4"/>
    <x v="4"/>
    <n v="18.13"/>
    <n v="2"/>
  </r>
  <r>
    <x v="4"/>
    <x v="5"/>
    <n v="18"/>
    <n v="1"/>
  </r>
  <r>
    <x v="5"/>
    <x v="5"/>
    <n v="140.75"/>
    <n v="2"/>
  </r>
  <r>
    <x v="5"/>
    <x v="7"/>
    <n v="44.5"/>
    <n v="2"/>
  </r>
  <r>
    <x v="5"/>
    <x v="0"/>
    <n v="13.25"/>
    <n v="1"/>
  </r>
  <r>
    <x v="6"/>
    <x v="3"/>
    <n v="123.79"/>
    <n v="1"/>
  </r>
  <r>
    <x v="6"/>
    <x v="1"/>
    <n v="45.6"/>
    <n v="1"/>
  </r>
  <r>
    <x v="6"/>
    <x v="6"/>
    <n v="33.25"/>
    <n v="1"/>
  </r>
  <r>
    <x v="6"/>
    <x v="4"/>
    <n v="29.71"/>
    <n v="3"/>
  </r>
  <r>
    <x v="6"/>
    <x v="0"/>
    <n v="25.89"/>
    <n v="1"/>
  </r>
  <r>
    <x v="6"/>
    <x v="2"/>
    <n v="13"/>
    <n v="1"/>
  </r>
  <r>
    <x v="6"/>
    <x v="5"/>
    <n v="7.75"/>
    <n v="1"/>
  </r>
  <r>
    <x v="7"/>
    <x v="6"/>
    <n v="28.75"/>
    <n v="2"/>
  </r>
  <r>
    <x v="7"/>
    <x v="7"/>
    <n v="26.43"/>
    <n v="3"/>
  </r>
  <r>
    <x v="8"/>
    <x v="3"/>
    <n v="97"/>
    <n v="1"/>
  </r>
  <r>
    <x v="8"/>
    <x v="0"/>
    <n v="18.5"/>
    <n v="2"/>
  </r>
  <r>
    <x v="8"/>
    <x v="1"/>
    <n v="16.63"/>
    <n v="2"/>
  </r>
  <r>
    <x v="8"/>
    <x v="2"/>
    <n v="15.5"/>
    <n v="1"/>
  </r>
  <r>
    <x v="9"/>
    <x v="4"/>
    <n v="11.13"/>
    <n v="2"/>
  </r>
  <r>
    <x v="10"/>
    <x v="7"/>
    <n v="20"/>
    <n v="3"/>
  </r>
  <r>
    <x v="11"/>
    <x v="5"/>
    <n v="46"/>
    <n v="1"/>
  </r>
  <r>
    <x v="11"/>
    <x v="2"/>
    <n v="19.45"/>
    <n v="1"/>
  </r>
  <r>
    <x v="11"/>
    <x v="6"/>
    <n v="14"/>
    <n v="1"/>
  </r>
  <r>
    <x v="12"/>
    <x v="7"/>
    <n v="29.5"/>
    <n v="2"/>
  </r>
  <r>
    <x v="13"/>
    <x v="0"/>
    <n v="20"/>
    <n v="3"/>
  </r>
  <r>
    <x v="14"/>
    <x v="6"/>
    <n v="15"/>
    <n v="2"/>
  </r>
  <r>
    <x v="15"/>
    <x v="4"/>
    <n v="28.18"/>
    <n v="4"/>
  </r>
  <r>
    <x v="15"/>
    <x v="5"/>
    <n v="18.5"/>
    <n v="2"/>
  </r>
  <r>
    <x v="15"/>
    <x v="2"/>
    <n v="10"/>
    <n v="1"/>
  </r>
  <r>
    <x v="16"/>
    <x v="1"/>
    <n v="30"/>
    <n v="1"/>
  </r>
  <r>
    <x v="16"/>
    <x v="2"/>
    <n v="24.4"/>
    <n v="6"/>
  </r>
  <r>
    <x v="16"/>
    <x v="5"/>
    <n v="15.33"/>
    <n v="3"/>
  </r>
  <r>
    <x v="16"/>
    <x v="0"/>
    <n v="14.0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A4A41-A31F-4C90-9E7B-BFDC7B5D1903}" name="PivotTable3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Categories">
  <location ref="R8:T16" firstHeaderRow="0" firstDataRow="1" firstDataCol="1"/>
  <pivotFields count="5">
    <pivotField showAll="0"/>
    <pivotField dataField="1" showAll="0"/>
    <pivotField dataField="1" showAll="0"/>
    <pivotField showAll="0"/>
    <pivotField axis="axisRow" showAll="0" sortType="descending">
      <items count="8">
        <item x="0"/>
        <item x="4"/>
        <item x="3"/>
        <item x="1"/>
        <item x="5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8">
    <i>
      <x v="3"/>
    </i>
    <i>
      <x/>
    </i>
    <i>
      <x v="2"/>
    </i>
    <i>
      <x v="6"/>
    </i>
    <i>
      <x v="1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Spend" fld="2" baseField="0" baseItem="0"/>
    <dataField name="Sum of TotalOrder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F96C3-1DA4-46E4-A3C1-D2BE9614BFCB}" name="PivotTable3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Category">
  <location ref="L21:M29" firstHeaderRow="1" firstDataRow="1" firstDataCol="1"/>
  <pivotFields count="3">
    <pivotField axis="axisRow" showAll="0" sortType="descending">
      <items count="8">
        <item x="0"/>
        <item x="3"/>
        <item x="2"/>
        <item x="4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8">
    <i>
      <x/>
    </i>
    <i>
      <x v="2"/>
    </i>
    <i>
      <x v="4"/>
    </i>
    <i>
      <x v="5"/>
    </i>
    <i>
      <x v="1"/>
    </i>
    <i>
      <x v="3"/>
    </i>
    <i>
      <x v="6"/>
    </i>
    <i t="grand">
      <x/>
    </i>
  </rowItems>
  <colItems count="1">
    <i/>
  </colItems>
  <dataFields count="1">
    <dataField name="Sum of TotalRevenue" fld="2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FF318-E783-42F7-A0F7-B4FB81F8AB77}" name="PivotTable3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S8:U30" firstHeaderRow="0" firstDataRow="1" firstDataCol="1"/>
  <pivotFields count="6">
    <pivotField axis="axisRow"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20">
        <item x="12"/>
        <item x="4"/>
        <item x="13"/>
        <item x="5"/>
        <item x="18"/>
        <item x="7"/>
        <item x="6"/>
        <item x="15"/>
        <item x="14"/>
        <item x="8"/>
        <item x="17"/>
        <item x="0"/>
        <item x="9"/>
        <item x="3"/>
        <item x="1"/>
        <item x="2"/>
        <item x="16"/>
        <item x="10"/>
        <item x="11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2">
    <i>
      <x v="19"/>
    </i>
    <i>
      <x v="8"/>
    </i>
    <i>
      <x v="1"/>
    </i>
    <i>
      <x v="3"/>
    </i>
    <i>
      <x v="7"/>
    </i>
    <i>
      <x v="18"/>
    </i>
    <i>
      <x v="20"/>
    </i>
    <i>
      <x v="16"/>
    </i>
    <i>
      <x v="4"/>
    </i>
    <i>
      <x v="9"/>
    </i>
    <i>
      <x v="2"/>
    </i>
    <i>
      <x v="5"/>
    </i>
    <i>
      <x v="17"/>
    </i>
    <i>
      <x v="11"/>
    </i>
    <i>
      <x v="6"/>
    </i>
    <i>
      <x v="15"/>
    </i>
    <i>
      <x v="10"/>
    </i>
    <i>
      <x v="14"/>
    </i>
    <i>
      <x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Orders" fld="4" baseField="0" baseItem="0"/>
    <dataField name="Sum of TotalRevenue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4A324-3706-4287-8B0A-5C89C51FE27F}" name="PivotTable4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W8:Y17" firstHeaderRow="0" firstDataRow="1" firstDataCol="1"/>
  <pivotFields count="6">
    <pivotField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20">
        <item x="12"/>
        <item x="4"/>
        <item x="13"/>
        <item x="5"/>
        <item x="18"/>
        <item x="7"/>
        <item x="6"/>
        <item x="15"/>
        <item x="14"/>
        <item x="8"/>
        <item x="17"/>
        <item x="0"/>
        <item x="9"/>
        <item x="3"/>
        <item x="1"/>
        <item x="2"/>
        <item x="16"/>
        <item x="10"/>
        <item x="11"/>
        <item t="default"/>
      </items>
    </pivotField>
    <pivotField showAll="0"/>
    <pivotField axis="axisRow" showAll="0">
      <items count="9">
        <item x="1"/>
        <item x="4"/>
        <item x="0"/>
        <item x="2"/>
        <item x="6"/>
        <item x="7"/>
        <item x="3"/>
        <item x="5"/>
        <item t="default"/>
      </items>
    </pivotField>
    <pivotField dataField="1" showAll="0"/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Orders" fld="4" baseField="0" baseItem="0"/>
    <dataField name="Sum of TotalRevenue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296D0-3317-4B17-BB07-2CDD129F80F3}" name="PivotTable4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S34:U221" firstHeaderRow="0" firstDataRow="1" firstDataCol="1"/>
  <pivotFields count="6">
    <pivotField axis="axisRow"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">
        <item x="12"/>
        <item x="4"/>
        <item x="13"/>
        <item x="5"/>
        <item x="18"/>
        <item x="7"/>
        <item x="6"/>
        <item x="15"/>
        <item x="14"/>
        <item x="8"/>
        <item x="17"/>
        <item x="0"/>
        <item x="9"/>
        <item x="3"/>
        <item x="1"/>
        <item x="2"/>
        <item x="16"/>
        <item x="10"/>
        <item x="11"/>
        <item t="default"/>
      </items>
    </pivotField>
    <pivotField showAll="0"/>
    <pivotField axis="axisRow" showAll="0">
      <items count="9">
        <item x="1"/>
        <item x="4"/>
        <item x="0"/>
        <item x="2"/>
        <item x="6"/>
        <item x="7"/>
        <item x="3"/>
        <item x="5"/>
        <item t="default"/>
      </items>
    </pivotField>
    <pivotField dataField="1" showAll="0"/>
    <pivotField dataField="1" showAll="0"/>
  </pivotFields>
  <rowFields count="2">
    <field x="0"/>
    <field x="3"/>
  </rowFields>
  <rowItems count="187"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>
      <x v="1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Orders" fld="4" baseField="0" baseItem="0"/>
    <dataField name="Sum of TotalRevenue" fld="5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F1A0A-4826-4536-AFAC-A6B6A6A0438E}" name="PivotTable48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ountry">
  <location ref="B16:C18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EmployeeCount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2333C-5A4E-4081-8A58-3B69E742DCD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M7:V26" firstHeaderRow="1" firstDataRow="2" firstDataCol="1"/>
  <pivotFields count="4">
    <pivotField axis="axisRow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9">
        <item x="5"/>
        <item x="2"/>
        <item x="4"/>
        <item x="7"/>
        <item x="6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18">
    <i>
      <x v="6"/>
    </i>
    <i>
      <x/>
    </i>
    <i>
      <x v="5"/>
    </i>
    <i>
      <x v="8"/>
    </i>
    <i>
      <x v="2"/>
    </i>
    <i>
      <x v="16"/>
    </i>
    <i>
      <x v="11"/>
    </i>
    <i>
      <x v="15"/>
    </i>
    <i>
      <x v="7"/>
    </i>
    <i>
      <x v="4"/>
    </i>
    <i>
      <x v="12"/>
    </i>
    <i>
      <x v="13"/>
    </i>
    <i>
      <x v="10"/>
    </i>
    <i>
      <x v="14"/>
    </i>
    <i>
      <x v="9"/>
    </i>
    <i>
      <x v="3"/>
    </i>
    <i>
      <x v="1"/>
    </i>
    <i t="grand">
      <x/>
    </i>
  </rowItems>
  <colFields count="1">
    <field x="1"/>
  </colFields>
  <colItems count="9">
    <i>
      <x v="5"/>
    </i>
    <i>
      <x/>
    </i>
    <i>
      <x v="7"/>
    </i>
    <i>
      <x v="1"/>
    </i>
    <i>
      <x v="2"/>
    </i>
    <i>
      <x v="6"/>
    </i>
    <i>
      <x v="3"/>
    </i>
    <i>
      <x v="4"/>
    </i>
    <i t="grand">
      <x/>
    </i>
  </colItems>
  <dataFields count="1">
    <dataField name="Sum of avg_price" fld="2" baseField="0" baseItem="0"/>
  </dataFields>
  <chartFormats count="16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7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7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A92856A-4870-4697-AB5A-D1EB16DFA30A}" autoFormatId="16" applyNumberFormats="0" applyBorderFormats="0" applyFontFormats="0" applyPatternFormats="0" applyAlignmentFormats="0" applyWidthHeightFormats="0">
  <queryTableRefresh nextId="4">
    <queryTableFields count="3">
      <queryTableField id="1" name="CustomerID" tableColumnId="1"/>
      <queryTableField id="2" name="TotalOrders" tableColumnId="2"/>
      <queryTableField id="3" name="TotalRevenue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26E82FFD-E88A-4453-85BB-6D6F48F2E837}" autoFormatId="16" applyNumberFormats="0" applyBorderFormats="0" applyFontFormats="0" applyPatternFormats="0" applyAlignmentFormats="0" applyWidthHeightFormats="0">
  <queryTableRefresh nextId="4">
    <queryTableFields count="3">
      <queryTableField id="1" name="TitleOfCourtesy" tableColumnId="1"/>
      <queryTableField id="2" name="Title" tableColumnId="2"/>
      <queryTableField id="3" name="EmployeeCount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FDD6290B-3A3F-4692-801E-97A562AC2DD4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1"/>
      <queryTableField id="2" name="ProductName" tableColumnId="2"/>
      <queryTableField id="3" name="ProductPrice" tableColumnId="3"/>
      <queryTableField id="4" name="UnitsInStock" tableColumnId="4"/>
      <queryTableField id="5" name="TotalUnitsSold" tableColumnId="5"/>
      <queryTableField id="6" name="TotalRevenue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A729563-B29C-4317-9D59-085372C9334A}" autoFormatId="16" applyNumberFormats="0" applyBorderFormats="0" applyFontFormats="0" applyPatternFormats="0" applyAlignmentFormats="0" applyWidthHeightFormats="0">
  <queryTableRefresh nextId="4">
    <queryTableFields count="3">
      <queryTableField id="1" name="OrderMonth" tableColumnId="1"/>
      <queryTableField id="2" name="MonthName" tableColumnId="2"/>
      <queryTableField id="3" name="TotalUnitsSold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2EA8B68-3AF6-4B73-A3EB-D2707DD1D4ED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ProductID" tableColumnId="1"/>
      <queryTableField id="2" name="ProductName" tableColumnId="2"/>
      <queryTableField id="3" name="TotalRevenue" tableColumnId="3"/>
      <queryTableField id="4" name="AvgRevenue" tableColumnId="4"/>
      <queryTableField id="5" name="DeviationFromAvg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C993008F-9D13-413D-87F6-697CADB9EBD8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SupplierCount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B54237C7-55C7-431F-B889-9BD38B576A83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AvgUnitPrice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4" xr16:uid="{D680EE63-61CF-4DB0-BC9A-DFAEB9D513C9}" autoFormatId="16" applyNumberFormats="0" applyBorderFormats="0" applyFontFormats="0" applyPatternFormats="0" applyAlignmentFormats="0" applyWidthHeightFormats="0">
  <queryTableRefresh nextId="5">
    <queryTableFields count="4">
      <queryTableField id="1" name="Country" tableColumnId="1"/>
      <queryTableField id="2" name="CategoryName" tableColumnId="2"/>
      <queryTableField id="3" name="avg_price" tableColumnId="3"/>
      <queryTableField id="4" name="NumProducts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5" xr16:uid="{4CA717E8-8464-4E4D-93F7-19D3AF4CFF07}" autoFormatId="16" applyNumberFormats="0" applyBorderFormats="0" applyFontFormats="0" applyPatternFormats="0" applyAlignmentFormats="0" applyWidthHeightFormats="0">
  <queryTableRefresh nextId="5">
    <queryTableFields count="4">
      <queryTableField id="1" name="Country" tableColumnId="1"/>
      <queryTableField id="2" name="CategoryName" tableColumnId="2"/>
      <queryTableField id="3" name="avg_price" tableColumnId="3"/>
      <queryTableField id="4" name="NumProduct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29EA83A-B804-4356-BB69-F8CE2EC5CC11}" autoFormatId="16" applyNumberFormats="0" applyBorderFormats="0" applyFontFormats="0" applyPatternFormats="0" applyAlignmentFormats="0" applyWidthHeightFormats="0">
  <queryTableRefresh nextId="4">
    <queryTableFields count="3">
      <queryTableField id="1" name="CustomerID" tableColumnId="1"/>
      <queryTableField id="2" name="TotalOrders" tableColumnId="2"/>
      <queryTableField id="3" name="TotalReven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CEEE03B5-CA91-4BA7-8222-C022A62255DB}" autoFormatId="16" applyNumberFormats="0" applyBorderFormats="0" applyFontFormats="0" applyPatternFormats="0" applyAlignmentFormats="0" applyWidthHeightFormats="0">
  <queryTableRefresh nextId="5">
    <queryTableFields count="4">
      <queryTableField id="1" name="Country" tableColumnId="1"/>
      <queryTableField id="2" name="TotalOrders" tableColumnId="2"/>
      <queryTableField id="3" name="TotalRevenue" tableColumnId="3"/>
      <queryTableField id="4" name="AvgOrderValu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5CD5FAC5-E4E2-441C-BF3A-BAC8D8E48812}" autoFormatId="16" applyNumberFormats="0" applyBorderFormats="0" applyFontFormats="0" applyPatternFormats="0" applyAlignmentFormats="0" applyWidthHeightFormats="0">
  <queryTableRefresh nextId="6">
    <queryTableFields count="5">
      <queryTableField id="1" name="Country" tableColumnId="1"/>
      <queryTableField id="2" name="City" tableColumnId="2"/>
      <queryTableField id="3" name="TotalOrders" tableColumnId="3"/>
      <queryTableField id="4" name="TotalRevenue" tableColumnId="4"/>
      <queryTableField id="5" name="AvgOrderValu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C04643CC-E744-4710-A4B2-5A26CFFE7A13}" autoFormatId="16" applyNumberFormats="0" applyBorderFormats="0" applyFontFormats="0" applyPatternFormats="0" applyAlignmentFormats="0" applyWidthHeightFormats="0">
  <queryTableRefresh nextId="6">
    <queryTableFields count="5">
      <queryTableField id="1" name="CustomerID" tableColumnId="1"/>
      <queryTableField id="2" name="TotalOrders" tableColumnId="2"/>
      <queryTableField id="3" name="TotalSpend" tableColumnId="3"/>
      <queryTableField id="4" name="CategoryID" tableColumnId="4"/>
      <queryTableField id="5" name="PreferredCategory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275661CD-0CE4-4B52-8F45-149A5914D284}" autoFormatId="16" applyNumberFormats="0" applyBorderFormats="0" applyFontFormats="0" applyPatternFormats="0" applyAlignmentFormats="0" applyWidthHeightFormats="0">
  <queryTableRefresh nextId="4">
    <queryTableFields count="3">
      <queryTableField id="1" name="CategoryName" tableColumnId="1"/>
      <queryTableField id="2" name="ProductName" tableColumnId="2"/>
      <queryTableField id="3" name="TotalRevenu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44EDF0C7-B42C-4714-B7DF-89CAFFD1C73E}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Region" tableColumnId="2"/>
      <queryTableField id="3" name="City" tableColumnId="3"/>
      <queryTableField id="4" name="CategoryName" tableColumnId="4"/>
      <queryTableField id="5" name="TotalOrders" tableColumnId="5"/>
      <queryTableField id="6" name="TotalRevenu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628283DC-65FA-46E8-8D24-BFD0D6F04A6A}" autoFormatId="16" applyNumberFormats="0" applyBorderFormats="0" applyFontFormats="0" applyPatternFormats="0" applyAlignmentFormats="0" applyWidthHeightFormats="0">
  <queryTableRefresh nextId="5">
    <queryTableFields count="4">
      <queryTableField id="1" name="Country" tableColumnId="1"/>
      <queryTableField id="2" name="City" tableColumnId="2"/>
      <queryTableField id="3" name="Title" tableColumnId="3"/>
      <queryTableField id="4" name="EmployeeCount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D35BDC64-F338-41FD-A251-83CECF8AB783}" autoFormatId="16" applyNumberFormats="0" applyBorderFormats="0" applyFontFormats="0" applyPatternFormats="0" applyAlignmentFormats="0" applyWidthHeightFormats="0">
  <queryTableRefresh nextId="4">
    <queryTableFields count="3">
      <queryTableField id="1" name="Title" tableColumnId="1"/>
      <queryTableField id="2" name="HireYear" tableColumnId="2"/>
      <queryTableField id="3" name="EmployeeC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0A33F7-4AC1-418E-B957-7E94821A4E89}" name="EDA_13" displayName="EDA_13" ref="O6:Q95" tableType="queryTable" totalsRowShown="0">
  <autoFilter ref="O6:Q95" xr:uid="{0C0A33F7-4AC1-418E-B957-7E94821A4E89}"/>
  <tableColumns count="3">
    <tableColumn id="1" xr3:uid="{7844C9F1-FDA9-4A77-811E-7EDAEEC080A7}" uniqueName="1" name="CustomerID" queryTableFieldId="1" dataDxfId="31"/>
    <tableColumn id="2" xr3:uid="{A91554DE-6E27-43C6-96EA-3BDC48F42005}" uniqueName="2" name="TotalOrders" queryTableFieldId="2"/>
    <tableColumn id="3" xr3:uid="{7E278C90-212D-41D6-9FCF-B30137D52AA3}" uniqueName="3" name="TotalRevenue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CCE48B-2017-4926-A0E1-C6F5C177AE19}" name="Table5" displayName="Table5" ref="I20:J32" totalsRowShown="0">
  <autoFilter ref="I20:J32" xr:uid="{1FCCE48B-2017-4926-A0E1-C6F5C177AE19}"/>
  <tableColumns count="2">
    <tableColumn id="1" xr3:uid="{973BB1EB-8E63-4DCC-B539-CF3B6C549116}" name="order_month"/>
    <tableColumn id="2" xr3:uid="{51433561-E36F-48E0-A8AD-CE90AE4F6CD0}" name="total_order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D967974-46E3-4D76-AF61-CF75566A589A}" name="EDA_6_223" displayName="EDA_6_223" ref="J7:M14" tableType="queryTable" totalsRowShown="0">
  <autoFilter ref="J7:M14" xr:uid="{4D967974-46E3-4D76-AF61-CF75566A589A}"/>
  <tableColumns count="4">
    <tableColumn id="1" xr3:uid="{90F40E06-819C-4D01-BB7A-5CC3C5DFF8C2}" uniqueName="1" name="Country" queryTableFieldId="1" dataDxfId="18"/>
    <tableColumn id="2" xr3:uid="{5A51E5F3-49DD-42B5-BAC3-9B84BCDB1944}" uniqueName="2" name="City" queryTableFieldId="2" dataDxfId="17"/>
    <tableColumn id="3" xr3:uid="{1ECE5550-39B5-45B8-A347-C447D932FB55}" uniqueName="3" name="Title" queryTableFieldId="3" dataDxfId="16"/>
    <tableColumn id="4" xr3:uid="{DF35FEE4-EFCD-4B18-BE13-1CD2E4BB85BE}" uniqueName="4" name="EmployeeCount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45BEE10-0C98-4EF5-BC31-DAF4E6AA53AF}" name="EDA_725" displayName="EDA_725" ref="I8:K14" tableType="queryTable" totalsRowShown="0">
  <autoFilter ref="I8:K14" xr:uid="{245BEE10-0C98-4EF5-BC31-DAF4E6AA53AF}"/>
  <tableColumns count="3">
    <tableColumn id="1" xr3:uid="{7CDDE5CE-B457-44BE-BE52-12D83B00C276}" uniqueName="1" name="Title" queryTableFieldId="1" dataDxfId="15"/>
    <tableColumn id="2" xr3:uid="{AD1D75B1-306C-4CDC-BAED-ADE27C77F108}" uniqueName="2" name="HireYear" queryTableFieldId="2"/>
    <tableColumn id="3" xr3:uid="{BE2C200A-624C-4BE1-981A-7B0D7644F8C2}" uniqueName="3" name="EmployeeCount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DFEA7B2-CB04-439D-9751-DCB393D92DCB}" name="EDA_832" displayName="EDA_832" ref="J7:L13" tableType="queryTable" totalsRowShown="0">
  <autoFilter ref="J7:L13" xr:uid="{9DFEA7B2-CB04-439D-9751-DCB393D92DCB}"/>
  <tableColumns count="3">
    <tableColumn id="1" xr3:uid="{93BF0017-857C-4EFE-B957-AAF5C8DCBB31}" uniqueName="1" name="TitleOfCourtesy" queryTableFieldId="1" dataDxfId="14"/>
    <tableColumn id="2" xr3:uid="{DF191C76-4FF5-45C1-9634-1E8CB3412C72}" uniqueName="2" name="Title" queryTableFieldId="2" dataDxfId="13"/>
    <tableColumn id="3" xr3:uid="{9B7C820E-D79C-4012-B722-BF54797B01A9}" uniqueName="3" name="EmployeeCount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86D4411-79F3-4D2A-A92B-73B5E605A49E}" name="EDA_935" displayName="EDA_935" ref="K8:P85" tableType="queryTable" totalsRowShown="0">
  <autoFilter ref="K8:P85" xr:uid="{586D4411-79F3-4D2A-A92B-73B5E605A49E}"/>
  <tableColumns count="6">
    <tableColumn id="1" xr3:uid="{5A7EFEFA-9E7C-4EEA-9508-4FC3E3868508}" uniqueName="1" name="ProductID" queryTableFieldId="1"/>
    <tableColumn id="2" xr3:uid="{1D2AEEAA-8017-4F4E-B441-FF153ED715D5}" uniqueName="2" name="ProductName" queryTableFieldId="2" dataDxfId="12"/>
    <tableColumn id="3" xr3:uid="{5B0EF9CB-8E7B-4EE5-A552-02BC63A245C6}" uniqueName="3" name="ProductPrice" queryTableFieldId="3"/>
    <tableColumn id="4" xr3:uid="{1E065491-E311-421A-AFBE-AB55F7DFD425}" uniqueName="4" name="UnitsInStock" queryTableFieldId="4"/>
    <tableColumn id="5" xr3:uid="{947E997B-D269-430D-B8EA-41AC2502FA6C}" uniqueName="5" name="TotalUnitsSold" queryTableFieldId="5"/>
    <tableColumn id="6" xr3:uid="{4BCC4EDC-179E-4DF1-B116-ABB88CDF8492}" uniqueName="6" name="TotalRevenue" queryTableFieldId="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412CB49-A9E6-4A82-9FF8-075B1D8CD5EB}" name="EDA_1037" displayName="EDA_1037" ref="J7:L19" tableType="queryTable" totalsRowShown="0">
  <autoFilter ref="J7:L19" xr:uid="{A412CB49-A9E6-4A82-9FF8-075B1D8CD5EB}"/>
  <tableColumns count="3">
    <tableColumn id="1" xr3:uid="{B7C2D3B9-4527-459C-B06C-413A6F4C7874}" uniqueName="1" name="OrderMonth" queryTableFieldId="1"/>
    <tableColumn id="2" xr3:uid="{5C1AD1C1-A9D0-483F-AE64-3B4DD570443B}" uniqueName="2" name="MonthName" queryTableFieldId="2" dataDxfId="11"/>
    <tableColumn id="3" xr3:uid="{B38FD56E-3168-4529-936F-4AEB1451A7A7}" uniqueName="3" name="TotalUnitsSold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74C54DC-3F7F-421C-B32B-3864B9EDD056}" name="EDA_1139" displayName="EDA_1139" ref="K6:P83" tableType="queryTable" totalsRowShown="0">
  <autoFilter ref="K6:P83" xr:uid="{674C54DC-3F7F-421C-B32B-3864B9EDD056}"/>
  <tableColumns count="6">
    <tableColumn id="1" xr3:uid="{0083EB94-3DBE-4A7B-81EC-D6EED059D047}" uniqueName="1" name="ProductID" queryTableFieldId="1"/>
    <tableColumn id="2" xr3:uid="{FCE031DC-3ABE-4F70-811F-D6A3CEC5AFB3}" uniqueName="2" name="ProductName" queryTableFieldId="2" dataDxfId="10"/>
    <tableColumn id="3" xr3:uid="{C8F9299D-B289-4DD2-AAE2-68BF0A88D6B7}" uniqueName="3" name="TotalRevenue" queryTableFieldId="3" dataDxfId="9"/>
    <tableColumn id="4" xr3:uid="{174F9D17-2683-4162-B690-B2245CCBBABA}" uniqueName="4" name="AvgRevenue" queryTableFieldId="4" dataDxfId="8"/>
    <tableColumn id="5" xr3:uid="{8175D0F9-31D4-4278-9CAF-050D91E4584A}" uniqueName="5" name="DeviationFromAvg" queryTableFieldId="5" dataDxfId="7"/>
    <tableColumn id="6" xr3:uid="{FCF1DEFB-2D9F-41E4-BD31-6F6207E0EE07}" uniqueName="6" name="Z score" queryTableFieldId="6" dataDxfId="6">
      <calculatedColumnFormula>(EDA_1139[[#This Row],[TotalRevenue]]-$E$26)/$E$27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28C2307-34F6-4682-BF6B-E5C1DA0CC4CE}" name="EDA_1241" displayName="EDA_1241" ref="I7:J23" tableType="queryTable" totalsRowShown="0">
  <autoFilter ref="I7:J23" xr:uid="{028C2307-34F6-4682-BF6B-E5C1DA0CC4CE}"/>
  <tableColumns count="2">
    <tableColumn id="1" xr3:uid="{764B44D1-0AFE-4CDE-B620-99F451F6705E}" uniqueName="1" name="Country" queryTableFieldId="1" dataDxfId="5"/>
    <tableColumn id="2" xr3:uid="{BD80DEEA-DD1B-430A-829B-4EEB3B348E98}" uniqueName="2" name="SupplierCount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EFAA4573-07C3-4DC8-A538-7F38EB6426A1}" name="EDA_12_144" displayName="EDA_12_144" ref="L7:M23" tableType="queryTable" totalsRowShown="0">
  <autoFilter ref="L7:M23" xr:uid="{EFAA4573-07C3-4DC8-A538-7F38EB6426A1}"/>
  <tableColumns count="2">
    <tableColumn id="1" xr3:uid="{81F14C74-8607-4E5E-8DEC-5B7B40E649B8}" uniqueName="1" name="Country" queryTableFieldId="1" dataDxfId="4"/>
    <tableColumn id="2" xr3:uid="{64181828-2F71-4962-B6A3-662B0675D1B2}" uniqueName="2" name="AvgUnitPrice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472663-A5F5-4497-A625-B26F36B9B65C}" name="Q_14" displayName="Q_14" ref="C8:F53" tableType="queryTable" totalsRowShown="0">
  <autoFilter ref="C8:F53" xr:uid="{07472663-A5F5-4497-A625-B26F36B9B65C}"/>
  <sortState xmlns:xlrd2="http://schemas.microsoft.com/office/spreadsheetml/2017/richdata2" ref="C9:F53">
    <sortCondition descending="1" ref="E7:E51"/>
  </sortState>
  <tableColumns count="4">
    <tableColumn id="1" xr3:uid="{3A716B8D-2A21-44CC-B938-0DFE40788611}" uniqueName="1" name="Country" queryTableFieldId="1" dataDxfId="3"/>
    <tableColumn id="2" xr3:uid="{5097B153-AD91-45A1-A248-9825E9214192}" uniqueName="2" name="CategoryName" queryTableFieldId="2" dataDxfId="2"/>
    <tableColumn id="3" xr3:uid="{4C132690-A38F-49C9-AC8C-522DF89645AD}" uniqueName="3" name="avg_price" queryTableFieldId="3"/>
    <tableColumn id="4" xr3:uid="{618A5AD3-85A3-4696-8669-92BB4114F558}" uniqueName="4" name="NumProducts" queryTableFieldId="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0C32B6-7B88-4E3F-B039-D2E01E25C3DB}" name="EDA_1_310" displayName="EDA_1_310" ref="K6:M45" tableType="queryTable" totalsRowShown="0">
  <autoFilter ref="K6:M45" xr:uid="{9E0C32B6-7B88-4E3F-B039-D2E01E25C3DB}"/>
  <tableColumns count="3">
    <tableColumn id="1" xr3:uid="{6F284B21-746D-4D6C-9869-18F136C0FE8F}" uniqueName="1" name="CustomerID" queryTableFieldId="1" dataDxfId="30"/>
    <tableColumn id="2" xr3:uid="{40110E21-51A3-4354-BA2A-5A13096A2A8E}" uniqueName="2" name="TotalOrders" queryTableFieldId="2"/>
    <tableColumn id="3" xr3:uid="{1F0411C2-5C3C-49C8-9FBD-853ED79F29EF}" uniqueName="3" name="TotalRevenue" queryTableFieldId="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868793-E925-4285-94B1-B1FF794DADC3}" name="Q_15" displayName="Q_15" ref="C7:F52" tableType="queryTable" totalsRowShown="0">
  <autoFilter ref="C7:F52" xr:uid="{C06B71C2-4A2B-495D-A865-2301B8E0A06B}"/>
  <tableColumns count="4">
    <tableColumn id="1" xr3:uid="{C90C89D4-E5E0-431C-80EF-B2845C338BD3}" uniqueName="1" name="Country" queryTableFieldId="1" dataDxfId="1"/>
    <tableColumn id="2" xr3:uid="{E06962A1-4541-4E17-B52F-F8E7183C1C89}" uniqueName="2" name="CategoryName" queryTableFieldId="2" dataDxfId="0"/>
    <tableColumn id="3" xr3:uid="{AEA05E2D-A9AD-44C9-AA11-B7074A98095A}" uniqueName="3" name="avg_price" queryTableFieldId="3"/>
    <tableColumn id="4" xr3:uid="{906750F4-8BB1-4FBB-95D9-F1DC7B5D63B3}" uniqueName="4" name="NumProducts" queryTableFieldId="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2E50746-E60C-482D-99DC-77190D8B4081}" name="EDA_212" displayName="EDA_212" ref="V6:Y27" tableType="queryTable" totalsRowShown="0">
  <autoFilter ref="V6:Y27" xr:uid="{C2E50746-E60C-482D-99DC-77190D8B4081}"/>
  <tableColumns count="4">
    <tableColumn id="1" xr3:uid="{4BAD8F08-7035-4D42-8BC5-E36D9137686A}" uniqueName="1" name="Country" queryTableFieldId="1" dataDxfId="29"/>
    <tableColumn id="2" xr3:uid="{18761D06-96A0-4121-A4AA-2555C7EBAC42}" uniqueName="2" name="TotalOrders" queryTableFieldId="2"/>
    <tableColumn id="3" xr3:uid="{7F9666EE-872C-4FA1-AFAB-4CD561E52450}" uniqueName="3" name="TotalRevenue" queryTableFieldId="3"/>
    <tableColumn id="4" xr3:uid="{16437E06-5F2B-4DAC-823A-ECF73CFE723D}" uniqueName="4" name="AvgOrderValu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000A0F-41AE-4203-9AC0-101F35772D03}" name="EDA_2_114" displayName="EDA_2_114" ref="P6:T75" tableType="queryTable" totalsRowShown="0">
  <autoFilter ref="P6:T75" xr:uid="{A2000A0F-41AE-4203-9AC0-101F35772D03}"/>
  <tableColumns count="5">
    <tableColumn id="1" xr3:uid="{5E44190D-644A-433B-9BE2-855E8AEFA881}" uniqueName="1" name="Country" queryTableFieldId="1" dataDxfId="28"/>
    <tableColumn id="2" xr3:uid="{5F99460E-4A82-4FC8-9EEB-3EBA71F4671E}" uniqueName="2" name="City" queryTableFieldId="2" dataDxfId="27"/>
    <tableColumn id="3" xr3:uid="{C11082AB-FA3A-4933-AA7E-841B7C882952}" uniqueName="3" name="TotalOrders" queryTableFieldId="3"/>
    <tableColumn id="4" xr3:uid="{848ACC57-D218-4DF4-9F6D-EE3B09D99CB8}" uniqueName="4" name="TotalRevenue" queryTableFieldId="4"/>
    <tableColumn id="5" xr3:uid="{A9834AD1-897A-4BE5-ACD9-F5A48912C573}" uniqueName="5" name="AvgOrderValue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38C58B4-0702-4E95-9274-7297304DEAD1}" name="EDA_316" displayName="EDA_316" ref="L7:P96" tableType="queryTable" totalsRowShown="0">
  <autoFilter ref="L7:P96" xr:uid="{738C58B4-0702-4E95-9274-7297304DEAD1}"/>
  <tableColumns count="5">
    <tableColumn id="1" xr3:uid="{8F92F979-EB18-453B-82DB-494C2F954AD2}" uniqueName="1" name="CustomerID" queryTableFieldId="1" dataDxfId="26"/>
    <tableColumn id="2" xr3:uid="{2D35C629-13A1-4BAB-A7B3-A298511C9510}" uniqueName="2" name="TotalOrders" queryTableFieldId="2"/>
    <tableColumn id="3" xr3:uid="{D838DC36-A1F4-43A7-B2A5-5094D2D0E967}" uniqueName="3" name="TotalSpend" queryTableFieldId="3"/>
    <tableColumn id="4" xr3:uid="{FDAAC8ED-D28D-4ADA-AFBA-7B47C129C6FE}" uniqueName="4" name="CategoryID" queryTableFieldId="4"/>
    <tableColumn id="5" xr3:uid="{A3B25F6C-2422-4EAE-B4BF-EDABABC5EAD8}" uniqueName="5" name="PreferredCategory" queryTableFieldId="5" dataDxfId="2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C4972B-B57D-46D9-B6ED-E4F7D2EF7D8D}" name="EDA_4" displayName="EDA_4" ref="L8:N18" tableType="queryTable" totalsRowShown="0">
  <autoFilter ref="L8:N18" xr:uid="{57C4972B-B57D-46D9-B6ED-E4F7D2EF7D8D}"/>
  <sortState xmlns:xlrd2="http://schemas.microsoft.com/office/spreadsheetml/2017/richdata2" ref="L9:N18">
    <sortCondition descending="1" ref="N9:N18"/>
  </sortState>
  <tableColumns count="3">
    <tableColumn id="1" xr3:uid="{0895D83D-ED8D-4760-8D9E-FB63A3E905EB}" uniqueName="1" name="CategoryName" queryTableFieldId="1" dataDxfId="24"/>
    <tableColumn id="2" xr3:uid="{0925DCC7-7FB4-4F88-820F-25C16DD86349}" uniqueName="2" name="ProductName" queryTableFieldId="2" dataDxfId="23"/>
    <tableColumn id="3" xr3:uid="{B5250491-9CF9-499F-A89C-3658A37E8658}" uniqueName="3" name="TotalRevenue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D4E8713-AEE6-444B-841F-A5EC54DA56E1}" name="EDA_5_221" displayName="EDA_5_221" ref="L8:Q499" tableType="queryTable" totalsRowShown="0">
  <autoFilter ref="L8:Q499" xr:uid="{7D4E8713-AEE6-444B-841F-A5EC54DA56E1}"/>
  <tableColumns count="6">
    <tableColumn id="1" xr3:uid="{AF3F0B30-750D-4476-805D-1AEAB8FEA40C}" uniqueName="1" name="Country" queryTableFieldId="1" dataDxfId="22"/>
    <tableColumn id="2" xr3:uid="{FEA4BB4B-C119-4BB8-B2D1-886DAB4E30D9}" uniqueName="2" name="Region" queryTableFieldId="2" dataDxfId="21"/>
    <tableColumn id="3" xr3:uid="{A5F0E25A-069D-409A-A363-0E19819D505B}" uniqueName="3" name="City" queryTableFieldId="3" dataDxfId="20"/>
    <tableColumn id="4" xr3:uid="{0F75722C-D54E-460A-97B2-F72D62B8E366}" uniqueName="4" name="CategoryName" queryTableFieldId="4" dataDxfId="19"/>
    <tableColumn id="5" xr3:uid="{89D71CB8-5EB5-4BA5-8A2D-462DA36E6562}" uniqueName="5" name="TotalOrders" queryTableFieldId="5"/>
    <tableColumn id="6" xr3:uid="{83594A6E-2AEA-4EB3-A165-3204F545B239}" uniqueName="6" name="TotalRevenue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A08AD2-CB20-4877-B003-D539FAB324ED}" name="Table1" displayName="Table1" ref="C9:G45" totalsRowShown="0">
  <autoFilter ref="C9:G45" xr:uid="{B6A08AD2-CB20-4877-B003-D539FAB324ED}"/>
  <tableColumns count="5">
    <tableColumn id="1" xr3:uid="{40C52981-3B3B-4FD8-A319-61BC9F3B0211}" name="ShipVia"/>
    <tableColumn id="2" xr3:uid="{2AD03309-F6E9-449F-85D0-4AEF94D56EFD}" name="order_month"/>
    <tableColumn id="3" xr3:uid="{DFA1D1A7-2A1C-4B69-AFB3-39CB870AF9F2}" name="total_order"/>
    <tableColumn id="4" xr3:uid="{9B0AB70A-5701-4C85-B5E9-D3B17A039F90}" name="unique_customer"/>
    <tableColumn id="5" xr3:uid="{E2902D1B-D67B-496A-ABCA-22D25D6237F7}" name="avg_orders_per_customer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8B7672-927B-4D0F-BD7C-A8BC7F9218B9}" name="Table4" displayName="Table4" ref="I13:J16" totalsRowShown="0">
  <autoFilter ref="I13:J16" xr:uid="{2F8B7672-927B-4D0F-BD7C-A8BC7F9218B9}"/>
  <tableColumns count="2">
    <tableColumn id="1" xr3:uid="{70436F74-63F2-4F1D-9E4B-EECAE62D327E}" name="ShipVia"/>
    <tableColumn id="2" xr3:uid="{C89E5EA3-F5DF-4496-A2FF-485B3CDA6368}" name="total_order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7.x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6F0D-0303-4776-B1E9-95CA579FA373}">
  <dimension ref="B3:Q95"/>
  <sheetViews>
    <sheetView zoomScale="94" zoomScaleNormal="65" workbookViewId="0">
      <selection activeCell="B3" sqref="B3"/>
    </sheetView>
  </sheetViews>
  <sheetFormatPr defaultRowHeight="14.25"/>
  <cols>
    <col min="4" max="4" width="25.1328125" customWidth="1"/>
    <col min="10" max="12" width="11.6640625" customWidth="1"/>
    <col min="13" max="13" width="21.6640625" customWidth="1"/>
    <col min="14" max="14" width="13.1328125" bestFit="1" customWidth="1"/>
    <col min="15" max="17" width="17.19921875" customWidth="1"/>
    <col min="18" max="18" width="13.1328125" bestFit="1" customWidth="1"/>
    <col min="19" max="19" width="13.46484375" bestFit="1" customWidth="1"/>
    <col min="20" max="20" width="15.1328125" bestFit="1" customWidth="1"/>
    <col min="23" max="23" width="13.19921875" bestFit="1" customWidth="1"/>
    <col min="24" max="24" width="13.46484375" bestFit="1" customWidth="1"/>
    <col min="25" max="25" width="15.1328125" bestFit="1" customWidth="1"/>
  </cols>
  <sheetData>
    <row r="3" spans="2:17">
      <c r="B3" s="26" t="s">
        <v>0</v>
      </c>
      <c r="C3" s="1"/>
      <c r="D3" s="1"/>
      <c r="E3" s="1"/>
      <c r="F3" s="1"/>
      <c r="G3" s="1"/>
      <c r="H3" s="1"/>
      <c r="I3" s="1"/>
    </row>
    <row r="4" spans="2:17">
      <c r="K4" s="3" t="s">
        <v>110</v>
      </c>
      <c r="L4" s="3"/>
      <c r="M4" s="3"/>
      <c r="O4" s="3" t="s">
        <v>100</v>
      </c>
      <c r="P4" s="3"/>
      <c r="Q4" s="3"/>
    </row>
    <row r="5" spans="2:17">
      <c r="B5" s="3" t="s">
        <v>112</v>
      </c>
    </row>
    <row r="6" spans="2:17" ht="14.45" customHeight="1">
      <c r="D6" s="48" t="s">
        <v>101</v>
      </c>
      <c r="E6" s="48"/>
      <c r="F6" s="48"/>
      <c r="K6" t="s">
        <v>8</v>
      </c>
      <c r="L6" t="s">
        <v>9</v>
      </c>
      <c r="M6" t="s">
        <v>10</v>
      </c>
      <c r="O6" t="s">
        <v>8</v>
      </c>
      <c r="P6" t="s">
        <v>9</v>
      </c>
      <c r="Q6" t="s">
        <v>10</v>
      </c>
    </row>
    <row r="7" spans="2:17">
      <c r="D7" s="48"/>
      <c r="E7" s="48"/>
      <c r="F7" s="48"/>
      <c r="K7" t="s">
        <v>14</v>
      </c>
      <c r="L7">
        <v>13</v>
      </c>
      <c r="M7">
        <v>13390.65</v>
      </c>
      <c r="O7" t="s">
        <v>11</v>
      </c>
      <c r="P7">
        <v>6</v>
      </c>
      <c r="Q7">
        <v>4273</v>
      </c>
    </row>
    <row r="8" spans="2:17" ht="14.45" customHeight="1">
      <c r="K8" t="s">
        <v>15</v>
      </c>
      <c r="L8">
        <v>18</v>
      </c>
      <c r="M8">
        <v>24927.58</v>
      </c>
      <c r="O8" t="s">
        <v>12</v>
      </c>
      <c r="P8">
        <v>4</v>
      </c>
      <c r="Q8">
        <v>1402.95</v>
      </c>
    </row>
    <row r="9" spans="2:17">
      <c r="B9" s="2" t="s">
        <v>1</v>
      </c>
      <c r="C9" s="2"/>
      <c r="D9" s="2"/>
      <c r="E9" s="2"/>
      <c r="F9" s="2"/>
      <c r="G9" s="2"/>
      <c r="H9" s="2"/>
      <c r="I9" s="2"/>
      <c r="K9" t="s">
        <v>17</v>
      </c>
      <c r="L9">
        <v>11</v>
      </c>
      <c r="M9">
        <v>18534.080000000002</v>
      </c>
      <c r="O9" t="s">
        <v>13</v>
      </c>
      <c r="P9">
        <v>7</v>
      </c>
      <c r="Q9">
        <v>7023.98</v>
      </c>
    </row>
    <row r="10" spans="2:17">
      <c r="B10" s="2" t="s">
        <v>102</v>
      </c>
      <c r="C10" s="2"/>
      <c r="D10" s="2"/>
      <c r="E10" s="2"/>
      <c r="F10" s="2"/>
      <c r="G10" s="2"/>
      <c r="H10" s="2"/>
      <c r="I10" s="2"/>
      <c r="K10" t="s">
        <v>19</v>
      </c>
      <c r="L10">
        <v>17</v>
      </c>
      <c r="M10">
        <v>21963.25</v>
      </c>
      <c r="O10" t="s">
        <v>14</v>
      </c>
      <c r="P10">
        <v>13</v>
      </c>
      <c r="Q10">
        <v>13390.65</v>
      </c>
    </row>
    <row r="11" spans="2:17">
      <c r="B11" s="2" t="s">
        <v>103</v>
      </c>
      <c r="C11" s="2"/>
      <c r="D11" s="2"/>
      <c r="E11" s="2"/>
      <c r="F11" s="2"/>
      <c r="G11" s="2"/>
      <c r="H11" s="2"/>
      <c r="I11" s="2"/>
      <c r="K11" t="s">
        <v>20</v>
      </c>
      <c r="L11">
        <v>14</v>
      </c>
      <c r="M11">
        <v>20801.599999999999</v>
      </c>
      <c r="O11" t="s">
        <v>15</v>
      </c>
      <c r="P11">
        <v>18</v>
      </c>
      <c r="Q11">
        <v>24927.58</v>
      </c>
    </row>
    <row r="12" spans="2:17">
      <c r="K12" t="s">
        <v>21</v>
      </c>
      <c r="L12">
        <v>10</v>
      </c>
      <c r="M12">
        <v>6089.9</v>
      </c>
      <c r="O12" t="s">
        <v>16</v>
      </c>
      <c r="P12">
        <v>7</v>
      </c>
      <c r="Q12">
        <v>3239.8</v>
      </c>
    </row>
    <row r="13" spans="2:17">
      <c r="B13" s="4">
        <v>9.33</v>
      </c>
      <c r="K13" t="s">
        <v>30</v>
      </c>
      <c r="L13">
        <v>30</v>
      </c>
      <c r="M13">
        <v>104874.98</v>
      </c>
      <c r="O13" t="s">
        <v>17</v>
      </c>
      <c r="P13">
        <v>11</v>
      </c>
      <c r="Q13">
        <v>18534.080000000002</v>
      </c>
    </row>
    <row r="14" spans="2:17">
      <c r="K14" t="s">
        <v>33</v>
      </c>
      <c r="L14">
        <v>19</v>
      </c>
      <c r="M14">
        <v>29567.56</v>
      </c>
      <c r="O14" t="s">
        <v>18</v>
      </c>
      <c r="P14">
        <v>3</v>
      </c>
      <c r="Q14">
        <v>4232.8500000000004</v>
      </c>
    </row>
    <row r="15" spans="2:17">
      <c r="B15" s="3" t="s">
        <v>100</v>
      </c>
      <c r="C15" s="3"/>
      <c r="D15" s="3"/>
      <c r="K15" t="s">
        <v>34</v>
      </c>
      <c r="L15">
        <v>15</v>
      </c>
      <c r="M15">
        <v>26656.560000000001</v>
      </c>
      <c r="O15" t="s">
        <v>19</v>
      </c>
      <c r="P15">
        <v>17</v>
      </c>
      <c r="Q15">
        <v>21963.25</v>
      </c>
    </row>
    <row r="16" spans="2:17">
      <c r="K16" t="s">
        <v>39</v>
      </c>
      <c r="L16">
        <v>10</v>
      </c>
      <c r="M16">
        <v>11446.36</v>
      </c>
      <c r="O16" t="s">
        <v>20</v>
      </c>
      <c r="P16">
        <v>14</v>
      </c>
      <c r="Q16">
        <v>20801.599999999999</v>
      </c>
    </row>
    <row r="17" spans="2:17">
      <c r="B17" s="2" t="s">
        <v>1</v>
      </c>
      <c r="C17" s="2"/>
      <c r="D17" s="2"/>
      <c r="E17" s="2"/>
      <c r="F17" s="2"/>
      <c r="G17" s="2"/>
      <c r="K17" t="s">
        <v>41</v>
      </c>
      <c r="L17">
        <v>11</v>
      </c>
      <c r="M17">
        <v>18507.45</v>
      </c>
      <c r="O17" t="s">
        <v>21</v>
      </c>
      <c r="P17">
        <v>10</v>
      </c>
      <c r="Q17">
        <v>6089.9</v>
      </c>
    </row>
    <row r="18" spans="2:17">
      <c r="B18" s="2" t="s">
        <v>2</v>
      </c>
      <c r="C18" s="2"/>
      <c r="D18" s="2"/>
      <c r="E18" s="2"/>
      <c r="F18" s="2"/>
      <c r="G18" s="2"/>
      <c r="K18" t="s">
        <v>43</v>
      </c>
      <c r="L18">
        <v>14</v>
      </c>
      <c r="M18">
        <v>32841.370000000003</v>
      </c>
      <c r="O18" t="s">
        <v>22</v>
      </c>
      <c r="P18">
        <v>6</v>
      </c>
      <c r="Q18">
        <v>1814.8</v>
      </c>
    </row>
    <row r="19" spans="2:17">
      <c r="B19" s="2" t="s">
        <v>3</v>
      </c>
      <c r="C19" s="2"/>
      <c r="D19" s="2"/>
      <c r="E19" s="2"/>
      <c r="F19" s="2"/>
      <c r="G19" s="2"/>
      <c r="K19" t="s">
        <v>44</v>
      </c>
      <c r="L19">
        <v>18</v>
      </c>
      <c r="M19">
        <v>22768.76</v>
      </c>
      <c r="O19" t="s">
        <v>23</v>
      </c>
      <c r="P19">
        <v>1</v>
      </c>
      <c r="Q19">
        <v>100.8</v>
      </c>
    </row>
    <row r="20" spans="2:17">
      <c r="B20" s="2" t="s">
        <v>4</v>
      </c>
      <c r="C20" s="2"/>
      <c r="D20" s="2"/>
      <c r="E20" s="2"/>
      <c r="F20" s="2"/>
      <c r="G20" s="2"/>
      <c r="K20" t="s">
        <v>46</v>
      </c>
      <c r="L20">
        <v>19</v>
      </c>
      <c r="M20">
        <v>49979.9</v>
      </c>
      <c r="O20" t="s">
        <v>24</v>
      </c>
      <c r="P20">
        <v>8</v>
      </c>
      <c r="Q20">
        <v>12348.88</v>
      </c>
    </row>
    <row r="21" spans="2:17">
      <c r="B21" s="2" t="s">
        <v>5</v>
      </c>
      <c r="C21" s="2"/>
      <c r="D21" s="2"/>
      <c r="E21" s="2"/>
      <c r="F21" s="2"/>
      <c r="G21" s="2"/>
      <c r="K21" t="s">
        <v>47</v>
      </c>
      <c r="L21">
        <v>10</v>
      </c>
      <c r="M21">
        <v>6146.3</v>
      </c>
      <c r="O21" t="s">
        <v>25</v>
      </c>
      <c r="P21">
        <v>5</v>
      </c>
      <c r="Q21">
        <v>3810.75</v>
      </c>
    </row>
    <row r="22" spans="2:17">
      <c r="B22" s="2" t="s">
        <v>6</v>
      </c>
      <c r="C22" s="2"/>
      <c r="D22" s="2"/>
      <c r="E22" s="2"/>
      <c r="F22" s="2"/>
      <c r="G22" s="2"/>
      <c r="K22" t="s">
        <v>48</v>
      </c>
      <c r="L22">
        <v>14</v>
      </c>
      <c r="M22">
        <v>30908.38</v>
      </c>
      <c r="O22" t="s">
        <v>26</v>
      </c>
      <c r="P22">
        <v>3</v>
      </c>
      <c r="Q22">
        <v>1719.1</v>
      </c>
    </row>
    <row r="23" spans="2:17">
      <c r="B23" s="2" t="s">
        <v>7</v>
      </c>
      <c r="C23" s="2"/>
      <c r="D23" s="2"/>
      <c r="E23" s="2"/>
      <c r="F23" s="2"/>
      <c r="G23" s="2"/>
      <c r="K23" t="s">
        <v>50</v>
      </c>
      <c r="L23">
        <v>14</v>
      </c>
      <c r="M23">
        <v>9328.2000000000007</v>
      </c>
      <c r="O23" t="s">
        <v>27</v>
      </c>
      <c r="P23">
        <v>6</v>
      </c>
      <c r="Q23">
        <v>3763.21</v>
      </c>
    </row>
    <row r="24" spans="2:17">
      <c r="K24" t="s">
        <v>53</v>
      </c>
      <c r="L24">
        <v>15</v>
      </c>
      <c r="M24">
        <v>19261.41</v>
      </c>
      <c r="O24" t="s">
        <v>28</v>
      </c>
      <c r="P24">
        <v>4</v>
      </c>
      <c r="Q24">
        <v>1615.9</v>
      </c>
    </row>
    <row r="25" spans="2:17">
      <c r="B25" s="3" t="s">
        <v>105</v>
      </c>
      <c r="C25" s="3"/>
      <c r="D25" s="3"/>
      <c r="E25" s="3"/>
      <c r="K25" t="s">
        <v>55</v>
      </c>
      <c r="L25">
        <v>14</v>
      </c>
      <c r="M25">
        <v>16076.6</v>
      </c>
      <c r="O25" t="s">
        <v>29</v>
      </c>
      <c r="P25">
        <v>8</v>
      </c>
      <c r="Q25">
        <v>14761.04</v>
      </c>
    </row>
    <row r="26" spans="2:17">
      <c r="B26" s="5" t="s">
        <v>104</v>
      </c>
      <c r="C26" s="5"/>
      <c r="K26" t="s">
        <v>56</v>
      </c>
      <c r="L26">
        <v>12</v>
      </c>
      <c r="M26">
        <v>16476.560000000001</v>
      </c>
      <c r="O26" t="s">
        <v>30</v>
      </c>
      <c r="P26">
        <v>30</v>
      </c>
      <c r="Q26">
        <v>104874.98</v>
      </c>
    </row>
    <row r="27" spans="2:17">
      <c r="K27" t="s">
        <v>58</v>
      </c>
      <c r="L27">
        <v>10</v>
      </c>
      <c r="M27">
        <v>7176.21</v>
      </c>
      <c r="O27" t="s">
        <v>31</v>
      </c>
      <c r="P27">
        <v>7</v>
      </c>
      <c r="Q27">
        <v>4107.55</v>
      </c>
    </row>
    <row r="28" spans="2:17">
      <c r="K28" t="s">
        <v>60</v>
      </c>
      <c r="L28">
        <v>13</v>
      </c>
      <c r="M28">
        <v>28872.19</v>
      </c>
      <c r="O28" t="s">
        <v>32</v>
      </c>
      <c r="P28">
        <v>5</v>
      </c>
      <c r="Q28">
        <v>11666.9</v>
      </c>
    </row>
    <row r="29" spans="2:17">
      <c r="B29" s="2" t="s">
        <v>1</v>
      </c>
      <c r="C29" s="2"/>
      <c r="D29" s="2"/>
      <c r="E29" s="2"/>
      <c r="F29" s="2"/>
      <c r="K29" t="s">
        <v>64</v>
      </c>
      <c r="L29">
        <v>10</v>
      </c>
      <c r="M29">
        <v>15177.46</v>
      </c>
      <c r="O29" t="s">
        <v>33</v>
      </c>
      <c r="P29">
        <v>19</v>
      </c>
      <c r="Q29">
        <v>29567.56</v>
      </c>
    </row>
    <row r="30" spans="2:17">
      <c r="B30" s="2" t="s">
        <v>2</v>
      </c>
      <c r="C30" s="2"/>
      <c r="D30" s="2"/>
      <c r="E30" s="2"/>
      <c r="F30" s="2"/>
      <c r="K30" t="s">
        <v>65</v>
      </c>
      <c r="L30">
        <v>10</v>
      </c>
      <c r="M30">
        <v>12496.2</v>
      </c>
      <c r="O30" t="s">
        <v>34</v>
      </c>
      <c r="P30">
        <v>15</v>
      </c>
      <c r="Q30">
        <v>26656.560000000001</v>
      </c>
    </row>
    <row r="31" spans="2:17">
      <c r="B31" s="2" t="s">
        <v>3</v>
      </c>
      <c r="C31" s="2"/>
      <c r="D31" s="2"/>
      <c r="E31" s="2"/>
      <c r="F31" s="2"/>
      <c r="K31" t="s">
        <v>67</v>
      </c>
      <c r="L31">
        <v>10</v>
      </c>
      <c r="M31">
        <v>23128.86</v>
      </c>
      <c r="O31" t="s">
        <v>35</v>
      </c>
      <c r="P31">
        <v>3</v>
      </c>
      <c r="Q31">
        <v>3172.16</v>
      </c>
    </row>
    <row r="32" spans="2:17">
      <c r="B32" s="2" t="s">
        <v>4</v>
      </c>
      <c r="C32" s="2"/>
      <c r="D32" s="2"/>
      <c r="E32" s="2"/>
      <c r="F32" s="2"/>
      <c r="K32" t="s">
        <v>70</v>
      </c>
      <c r="L32">
        <v>13</v>
      </c>
      <c r="M32">
        <v>25717.5</v>
      </c>
      <c r="O32" t="s">
        <v>36</v>
      </c>
      <c r="P32">
        <v>6</v>
      </c>
      <c r="Q32">
        <v>1545.7</v>
      </c>
    </row>
    <row r="33" spans="2:17">
      <c r="B33" s="2" t="s">
        <v>5</v>
      </c>
      <c r="C33" s="2"/>
      <c r="D33" s="2"/>
      <c r="E33" s="2"/>
      <c r="F33" s="2"/>
      <c r="K33" t="s">
        <v>71</v>
      </c>
      <c r="L33">
        <v>28</v>
      </c>
      <c r="M33">
        <v>110277.3</v>
      </c>
      <c r="O33" t="s">
        <v>37</v>
      </c>
      <c r="P33">
        <v>8</v>
      </c>
      <c r="Q33">
        <v>6427.42</v>
      </c>
    </row>
    <row r="34" spans="2:17">
      <c r="B34" s="2" t="s">
        <v>6</v>
      </c>
      <c r="C34" s="2"/>
      <c r="D34" s="2"/>
      <c r="E34" s="2"/>
      <c r="F34" s="2"/>
      <c r="K34" t="s">
        <v>73</v>
      </c>
      <c r="L34">
        <v>18</v>
      </c>
      <c r="M34">
        <v>51097.8</v>
      </c>
      <c r="O34" t="s">
        <v>38</v>
      </c>
      <c r="P34">
        <v>5</v>
      </c>
      <c r="Q34">
        <v>836.7</v>
      </c>
    </row>
    <row r="35" spans="2:17">
      <c r="B35" s="2" t="s">
        <v>108</v>
      </c>
      <c r="C35" s="2"/>
      <c r="D35" s="2"/>
      <c r="E35" s="2"/>
      <c r="F35" s="2"/>
      <c r="K35" t="s">
        <v>74</v>
      </c>
      <c r="L35">
        <v>12</v>
      </c>
      <c r="M35">
        <v>7048.24</v>
      </c>
      <c r="O35" t="s">
        <v>39</v>
      </c>
      <c r="P35">
        <v>10</v>
      </c>
      <c r="Q35">
        <v>11446.36</v>
      </c>
    </row>
    <row r="36" spans="2:17">
      <c r="B36" s="2" t="s">
        <v>109</v>
      </c>
      <c r="C36" s="2"/>
      <c r="D36" s="2"/>
      <c r="E36" s="2"/>
      <c r="F36" s="2"/>
      <c r="K36" t="s">
        <v>75</v>
      </c>
      <c r="L36">
        <v>11</v>
      </c>
      <c r="M36">
        <v>12450.8</v>
      </c>
      <c r="O36" t="s">
        <v>40</v>
      </c>
      <c r="P36">
        <v>9</v>
      </c>
      <c r="Q36">
        <v>8414.1299999999992</v>
      </c>
    </row>
    <row r="37" spans="2:17">
      <c r="K37" t="s">
        <v>76</v>
      </c>
      <c r="L37">
        <v>10</v>
      </c>
      <c r="M37">
        <v>19343.78</v>
      </c>
      <c r="O37" t="s">
        <v>41</v>
      </c>
      <c r="P37">
        <v>11</v>
      </c>
      <c r="Q37">
        <v>18507.45</v>
      </c>
    </row>
    <row r="38" spans="2:17">
      <c r="K38" t="s">
        <v>79</v>
      </c>
      <c r="L38">
        <v>31</v>
      </c>
      <c r="M38">
        <v>104361.95</v>
      </c>
      <c r="O38" t="s">
        <v>42</v>
      </c>
      <c r="P38">
        <v>2</v>
      </c>
      <c r="Q38">
        <v>1488.7</v>
      </c>
    </row>
    <row r="39" spans="2:17">
      <c r="B39">
        <f>COUNTA(EDA_1_310[CustomerID])</f>
        <v>39</v>
      </c>
      <c r="D39">
        <f>COUNTA(EDA_13[CustomerID])</f>
        <v>89</v>
      </c>
      <c r="K39" t="s">
        <v>84</v>
      </c>
      <c r="L39">
        <v>12</v>
      </c>
      <c r="M39">
        <v>24088.78</v>
      </c>
      <c r="O39" t="s">
        <v>43</v>
      </c>
      <c r="P39">
        <v>14</v>
      </c>
      <c r="Q39">
        <v>32841.370000000003</v>
      </c>
    </row>
    <row r="40" spans="2:17">
      <c r="B40" s="47" t="s">
        <v>111</v>
      </c>
      <c r="C40" s="47"/>
      <c r="D40" s="47"/>
      <c r="E40" s="47"/>
      <c r="K40" t="s">
        <v>88</v>
      </c>
      <c r="L40">
        <v>10</v>
      </c>
      <c r="M40">
        <v>10812.15</v>
      </c>
      <c r="O40" t="s">
        <v>44</v>
      </c>
      <c r="P40">
        <v>18</v>
      </c>
      <c r="Q40">
        <v>22768.76</v>
      </c>
    </row>
    <row r="41" spans="2:17">
      <c r="B41" s="47"/>
      <c r="C41" s="47"/>
      <c r="D41" s="47"/>
      <c r="E41" s="47"/>
      <c r="K41" t="s">
        <v>91</v>
      </c>
      <c r="L41">
        <v>11</v>
      </c>
      <c r="M41">
        <v>15843.92</v>
      </c>
      <c r="O41" t="s">
        <v>45</v>
      </c>
      <c r="P41">
        <v>5</v>
      </c>
      <c r="Q41">
        <v>3063.2</v>
      </c>
    </row>
    <row r="42" spans="2:17">
      <c r="B42" s="47"/>
      <c r="C42" s="47"/>
      <c r="D42" s="47"/>
      <c r="E42" s="47"/>
      <c r="K42" t="s">
        <v>92</v>
      </c>
      <c r="L42">
        <v>10</v>
      </c>
      <c r="M42">
        <v>9182.43</v>
      </c>
      <c r="O42" t="s">
        <v>46</v>
      </c>
      <c r="P42">
        <v>19</v>
      </c>
      <c r="Q42">
        <v>49979.9</v>
      </c>
    </row>
    <row r="43" spans="2:17">
      <c r="K43" t="s">
        <v>94</v>
      </c>
      <c r="L43">
        <v>10</v>
      </c>
      <c r="M43">
        <v>9588.42</v>
      </c>
      <c r="O43" t="s">
        <v>47</v>
      </c>
      <c r="P43">
        <v>10</v>
      </c>
      <c r="Q43">
        <v>6146.3</v>
      </c>
    </row>
    <row r="44" spans="2:17">
      <c r="K44" t="s">
        <v>95</v>
      </c>
      <c r="L44">
        <v>15</v>
      </c>
      <c r="M44">
        <v>15648.7</v>
      </c>
      <c r="O44" t="s">
        <v>48</v>
      </c>
      <c r="P44">
        <v>14</v>
      </c>
      <c r="Q44">
        <v>30908.38</v>
      </c>
    </row>
    <row r="45" spans="2:17">
      <c r="K45" t="s">
        <v>97</v>
      </c>
      <c r="L45">
        <v>14</v>
      </c>
      <c r="M45">
        <v>27363.599999999999</v>
      </c>
      <c r="O45" t="s">
        <v>49</v>
      </c>
      <c r="P45">
        <v>4</v>
      </c>
      <c r="Q45">
        <v>1992.05</v>
      </c>
    </row>
    <row r="46" spans="2:17">
      <c r="O46" t="s">
        <v>50</v>
      </c>
      <c r="P46">
        <v>14</v>
      </c>
      <c r="Q46">
        <v>9328.2000000000007</v>
      </c>
    </row>
    <row r="47" spans="2:17">
      <c r="O47" t="s">
        <v>51</v>
      </c>
      <c r="P47">
        <v>3</v>
      </c>
      <c r="Q47">
        <v>522.5</v>
      </c>
    </row>
    <row r="48" spans="2:17">
      <c r="O48" t="s">
        <v>52</v>
      </c>
      <c r="P48">
        <v>2</v>
      </c>
      <c r="Q48">
        <v>357</v>
      </c>
    </row>
    <row r="49" spans="15:17">
      <c r="O49" t="s">
        <v>53</v>
      </c>
      <c r="P49">
        <v>15</v>
      </c>
      <c r="Q49">
        <v>19261.41</v>
      </c>
    </row>
    <row r="50" spans="15:17">
      <c r="O50" t="s">
        <v>54</v>
      </c>
      <c r="P50">
        <v>4</v>
      </c>
      <c r="Q50">
        <v>3076.47</v>
      </c>
    </row>
    <row r="51" spans="15:17">
      <c r="O51" t="s">
        <v>55</v>
      </c>
      <c r="P51">
        <v>14</v>
      </c>
      <c r="Q51">
        <v>16076.6</v>
      </c>
    </row>
    <row r="52" spans="15:17">
      <c r="O52" t="s">
        <v>56</v>
      </c>
      <c r="P52">
        <v>12</v>
      </c>
      <c r="Q52">
        <v>16476.560000000001</v>
      </c>
    </row>
    <row r="53" spans="15:17">
      <c r="O53" t="s">
        <v>57</v>
      </c>
      <c r="P53">
        <v>8</v>
      </c>
      <c r="Q53">
        <v>4258.6000000000004</v>
      </c>
    </row>
    <row r="54" spans="15:17">
      <c r="O54" t="s">
        <v>58</v>
      </c>
      <c r="P54">
        <v>10</v>
      </c>
      <c r="Q54">
        <v>7176.21</v>
      </c>
    </row>
    <row r="55" spans="15:17">
      <c r="O55" t="s">
        <v>59</v>
      </c>
      <c r="P55">
        <v>7</v>
      </c>
      <c r="Q55">
        <v>9736.07</v>
      </c>
    </row>
    <row r="56" spans="15:17">
      <c r="O56" t="s">
        <v>60</v>
      </c>
      <c r="P56">
        <v>13</v>
      </c>
      <c r="Q56">
        <v>28872.19</v>
      </c>
    </row>
    <row r="57" spans="15:17">
      <c r="O57" t="s">
        <v>61</v>
      </c>
      <c r="P57">
        <v>5</v>
      </c>
      <c r="Q57">
        <v>5042.2</v>
      </c>
    </row>
    <row r="58" spans="15:17">
      <c r="O58" t="s">
        <v>62</v>
      </c>
      <c r="P58">
        <v>3</v>
      </c>
      <c r="Q58">
        <v>649</v>
      </c>
    </row>
    <row r="59" spans="15:17">
      <c r="O59" t="s">
        <v>63</v>
      </c>
      <c r="P59">
        <v>5</v>
      </c>
      <c r="Q59">
        <v>3460.2</v>
      </c>
    </row>
    <row r="60" spans="15:17">
      <c r="O60" t="s">
        <v>64</v>
      </c>
      <c r="P60">
        <v>10</v>
      </c>
      <c r="Q60">
        <v>15177.46</v>
      </c>
    </row>
    <row r="61" spans="15:17">
      <c r="O61" t="s">
        <v>65</v>
      </c>
      <c r="P61">
        <v>10</v>
      </c>
      <c r="Q61">
        <v>12496.2</v>
      </c>
    </row>
    <row r="62" spans="15:17">
      <c r="O62" t="s">
        <v>66</v>
      </c>
      <c r="P62">
        <v>6</v>
      </c>
      <c r="Q62">
        <v>4242.2</v>
      </c>
    </row>
    <row r="63" spans="15:17">
      <c r="O63" t="s">
        <v>67</v>
      </c>
      <c r="P63">
        <v>10</v>
      </c>
      <c r="Q63">
        <v>23128.86</v>
      </c>
    </row>
    <row r="64" spans="15:17">
      <c r="O64" t="s">
        <v>68</v>
      </c>
      <c r="P64">
        <v>5</v>
      </c>
      <c r="Q64">
        <v>5044.9399999999996</v>
      </c>
    </row>
    <row r="65" spans="15:17">
      <c r="O65" t="s">
        <v>69</v>
      </c>
      <c r="P65">
        <v>9</v>
      </c>
      <c r="Q65">
        <v>6664.81</v>
      </c>
    </row>
    <row r="66" spans="15:17">
      <c r="O66" t="s">
        <v>70</v>
      </c>
      <c r="P66">
        <v>13</v>
      </c>
      <c r="Q66">
        <v>25717.5</v>
      </c>
    </row>
    <row r="67" spans="15:17">
      <c r="O67" t="s">
        <v>71</v>
      </c>
      <c r="P67">
        <v>28</v>
      </c>
      <c r="Q67">
        <v>110277.3</v>
      </c>
    </row>
    <row r="68" spans="15:17">
      <c r="O68" t="s">
        <v>72</v>
      </c>
      <c r="P68">
        <v>5</v>
      </c>
      <c r="Q68">
        <v>2844.1</v>
      </c>
    </row>
    <row r="69" spans="15:17">
      <c r="O69" t="s">
        <v>73</v>
      </c>
      <c r="P69">
        <v>18</v>
      </c>
      <c r="Q69">
        <v>51097.8</v>
      </c>
    </row>
    <row r="70" spans="15:17">
      <c r="O70" t="s">
        <v>74</v>
      </c>
      <c r="P70">
        <v>12</v>
      </c>
      <c r="Q70">
        <v>7048.24</v>
      </c>
    </row>
    <row r="71" spans="15:17">
      <c r="O71" t="s">
        <v>75</v>
      </c>
      <c r="P71">
        <v>11</v>
      </c>
      <c r="Q71">
        <v>12450.8</v>
      </c>
    </row>
    <row r="72" spans="15:17">
      <c r="O72" t="s">
        <v>76</v>
      </c>
      <c r="P72">
        <v>10</v>
      </c>
      <c r="Q72">
        <v>19343.78</v>
      </c>
    </row>
    <row r="73" spans="15:17">
      <c r="O73" t="s">
        <v>77</v>
      </c>
      <c r="P73">
        <v>5</v>
      </c>
      <c r="Q73">
        <v>1467.29</v>
      </c>
    </row>
    <row r="74" spans="15:17">
      <c r="O74" t="s">
        <v>78</v>
      </c>
      <c r="P74">
        <v>6</v>
      </c>
      <c r="Q74">
        <v>5735.15</v>
      </c>
    </row>
    <row r="75" spans="15:17">
      <c r="O75" t="s">
        <v>79</v>
      </c>
      <c r="P75">
        <v>31</v>
      </c>
      <c r="Q75">
        <v>104361.95</v>
      </c>
    </row>
    <row r="76" spans="15:17">
      <c r="O76" t="s">
        <v>80</v>
      </c>
      <c r="P76">
        <v>9</v>
      </c>
      <c r="Q76">
        <v>16215.32</v>
      </c>
    </row>
    <row r="77" spans="15:17">
      <c r="O77" t="s">
        <v>81</v>
      </c>
      <c r="P77">
        <v>7</v>
      </c>
      <c r="Q77">
        <v>16817.099999999999</v>
      </c>
    </row>
    <row r="78" spans="15:17">
      <c r="O78" t="s">
        <v>82</v>
      </c>
      <c r="P78">
        <v>4</v>
      </c>
      <c r="Q78">
        <v>2423.35</v>
      </c>
    </row>
    <row r="79" spans="15:17">
      <c r="O79" t="s">
        <v>83</v>
      </c>
      <c r="P79">
        <v>9</v>
      </c>
      <c r="Q79">
        <v>11441.63</v>
      </c>
    </row>
    <row r="80" spans="15:17">
      <c r="O80" t="s">
        <v>84</v>
      </c>
      <c r="P80">
        <v>12</v>
      </c>
      <c r="Q80">
        <v>24088.78</v>
      </c>
    </row>
    <row r="81" spans="15:17">
      <c r="O81" t="s">
        <v>85</v>
      </c>
      <c r="P81">
        <v>4</v>
      </c>
      <c r="Q81">
        <v>3361</v>
      </c>
    </row>
    <row r="82" spans="15:17">
      <c r="O82" t="s">
        <v>86</v>
      </c>
      <c r="P82">
        <v>3</v>
      </c>
      <c r="Q82">
        <v>1947.24</v>
      </c>
    </row>
    <row r="83" spans="15:17">
      <c r="O83" t="s">
        <v>87</v>
      </c>
      <c r="P83">
        <v>6</v>
      </c>
      <c r="Q83">
        <v>4778.1400000000003</v>
      </c>
    </row>
    <row r="84" spans="15:17">
      <c r="O84" t="s">
        <v>88</v>
      </c>
      <c r="P84">
        <v>10</v>
      </c>
      <c r="Q84">
        <v>10812.15</v>
      </c>
    </row>
    <row r="85" spans="15:17">
      <c r="O85" t="s">
        <v>89</v>
      </c>
      <c r="P85">
        <v>6</v>
      </c>
      <c r="Q85">
        <v>6850.66</v>
      </c>
    </row>
    <row r="86" spans="15:17">
      <c r="O86" t="s">
        <v>90</v>
      </c>
      <c r="P86">
        <v>3</v>
      </c>
      <c r="Q86">
        <v>1571.2</v>
      </c>
    </row>
    <row r="87" spans="15:17">
      <c r="O87" t="s">
        <v>91</v>
      </c>
      <c r="P87">
        <v>11</v>
      </c>
      <c r="Q87">
        <v>15843.92</v>
      </c>
    </row>
    <row r="88" spans="15:17">
      <c r="O88" t="s">
        <v>92</v>
      </c>
      <c r="P88">
        <v>10</v>
      </c>
      <c r="Q88">
        <v>9182.43</v>
      </c>
    </row>
    <row r="89" spans="15:17">
      <c r="O89" t="s">
        <v>93</v>
      </c>
      <c r="P89">
        <v>5</v>
      </c>
      <c r="Q89">
        <v>1480</v>
      </c>
    </row>
    <row r="90" spans="15:17">
      <c r="O90" t="s">
        <v>94</v>
      </c>
      <c r="P90">
        <v>10</v>
      </c>
      <c r="Q90">
        <v>9588.42</v>
      </c>
    </row>
    <row r="91" spans="15:17">
      <c r="O91" t="s">
        <v>95</v>
      </c>
      <c r="P91">
        <v>15</v>
      </c>
      <c r="Q91">
        <v>15648.7</v>
      </c>
    </row>
    <row r="92" spans="15:17">
      <c r="O92" t="s">
        <v>96</v>
      </c>
      <c r="P92">
        <v>9</v>
      </c>
      <c r="Q92">
        <v>6068.2</v>
      </c>
    </row>
    <row r="93" spans="15:17">
      <c r="O93" t="s">
        <v>97</v>
      </c>
      <c r="P93">
        <v>14</v>
      </c>
      <c r="Q93">
        <v>27363.599999999999</v>
      </c>
    </row>
    <row r="94" spans="15:17">
      <c r="O94" t="s">
        <v>98</v>
      </c>
      <c r="P94">
        <v>7</v>
      </c>
      <c r="Q94">
        <v>3161.35</v>
      </c>
    </row>
    <row r="95" spans="15:17">
      <c r="O95" t="s">
        <v>99</v>
      </c>
      <c r="P95">
        <v>7</v>
      </c>
      <c r="Q95">
        <v>3531.95</v>
      </c>
    </row>
  </sheetData>
  <mergeCells count="2">
    <mergeCell ref="B40:E42"/>
    <mergeCell ref="D6:F7"/>
  </mergeCells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F0AB-240F-4BF5-843C-836F73D3E33C}">
  <dimension ref="B1:P85"/>
  <sheetViews>
    <sheetView zoomScale="54" workbookViewId="0">
      <selection activeCell="I49" sqref="I49"/>
    </sheetView>
  </sheetViews>
  <sheetFormatPr defaultRowHeight="14.25"/>
  <cols>
    <col min="11" max="11" width="11.6640625" bestFit="1" customWidth="1"/>
    <col min="12" max="12" width="29.53125" bestFit="1" customWidth="1"/>
    <col min="13" max="13" width="14" bestFit="1" customWidth="1"/>
    <col min="14" max="14" width="13.86328125" bestFit="1" customWidth="1"/>
    <col min="15" max="15" width="15.53125" bestFit="1" customWidth="1"/>
    <col min="16" max="16" width="14.796875" bestFit="1" customWidth="1"/>
  </cols>
  <sheetData>
    <row r="1" spans="2:16">
      <c r="M1" s="23"/>
    </row>
    <row r="3" spans="2:16">
      <c r="B3" s="26" t="s">
        <v>528</v>
      </c>
      <c r="C3" s="26"/>
      <c r="D3" s="26"/>
      <c r="E3" s="26"/>
      <c r="F3" s="26"/>
      <c r="G3" s="26"/>
      <c r="H3" s="26"/>
      <c r="I3" s="26"/>
      <c r="J3" s="26"/>
      <c r="K3" s="26"/>
    </row>
    <row r="5" spans="2:16">
      <c r="B5" t="s">
        <v>114</v>
      </c>
    </row>
    <row r="8" spans="2:16">
      <c r="B8" s="24" t="s">
        <v>1</v>
      </c>
      <c r="C8" s="24"/>
      <c r="D8" s="24"/>
      <c r="E8" s="24"/>
      <c r="F8" s="24"/>
      <c r="G8" s="24"/>
      <c r="H8" s="24"/>
      <c r="I8" s="24"/>
      <c r="K8" t="s">
        <v>348</v>
      </c>
      <c r="L8" t="s">
        <v>269</v>
      </c>
      <c r="M8" t="s">
        <v>349</v>
      </c>
      <c r="N8" t="s">
        <v>350</v>
      </c>
      <c r="O8" t="s">
        <v>351</v>
      </c>
      <c r="P8" t="s">
        <v>10</v>
      </c>
    </row>
    <row r="9" spans="2:16">
      <c r="B9" s="24" t="s">
        <v>339</v>
      </c>
      <c r="C9" s="24"/>
      <c r="D9" s="24"/>
      <c r="E9" s="24"/>
      <c r="F9" s="24"/>
      <c r="G9" s="24"/>
      <c r="H9" s="24"/>
      <c r="I9" s="24"/>
      <c r="K9">
        <v>1</v>
      </c>
      <c r="L9" t="s">
        <v>352</v>
      </c>
      <c r="M9">
        <v>18</v>
      </c>
      <c r="N9">
        <v>39</v>
      </c>
      <c r="O9">
        <v>828</v>
      </c>
      <c r="P9">
        <v>14277.6</v>
      </c>
    </row>
    <row r="10" spans="2:16">
      <c r="B10" s="24" t="s">
        <v>340</v>
      </c>
      <c r="C10" s="24"/>
      <c r="D10" s="24"/>
      <c r="E10" s="24"/>
      <c r="F10" s="24"/>
      <c r="G10" s="24"/>
      <c r="H10" s="24"/>
      <c r="I10" s="24"/>
      <c r="K10">
        <v>2</v>
      </c>
      <c r="L10" t="s">
        <v>353</v>
      </c>
      <c r="M10">
        <v>19</v>
      </c>
      <c r="N10">
        <v>17</v>
      </c>
      <c r="O10">
        <v>1057</v>
      </c>
      <c r="P10">
        <v>18559.2</v>
      </c>
    </row>
    <row r="11" spans="2:16">
      <c r="B11" s="24" t="s">
        <v>341</v>
      </c>
      <c r="C11" s="24"/>
      <c r="D11" s="24"/>
      <c r="E11" s="24"/>
      <c r="F11" s="24"/>
      <c r="G11" s="24"/>
      <c r="H11" s="24"/>
      <c r="I11" s="24"/>
      <c r="K11">
        <v>3</v>
      </c>
      <c r="L11" t="s">
        <v>354</v>
      </c>
      <c r="M11">
        <v>10</v>
      </c>
      <c r="N11">
        <v>13</v>
      </c>
      <c r="O11">
        <v>328</v>
      </c>
      <c r="P11">
        <v>3080</v>
      </c>
    </row>
    <row r="12" spans="2:16">
      <c r="B12" s="24" t="s">
        <v>342</v>
      </c>
      <c r="C12" s="24"/>
      <c r="D12" s="24"/>
      <c r="E12" s="24"/>
      <c r="F12" s="24"/>
      <c r="G12" s="24"/>
      <c r="H12" s="24"/>
      <c r="I12" s="24"/>
      <c r="K12">
        <v>4</v>
      </c>
      <c r="L12" t="s">
        <v>355</v>
      </c>
      <c r="M12">
        <v>22</v>
      </c>
      <c r="N12">
        <v>53</v>
      </c>
      <c r="O12">
        <v>453</v>
      </c>
      <c r="P12">
        <v>9424.7999999999993</v>
      </c>
    </row>
    <row r="13" spans="2:16">
      <c r="B13" s="24" t="s">
        <v>343</v>
      </c>
      <c r="C13" s="24"/>
      <c r="D13" s="24"/>
      <c r="E13" s="24"/>
      <c r="F13" s="24"/>
      <c r="G13" s="24"/>
      <c r="H13" s="24"/>
      <c r="I13" s="24"/>
      <c r="K13">
        <v>5</v>
      </c>
      <c r="L13" t="s">
        <v>356</v>
      </c>
      <c r="M13">
        <v>21.35</v>
      </c>
      <c r="N13">
        <v>0</v>
      </c>
      <c r="O13">
        <v>298</v>
      </c>
      <c r="P13">
        <v>5801.15</v>
      </c>
    </row>
    <row r="14" spans="2:16">
      <c r="B14" s="24" t="s">
        <v>344</v>
      </c>
      <c r="C14" s="24"/>
      <c r="D14" s="24"/>
      <c r="E14" s="24"/>
      <c r="F14" s="24"/>
      <c r="G14" s="24"/>
      <c r="H14" s="24"/>
      <c r="I14" s="24"/>
      <c r="K14">
        <v>6</v>
      </c>
      <c r="L14" t="s">
        <v>357</v>
      </c>
      <c r="M14">
        <v>25</v>
      </c>
      <c r="N14">
        <v>120</v>
      </c>
      <c r="O14">
        <v>301</v>
      </c>
      <c r="P14">
        <v>7345</v>
      </c>
    </row>
    <row r="15" spans="2:16">
      <c r="B15" s="24" t="s">
        <v>345</v>
      </c>
      <c r="C15" s="24"/>
      <c r="D15" s="24"/>
      <c r="E15" s="24"/>
      <c r="F15" s="24"/>
      <c r="G15" s="24"/>
      <c r="H15" s="24"/>
      <c r="I15" s="24"/>
      <c r="K15">
        <v>7</v>
      </c>
      <c r="L15" t="s">
        <v>358</v>
      </c>
      <c r="M15">
        <v>30</v>
      </c>
      <c r="N15">
        <v>15</v>
      </c>
      <c r="O15">
        <v>763</v>
      </c>
      <c r="P15">
        <v>22464</v>
      </c>
    </row>
    <row r="16" spans="2:16">
      <c r="B16" s="24" t="s">
        <v>346</v>
      </c>
      <c r="C16" s="24"/>
      <c r="D16" s="24"/>
      <c r="E16" s="24"/>
      <c r="F16" s="24"/>
      <c r="G16" s="24"/>
      <c r="H16" s="24"/>
      <c r="I16" s="24"/>
      <c r="K16">
        <v>8</v>
      </c>
      <c r="L16" t="s">
        <v>359</v>
      </c>
      <c r="M16">
        <v>40</v>
      </c>
      <c r="N16">
        <v>6</v>
      </c>
      <c r="O16">
        <v>372</v>
      </c>
      <c r="P16">
        <v>13760</v>
      </c>
    </row>
    <row r="17" spans="2:16">
      <c r="B17" s="24" t="s">
        <v>347</v>
      </c>
      <c r="C17" s="24"/>
      <c r="D17" s="24"/>
      <c r="E17" s="24"/>
      <c r="F17" s="24"/>
      <c r="G17" s="24"/>
      <c r="H17" s="24"/>
      <c r="I17" s="24"/>
      <c r="K17">
        <v>9</v>
      </c>
      <c r="L17" t="s">
        <v>360</v>
      </c>
      <c r="M17">
        <v>97</v>
      </c>
      <c r="N17">
        <v>29</v>
      </c>
      <c r="O17">
        <v>95</v>
      </c>
      <c r="P17">
        <v>8827</v>
      </c>
    </row>
    <row r="18" spans="2:16">
      <c r="K18">
        <v>10</v>
      </c>
      <c r="L18" t="s">
        <v>361</v>
      </c>
      <c r="M18">
        <v>31</v>
      </c>
      <c r="N18">
        <v>31</v>
      </c>
      <c r="O18">
        <v>742</v>
      </c>
      <c r="P18">
        <v>22140.2</v>
      </c>
    </row>
    <row r="19" spans="2:16">
      <c r="K19">
        <v>11</v>
      </c>
      <c r="L19" t="s">
        <v>362</v>
      </c>
      <c r="M19">
        <v>21</v>
      </c>
      <c r="N19">
        <v>22</v>
      </c>
      <c r="O19">
        <v>706</v>
      </c>
      <c r="P19">
        <v>13902</v>
      </c>
    </row>
    <row r="20" spans="2:16">
      <c r="B20" s="30" t="s">
        <v>419</v>
      </c>
      <c r="C20" s="31"/>
      <c r="D20" s="31" t="s">
        <v>420</v>
      </c>
      <c r="E20" s="32"/>
      <c r="K20">
        <v>12</v>
      </c>
      <c r="L20" t="s">
        <v>363</v>
      </c>
      <c r="M20">
        <v>38</v>
      </c>
      <c r="N20">
        <v>86</v>
      </c>
      <c r="O20">
        <v>344</v>
      </c>
      <c r="P20">
        <v>12866.8</v>
      </c>
    </row>
    <row r="21" spans="2:16">
      <c r="B21" s="36" t="s">
        <v>421</v>
      </c>
      <c r="D21" s="38">
        <f>CORREL(M8:M85,O8:O85)</f>
        <v>-3.7780769911677385E-2</v>
      </c>
      <c r="E21" s="20"/>
      <c r="K21">
        <v>13</v>
      </c>
      <c r="L21" t="s">
        <v>364</v>
      </c>
      <c r="M21">
        <v>6</v>
      </c>
      <c r="N21">
        <v>24</v>
      </c>
      <c r="O21">
        <v>891</v>
      </c>
      <c r="P21">
        <v>5234.3999999999996</v>
      </c>
    </row>
    <row r="22" spans="2:16">
      <c r="B22" s="19"/>
      <c r="E22" s="20"/>
      <c r="K22">
        <v>14</v>
      </c>
      <c r="L22" t="s">
        <v>365</v>
      </c>
      <c r="M22">
        <v>23.25</v>
      </c>
      <c r="N22">
        <v>35</v>
      </c>
      <c r="O22">
        <v>404</v>
      </c>
      <c r="P22">
        <v>8630.4</v>
      </c>
    </row>
    <row r="23" spans="2:16">
      <c r="B23" s="33" t="s">
        <v>422</v>
      </c>
      <c r="C23" s="34"/>
      <c r="D23" s="34" t="s">
        <v>423</v>
      </c>
      <c r="E23" s="35"/>
      <c r="K23">
        <v>15</v>
      </c>
      <c r="L23" t="s">
        <v>366</v>
      </c>
      <c r="M23">
        <v>15.5</v>
      </c>
      <c r="N23">
        <v>39</v>
      </c>
      <c r="O23">
        <v>122</v>
      </c>
      <c r="P23">
        <v>1813.5</v>
      </c>
    </row>
    <row r="24" spans="2:16">
      <c r="B24" s="36" t="s">
        <v>421</v>
      </c>
      <c r="D24" s="38">
        <f>CORREL(N8:N85,P8:P85)</f>
        <v>-0.16523592559276695</v>
      </c>
      <c r="E24" s="20"/>
      <c r="K24">
        <v>16</v>
      </c>
      <c r="L24" t="s">
        <v>367</v>
      </c>
      <c r="M24">
        <v>17.45</v>
      </c>
      <c r="N24">
        <v>29</v>
      </c>
      <c r="O24">
        <v>1158</v>
      </c>
      <c r="P24">
        <v>18748.05</v>
      </c>
    </row>
    <row r="25" spans="2:16">
      <c r="B25" s="19"/>
      <c r="E25" s="20"/>
      <c r="K25">
        <v>17</v>
      </c>
      <c r="L25" t="s">
        <v>278</v>
      </c>
      <c r="M25">
        <v>39</v>
      </c>
      <c r="N25">
        <v>0</v>
      </c>
      <c r="O25">
        <v>978</v>
      </c>
      <c r="P25">
        <v>35482.199999999997</v>
      </c>
    </row>
    <row r="26" spans="2:16">
      <c r="B26" s="33" t="s">
        <v>419</v>
      </c>
      <c r="C26" s="34"/>
      <c r="D26" s="34" t="s">
        <v>423</v>
      </c>
      <c r="E26" s="35"/>
      <c r="K26">
        <v>18</v>
      </c>
      <c r="L26" t="s">
        <v>279</v>
      </c>
      <c r="M26">
        <v>62.5</v>
      </c>
      <c r="N26">
        <v>42</v>
      </c>
      <c r="O26">
        <v>539</v>
      </c>
      <c r="P26">
        <v>31987.5</v>
      </c>
    </row>
    <row r="27" spans="2:16">
      <c r="B27" s="36" t="s">
        <v>421</v>
      </c>
      <c r="D27" s="39">
        <f>CORREL(M8:M85,P8:P85)</f>
        <v>0.8674362633493391</v>
      </c>
      <c r="E27" s="20"/>
      <c r="K27">
        <v>19</v>
      </c>
      <c r="L27" t="s">
        <v>368</v>
      </c>
      <c r="M27">
        <v>9.1999999999999993</v>
      </c>
      <c r="N27">
        <v>25</v>
      </c>
      <c r="O27">
        <v>723</v>
      </c>
      <c r="P27">
        <v>6159.5</v>
      </c>
    </row>
    <row r="28" spans="2:16">
      <c r="B28" s="19"/>
      <c r="E28" s="20"/>
      <c r="K28">
        <v>20</v>
      </c>
      <c r="L28" t="s">
        <v>369</v>
      </c>
      <c r="M28">
        <v>81</v>
      </c>
      <c r="N28">
        <v>40</v>
      </c>
      <c r="O28">
        <v>313</v>
      </c>
      <c r="P28">
        <v>23635.8</v>
      </c>
    </row>
    <row r="29" spans="2:16">
      <c r="B29" s="33" t="s">
        <v>422</v>
      </c>
      <c r="C29" s="34"/>
      <c r="D29" s="34" t="s">
        <v>420</v>
      </c>
      <c r="E29" s="35"/>
      <c r="K29">
        <v>21</v>
      </c>
      <c r="L29" t="s">
        <v>370</v>
      </c>
      <c r="M29">
        <v>10</v>
      </c>
      <c r="N29">
        <v>3</v>
      </c>
      <c r="O29">
        <v>1016</v>
      </c>
      <c r="P29">
        <v>9636</v>
      </c>
    </row>
    <row r="30" spans="2:16">
      <c r="B30" s="37" t="s">
        <v>421</v>
      </c>
      <c r="C30" s="21"/>
      <c r="D30" s="40">
        <f>CORREL(EDA_935[[#All],[UnitsInStock]],EDA_935[[#All],[TotalUnitsSold]])</f>
        <v>-1.3413786729837424E-2</v>
      </c>
      <c r="E30" s="22"/>
      <c r="K30">
        <v>22</v>
      </c>
      <c r="L30" t="s">
        <v>371</v>
      </c>
      <c r="M30">
        <v>21</v>
      </c>
      <c r="N30">
        <v>104</v>
      </c>
      <c r="O30">
        <v>348</v>
      </c>
      <c r="P30">
        <v>7232.4</v>
      </c>
    </row>
    <row r="31" spans="2:16">
      <c r="K31">
        <v>23</v>
      </c>
      <c r="L31" t="s">
        <v>372</v>
      </c>
      <c r="M31">
        <v>9</v>
      </c>
      <c r="N31">
        <v>61</v>
      </c>
      <c r="O31">
        <v>580</v>
      </c>
      <c r="P31">
        <v>4840.2</v>
      </c>
    </row>
    <row r="32" spans="2:16" ht="14.45" customHeight="1">
      <c r="B32" s="41"/>
      <c r="C32" s="41"/>
      <c r="D32" s="41"/>
      <c r="E32" s="41"/>
      <c r="F32" s="41"/>
      <c r="G32" s="41"/>
      <c r="H32" s="41"/>
      <c r="I32" s="41"/>
      <c r="K32">
        <v>24</v>
      </c>
      <c r="L32" t="s">
        <v>373</v>
      </c>
      <c r="M32">
        <v>4.5</v>
      </c>
      <c r="N32">
        <v>20</v>
      </c>
      <c r="O32">
        <v>1125</v>
      </c>
      <c r="P32">
        <v>4782.6000000000004</v>
      </c>
    </row>
    <row r="33" spans="2:16">
      <c r="B33" s="50" t="s">
        <v>499</v>
      </c>
      <c r="C33" s="50"/>
      <c r="D33" s="50"/>
      <c r="E33" s="50"/>
      <c r="F33" s="50"/>
      <c r="G33" s="50"/>
      <c r="H33" s="50"/>
      <c r="I33" s="50"/>
      <c r="K33">
        <v>25</v>
      </c>
      <c r="L33" t="s">
        <v>374</v>
      </c>
      <c r="M33">
        <v>14</v>
      </c>
      <c r="N33">
        <v>76</v>
      </c>
      <c r="O33">
        <v>318</v>
      </c>
      <c r="P33">
        <v>4051.6</v>
      </c>
    </row>
    <row r="34" spans="2:16" ht="15.6" customHeight="1">
      <c r="B34" s="50"/>
      <c r="C34" s="50"/>
      <c r="D34" s="50"/>
      <c r="E34" s="50"/>
      <c r="F34" s="50"/>
      <c r="G34" s="50"/>
      <c r="H34" s="50"/>
      <c r="I34" s="50"/>
      <c r="K34">
        <v>26</v>
      </c>
      <c r="L34" t="s">
        <v>375</v>
      </c>
      <c r="M34">
        <v>31.23</v>
      </c>
      <c r="N34">
        <v>15</v>
      </c>
      <c r="O34">
        <v>753</v>
      </c>
      <c r="P34">
        <v>21534.9</v>
      </c>
    </row>
    <row r="35" spans="2:16">
      <c r="B35" s="50"/>
      <c r="C35" s="50"/>
      <c r="D35" s="50"/>
      <c r="E35" s="50"/>
      <c r="F35" s="50"/>
      <c r="G35" s="50"/>
      <c r="H35" s="50"/>
      <c r="I35" s="50"/>
      <c r="K35">
        <v>27</v>
      </c>
      <c r="L35" t="s">
        <v>376</v>
      </c>
      <c r="M35">
        <v>43.9</v>
      </c>
      <c r="N35">
        <v>49</v>
      </c>
      <c r="O35">
        <v>365</v>
      </c>
      <c r="P35">
        <v>15231.5</v>
      </c>
    </row>
    <row r="36" spans="2:16">
      <c r="B36" s="50"/>
      <c r="C36" s="50"/>
      <c r="D36" s="50"/>
      <c r="E36" s="50"/>
      <c r="F36" s="50"/>
      <c r="G36" s="50"/>
      <c r="H36" s="50"/>
      <c r="I36" s="50"/>
      <c r="K36">
        <v>28</v>
      </c>
      <c r="L36" t="s">
        <v>280</v>
      </c>
      <c r="M36">
        <v>45.6</v>
      </c>
      <c r="N36">
        <v>26</v>
      </c>
      <c r="O36">
        <v>640</v>
      </c>
      <c r="P36">
        <v>26865.599999999999</v>
      </c>
    </row>
    <row r="37" spans="2:16">
      <c r="B37" s="50"/>
      <c r="C37" s="50"/>
      <c r="D37" s="50"/>
      <c r="E37" s="50"/>
      <c r="F37" s="50"/>
      <c r="G37" s="50"/>
      <c r="H37" s="50"/>
      <c r="I37" s="50"/>
      <c r="K37">
        <v>29</v>
      </c>
      <c r="L37" t="s">
        <v>271</v>
      </c>
      <c r="M37">
        <v>123.79</v>
      </c>
      <c r="N37">
        <v>0</v>
      </c>
      <c r="O37">
        <v>746</v>
      </c>
      <c r="P37">
        <v>87736.4</v>
      </c>
    </row>
    <row r="38" spans="2:16" ht="14.45" customHeight="1">
      <c r="B38" s="50"/>
      <c r="C38" s="50"/>
      <c r="D38" s="50"/>
      <c r="E38" s="50"/>
      <c r="F38" s="50"/>
      <c r="G38" s="50"/>
      <c r="H38" s="50"/>
      <c r="I38" s="50"/>
      <c r="K38">
        <v>30</v>
      </c>
      <c r="L38" t="s">
        <v>377</v>
      </c>
      <c r="M38">
        <v>25.89</v>
      </c>
      <c r="N38">
        <v>10</v>
      </c>
      <c r="O38">
        <v>612</v>
      </c>
      <c r="P38">
        <v>14775.54</v>
      </c>
    </row>
    <row r="39" spans="2:16">
      <c r="K39">
        <v>31</v>
      </c>
      <c r="L39" t="s">
        <v>378</v>
      </c>
      <c r="M39">
        <v>12.5</v>
      </c>
      <c r="N39">
        <v>0</v>
      </c>
      <c r="O39">
        <v>1397</v>
      </c>
      <c r="P39">
        <v>16172.5</v>
      </c>
    </row>
    <row r="40" spans="2:16">
      <c r="K40">
        <v>32</v>
      </c>
      <c r="L40" t="s">
        <v>379</v>
      </c>
      <c r="M40">
        <v>32</v>
      </c>
      <c r="N40">
        <v>9</v>
      </c>
      <c r="O40">
        <v>297</v>
      </c>
      <c r="P40">
        <v>9171.2000000000007</v>
      </c>
    </row>
    <row r="41" spans="2:16">
      <c r="K41">
        <v>33</v>
      </c>
      <c r="L41" t="s">
        <v>380</v>
      </c>
      <c r="M41">
        <v>2.5</v>
      </c>
      <c r="N41">
        <v>112</v>
      </c>
      <c r="O41">
        <v>755</v>
      </c>
      <c r="P41">
        <v>1713.5</v>
      </c>
    </row>
    <row r="42" spans="2:16">
      <c r="K42">
        <v>34</v>
      </c>
      <c r="L42" t="s">
        <v>381</v>
      </c>
      <c r="M42">
        <v>14</v>
      </c>
      <c r="N42">
        <v>111</v>
      </c>
      <c r="O42">
        <v>506</v>
      </c>
      <c r="P42">
        <v>6678</v>
      </c>
    </row>
    <row r="43" spans="2:16">
      <c r="K43">
        <v>35</v>
      </c>
      <c r="L43" t="s">
        <v>382</v>
      </c>
      <c r="M43">
        <v>18</v>
      </c>
      <c r="N43">
        <v>20</v>
      </c>
      <c r="O43">
        <v>883</v>
      </c>
      <c r="P43">
        <v>14536.8</v>
      </c>
    </row>
    <row r="44" spans="2:16">
      <c r="K44">
        <v>36</v>
      </c>
      <c r="L44" t="s">
        <v>383</v>
      </c>
      <c r="M44">
        <v>19</v>
      </c>
      <c r="N44">
        <v>112</v>
      </c>
      <c r="O44">
        <v>805</v>
      </c>
      <c r="P44">
        <v>14542.6</v>
      </c>
    </row>
    <row r="45" spans="2:16">
      <c r="K45">
        <v>37</v>
      </c>
      <c r="L45" t="s">
        <v>384</v>
      </c>
      <c r="M45">
        <v>26</v>
      </c>
      <c r="N45">
        <v>11</v>
      </c>
      <c r="O45">
        <v>125</v>
      </c>
      <c r="P45">
        <v>3047.2</v>
      </c>
    </row>
    <row r="46" spans="2:16">
      <c r="K46">
        <v>38</v>
      </c>
      <c r="L46" t="s">
        <v>270</v>
      </c>
      <c r="M46">
        <v>263.5</v>
      </c>
      <c r="N46">
        <v>17</v>
      </c>
      <c r="O46">
        <v>623</v>
      </c>
      <c r="P46">
        <v>149984.20000000001</v>
      </c>
    </row>
    <row r="47" spans="2:16">
      <c r="K47">
        <v>39</v>
      </c>
      <c r="L47" t="s">
        <v>385</v>
      </c>
      <c r="M47">
        <v>18</v>
      </c>
      <c r="N47">
        <v>69</v>
      </c>
      <c r="O47">
        <v>793</v>
      </c>
      <c r="P47">
        <v>13150.8</v>
      </c>
    </row>
    <row r="48" spans="2:16">
      <c r="K48">
        <v>40</v>
      </c>
      <c r="L48" t="s">
        <v>386</v>
      </c>
      <c r="M48">
        <v>18.399999999999999</v>
      </c>
      <c r="N48">
        <v>123</v>
      </c>
      <c r="O48">
        <v>1103</v>
      </c>
      <c r="P48">
        <v>19048.3</v>
      </c>
    </row>
    <row r="49" spans="11:16">
      <c r="K49">
        <v>41</v>
      </c>
      <c r="L49" t="s">
        <v>387</v>
      </c>
      <c r="M49">
        <v>9.65</v>
      </c>
      <c r="N49">
        <v>85</v>
      </c>
      <c r="O49">
        <v>981</v>
      </c>
      <c r="P49">
        <v>9098.1</v>
      </c>
    </row>
    <row r="50" spans="11:16">
      <c r="K50">
        <v>42</v>
      </c>
      <c r="L50" t="s">
        <v>388</v>
      </c>
      <c r="M50">
        <v>14</v>
      </c>
      <c r="N50">
        <v>26</v>
      </c>
      <c r="O50">
        <v>697</v>
      </c>
      <c r="P50">
        <v>9332.4</v>
      </c>
    </row>
    <row r="51" spans="11:16">
      <c r="K51">
        <v>43</v>
      </c>
      <c r="L51" t="s">
        <v>389</v>
      </c>
      <c r="M51">
        <v>46</v>
      </c>
      <c r="N51">
        <v>17</v>
      </c>
      <c r="O51">
        <v>580</v>
      </c>
      <c r="P51">
        <v>25079.200000000001</v>
      </c>
    </row>
    <row r="52" spans="11:16">
      <c r="K52">
        <v>44</v>
      </c>
      <c r="L52" t="s">
        <v>390</v>
      </c>
      <c r="M52">
        <v>19.45</v>
      </c>
      <c r="N52">
        <v>27</v>
      </c>
      <c r="O52">
        <v>601</v>
      </c>
      <c r="P52">
        <v>10524.2</v>
      </c>
    </row>
    <row r="53" spans="11:16">
      <c r="K53">
        <v>45</v>
      </c>
      <c r="L53" t="s">
        <v>391</v>
      </c>
      <c r="M53">
        <v>9.5</v>
      </c>
      <c r="N53">
        <v>5</v>
      </c>
      <c r="O53">
        <v>508</v>
      </c>
      <c r="P53">
        <v>4740.5</v>
      </c>
    </row>
    <row r="54" spans="11:16">
      <c r="K54">
        <v>46</v>
      </c>
      <c r="L54" t="s">
        <v>392</v>
      </c>
      <c r="M54">
        <v>12</v>
      </c>
      <c r="N54">
        <v>95</v>
      </c>
      <c r="O54">
        <v>548</v>
      </c>
      <c r="P54">
        <v>6144</v>
      </c>
    </row>
    <row r="55" spans="11:16">
      <c r="K55">
        <v>47</v>
      </c>
      <c r="L55" t="s">
        <v>393</v>
      </c>
      <c r="M55">
        <v>9.5</v>
      </c>
      <c r="N55">
        <v>36</v>
      </c>
      <c r="O55">
        <v>485</v>
      </c>
      <c r="P55">
        <v>4358.6000000000004</v>
      </c>
    </row>
    <row r="56" spans="11:16">
      <c r="K56">
        <v>48</v>
      </c>
      <c r="L56" t="s">
        <v>394</v>
      </c>
      <c r="M56">
        <v>12.75</v>
      </c>
      <c r="N56">
        <v>15</v>
      </c>
      <c r="O56">
        <v>138</v>
      </c>
      <c r="P56">
        <v>1542.75</v>
      </c>
    </row>
    <row r="57" spans="11:16">
      <c r="K57">
        <v>49</v>
      </c>
      <c r="L57" t="s">
        <v>395</v>
      </c>
      <c r="M57">
        <v>20</v>
      </c>
      <c r="N57">
        <v>10</v>
      </c>
      <c r="O57">
        <v>520</v>
      </c>
      <c r="P57">
        <v>9500</v>
      </c>
    </row>
    <row r="58" spans="11:16">
      <c r="K58">
        <v>50</v>
      </c>
      <c r="L58" t="s">
        <v>396</v>
      </c>
      <c r="M58">
        <v>16.25</v>
      </c>
      <c r="N58">
        <v>65</v>
      </c>
      <c r="O58">
        <v>235</v>
      </c>
      <c r="P58">
        <v>3510</v>
      </c>
    </row>
    <row r="59" spans="11:16">
      <c r="K59">
        <v>51</v>
      </c>
      <c r="L59" t="s">
        <v>277</v>
      </c>
      <c r="M59">
        <v>53</v>
      </c>
      <c r="N59">
        <v>20</v>
      </c>
      <c r="O59">
        <v>886</v>
      </c>
      <c r="P59">
        <v>44742.6</v>
      </c>
    </row>
    <row r="60" spans="11:16">
      <c r="K60">
        <v>52</v>
      </c>
      <c r="L60" t="s">
        <v>397</v>
      </c>
      <c r="M60">
        <v>7</v>
      </c>
      <c r="N60">
        <v>38</v>
      </c>
      <c r="O60">
        <v>500</v>
      </c>
      <c r="P60">
        <v>3383.8</v>
      </c>
    </row>
    <row r="61" spans="11:16">
      <c r="K61">
        <v>53</v>
      </c>
      <c r="L61" t="s">
        <v>398</v>
      </c>
      <c r="M61">
        <v>32.799999999999997</v>
      </c>
      <c r="N61">
        <v>0</v>
      </c>
      <c r="O61">
        <v>722</v>
      </c>
      <c r="P61">
        <v>21510.2</v>
      </c>
    </row>
    <row r="62" spans="11:16">
      <c r="K62">
        <v>54</v>
      </c>
      <c r="L62" t="s">
        <v>399</v>
      </c>
      <c r="M62">
        <v>7.45</v>
      </c>
      <c r="N62">
        <v>21</v>
      </c>
      <c r="O62">
        <v>755</v>
      </c>
      <c r="P62">
        <v>5121</v>
      </c>
    </row>
    <row r="63" spans="11:16">
      <c r="K63">
        <v>55</v>
      </c>
      <c r="L63" t="s">
        <v>400</v>
      </c>
      <c r="M63">
        <v>24</v>
      </c>
      <c r="N63">
        <v>115</v>
      </c>
      <c r="O63">
        <v>903</v>
      </c>
      <c r="P63">
        <v>19512</v>
      </c>
    </row>
    <row r="64" spans="11:16">
      <c r="K64">
        <v>56</v>
      </c>
      <c r="L64" t="s">
        <v>275</v>
      </c>
      <c r="M64">
        <v>38</v>
      </c>
      <c r="N64">
        <v>21</v>
      </c>
      <c r="O64">
        <v>1263</v>
      </c>
      <c r="P64">
        <v>45121.2</v>
      </c>
    </row>
    <row r="65" spans="11:16">
      <c r="K65">
        <v>57</v>
      </c>
      <c r="L65" t="s">
        <v>401</v>
      </c>
      <c r="M65">
        <v>19.5</v>
      </c>
      <c r="N65">
        <v>36</v>
      </c>
      <c r="O65">
        <v>434</v>
      </c>
      <c r="P65">
        <v>7807.8</v>
      </c>
    </row>
    <row r="66" spans="11:16">
      <c r="K66">
        <v>58</v>
      </c>
      <c r="L66" t="s">
        <v>402</v>
      </c>
      <c r="M66">
        <v>13.25</v>
      </c>
      <c r="N66">
        <v>62</v>
      </c>
      <c r="O66">
        <v>534</v>
      </c>
      <c r="P66">
        <v>6664.75</v>
      </c>
    </row>
    <row r="67" spans="11:16">
      <c r="K67">
        <v>59</v>
      </c>
      <c r="L67" t="s">
        <v>272</v>
      </c>
      <c r="M67">
        <v>55</v>
      </c>
      <c r="N67">
        <v>79</v>
      </c>
      <c r="O67">
        <v>1496</v>
      </c>
      <c r="P67">
        <v>76296</v>
      </c>
    </row>
    <row r="68" spans="11:16">
      <c r="K68">
        <v>60</v>
      </c>
      <c r="L68" t="s">
        <v>274</v>
      </c>
      <c r="M68">
        <v>34</v>
      </c>
      <c r="N68">
        <v>19</v>
      </c>
      <c r="O68">
        <v>1577</v>
      </c>
      <c r="P68">
        <v>50286</v>
      </c>
    </row>
    <row r="69" spans="11:16">
      <c r="K69">
        <v>61</v>
      </c>
      <c r="L69" t="s">
        <v>403</v>
      </c>
      <c r="M69">
        <v>28.5</v>
      </c>
      <c r="N69">
        <v>113</v>
      </c>
      <c r="O69">
        <v>603</v>
      </c>
      <c r="P69">
        <v>16438.8</v>
      </c>
    </row>
    <row r="70" spans="11:16">
      <c r="K70">
        <v>62</v>
      </c>
      <c r="L70" t="s">
        <v>273</v>
      </c>
      <c r="M70">
        <v>49.3</v>
      </c>
      <c r="N70">
        <v>17</v>
      </c>
      <c r="O70">
        <v>1083</v>
      </c>
      <c r="P70">
        <v>49827.9</v>
      </c>
    </row>
    <row r="71" spans="11:16">
      <c r="K71">
        <v>63</v>
      </c>
      <c r="L71" t="s">
        <v>404</v>
      </c>
      <c r="M71">
        <v>43.9</v>
      </c>
      <c r="N71">
        <v>24</v>
      </c>
      <c r="O71">
        <v>445</v>
      </c>
      <c r="P71">
        <v>17696.3</v>
      </c>
    </row>
    <row r="72" spans="11:16">
      <c r="K72">
        <v>64</v>
      </c>
      <c r="L72" t="s">
        <v>405</v>
      </c>
      <c r="M72">
        <v>33.25</v>
      </c>
      <c r="N72">
        <v>22</v>
      </c>
      <c r="O72">
        <v>740</v>
      </c>
      <c r="P72">
        <v>23009</v>
      </c>
    </row>
    <row r="73" spans="11:16">
      <c r="K73">
        <v>65</v>
      </c>
      <c r="L73" t="s">
        <v>406</v>
      </c>
      <c r="M73">
        <v>21.05</v>
      </c>
      <c r="N73">
        <v>76</v>
      </c>
      <c r="O73">
        <v>745</v>
      </c>
      <c r="P73">
        <v>14607</v>
      </c>
    </row>
    <row r="74" spans="11:16">
      <c r="K74">
        <v>66</v>
      </c>
      <c r="L74" t="s">
        <v>407</v>
      </c>
      <c r="M74">
        <v>17</v>
      </c>
      <c r="N74">
        <v>4</v>
      </c>
      <c r="O74">
        <v>239</v>
      </c>
      <c r="P74">
        <v>3519</v>
      </c>
    </row>
    <row r="75" spans="11:16">
      <c r="K75">
        <v>67</v>
      </c>
      <c r="L75" t="s">
        <v>408</v>
      </c>
      <c r="M75">
        <v>14</v>
      </c>
      <c r="N75">
        <v>52</v>
      </c>
      <c r="O75">
        <v>184</v>
      </c>
      <c r="P75">
        <v>2562</v>
      </c>
    </row>
    <row r="76" spans="11:16">
      <c r="K76">
        <v>68</v>
      </c>
      <c r="L76" t="s">
        <v>409</v>
      </c>
      <c r="M76">
        <v>12.5</v>
      </c>
      <c r="N76">
        <v>6</v>
      </c>
      <c r="O76">
        <v>799</v>
      </c>
      <c r="P76">
        <v>9362.5</v>
      </c>
    </row>
    <row r="77" spans="11:16">
      <c r="K77">
        <v>69</v>
      </c>
      <c r="L77" t="s">
        <v>410</v>
      </c>
      <c r="M77">
        <v>36</v>
      </c>
      <c r="N77">
        <v>26</v>
      </c>
      <c r="O77">
        <v>714</v>
      </c>
      <c r="P77">
        <v>24307.200000000001</v>
      </c>
    </row>
    <row r="78" spans="11:16">
      <c r="K78">
        <v>70</v>
      </c>
      <c r="L78" t="s">
        <v>411</v>
      </c>
      <c r="M78">
        <v>15</v>
      </c>
      <c r="N78">
        <v>15</v>
      </c>
      <c r="O78">
        <v>817</v>
      </c>
      <c r="P78">
        <v>11472</v>
      </c>
    </row>
    <row r="79" spans="11:16">
      <c r="K79">
        <v>71</v>
      </c>
      <c r="L79" t="s">
        <v>412</v>
      </c>
      <c r="M79">
        <v>21.5</v>
      </c>
      <c r="N79">
        <v>26</v>
      </c>
      <c r="O79">
        <v>1057</v>
      </c>
      <c r="P79">
        <v>20876.5</v>
      </c>
    </row>
    <row r="80" spans="11:16">
      <c r="K80">
        <v>72</v>
      </c>
      <c r="L80" t="s">
        <v>413</v>
      </c>
      <c r="M80">
        <v>34.799999999999997</v>
      </c>
      <c r="N80">
        <v>14</v>
      </c>
      <c r="O80">
        <v>806</v>
      </c>
      <c r="P80">
        <v>25738.799999999999</v>
      </c>
    </row>
    <row r="81" spans="11:16">
      <c r="K81">
        <v>73</v>
      </c>
      <c r="L81" t="s">
        <v>414</v>
      </c>
      <c r="M81">
        <v>15</v>
      </c>
      <c r="N81">
        <v>101</v>
      </c>
      <c r="O81">
        <v>293</v>
      </c>
      <c r="P81">
        <v>4200</v>
      </c>
    </row>
    <row r="82" spans="11:16">
      <c r="K82">
        <v>74</v>
      </c>
      <c r="L82" t="s">
        <v>415</v>
      </c>
      <c r="M82">
        <v>10</v>
      </c>
      <c r="N82">
        <v>4</v>
      </c>
      <c r="O82">
        <v>297</v>
      </c>
      <c r="P82">
        <v>2566</v>
      </c>
    </row>
    <row r="83" spans="11:16">
      <c r="K83">
        <v>75</v>
      </c>
      <c r="L83" t="s">
        <v>416</v>
      </c>
      <c r="M83">
        <v>7.75</v>
      </c>
      <c r="N83">
        <v>125</v>
      </c>
      <c r="O83">
        <v>1155</v>
      </c>
      <c r="P83">
        <v>8650.5499999999993</v>
      </c>
    </row>
    <row r="84" spans="11:16">
      <c r="K84">
        <v>76</v>
      </c>
      <c r="L84" t="s">
        <v>417</v>
      </c>
      <c r="M84">
        <v>18</v>
      </c>
      <c r="N84">
        <v>57</v>
      </c>
      <c r="O84">
        <v>981</v>
      </c>
      <c r="P84">
        <v>16794</v>
      </c>
    </row>
    <row r="85" spans="11:16">
      <c r="K85">
        <v>77</v>
      </c>
      <c r="L85" t="s">
        <v>418</v>
      </c>
      <c r="M85">
        <v>13</v>
      </c>
      <c r="N85">
        <v>32</v>
      </c>
      <c r="O85">
        <v>791</v>
      </c>
      <c r="P85">
        <v>9685</v>
      </c>
    </row>
  </sheetData>
  <mergeCells count="1">
    <mergeCell ref="B33:I38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1A9D-A7F3-4DC7-8268-5BEBF4890F9D}">
  <dimension ref="B3:M26"/>
  <sheetViews>
    <sheetView workbookViewId="0">
      <selection activeCell="H9" sqref="H9"/>
    </sheetView>
  </sheetViews>
  <sheetFormatPr defaultRowHeight="14.25"/>
  <cols>
    <col min="10" max="10" width="13.796875" bestFit="1" customWidth="1"/>
    <col min="11" max="11" width="14" bestFit="1" customWidth="1"/>
    <col min="12" max="12" width="15.53125" bestFit="1" customWidth="1"/>
  </cols>
  <sheetData>
    <row r="3" spans="2:12">
      <c r="B3" s="26" t="s">
        <v>529</v>
      </c>
      <c r="C3" s="26"/>
      <c r="D3" s="26"/>
      <c r="E3" s="26"/>
      <c r="F3" s="26"/>
      <c r="G3" s="26"/>
    </row>
    <row r="5" spans="2:12">
      <c r="B5" t="s">
        <v>114</v>
      </c>
    </row>
    <row r="7" spans="2:12">
      <c r="B7" s="24" t="s">
        <v>1</v>
      </c>
      <c r="C7" s="24"/>
      <c r="D7" s="24"/>
      <c r="E7" s="24"/>
      <c r="F7" s="24"/>
      <c r="G7" s="24"/>
      <c r="J7" t="s">
        <v>430</v>
      </c>
      <c r="K7" t="s">
        <v>431</v>
      </c>
      <c r="L7" t="s">
        <v>351</v>
      </c>
    </row>
    <row r="8" spans="2:12">
      <c r="B8" s="24" t="s">
        <v>424</v>
      </c>
      <c r="C8" s="24"/>
      <c r="D8" s="24"/>
      <c r="E8" s="24"/>
      <c r="F8" s="24"/>
      <c r="G8" s="24"/>
      <c r="J8">
        <v>1</v>
      </c>
      <c r="K8" t="s">
        <v>432</v>
      </c>
      <c r="L8">
        <v>4882</v>
      </c>
    </row>
    <row r="9" spans="2:12">
      <c r="B9" s="24" t="s">
        <v>425</v>
      </c>
      <c r="C9" s="24"/>
      <c r="D9" s="24"/>
      <c r="E9" s="24"/>
      <c r="F9" s="24"/>
      <c r="G9" s="24"/>
      <c r="J9">
        <v>2</v>
      </c>
      <c r="K9" t="s">
        <v>433</v>
      </c>
      <c r="L9">
        <v>5244</v>
      </c>
    </row>
    <row r="10" spans="2:12">
      <c r="B10" s="24" t="s">
        <v>426</v>
      </c>
      <c r="C10" s="24"/>
      <c r="D10" s="24"/>
      <c r="E10" s="24"/>
      <c r="F10" s="24"/>
      <c r="G10" s="24"/>
      <c r="J10">
        <v>3</v>
      </c>
      <c r="K10" t="s">
        <v>434</v>
      </c>
      <c r="L10">
        <v>5870</v>
      </c>
    </row>
    <row r="11" spans="2:12">
      <c r="B11" s="24" t="s">
        <v>427</v>
      </c>
      <c r="C11" s="24"/>
      <c r="D11" s="24"/>
      <c r="E11" s="24"/>
      <c r="F11" s="24"/>
      <c r="G11" s="24"/>
      <c r="J11">
        <v>4</v>
      </c>
      <c r="K11" t="s">
        <v>435</v>
      </c>
      <c r="L11">
        <v>5687</v>
      </c>
    </row>
    <row r="12" spans="2:12">
      <c r="B12" s="24" t="s">
        <v>120</v>
      </c>
      <c r="C12" s="24"/>
      <c r="D12" s="24"/>
      <c r="E12" s="24"/>
      <c r="F12" s="24"/>
      <c r="G12" s="24"/>
      <c r="J12">
        <v>5</v>
      </c>
      <c r="K12" t="s">
        <v>436</v>
      </c>
      <c r="L12">
        <v>7017</v>
      </c>
    </row>
    <row r="13" spans="2:12">
      <c r="B13" s="24" t="s">
        <v>428</v>
      </c>
      <c r="C13" s="24"/>
      <c r="D13" s="24"/>
      <c r="E13" s="24"/>
      <c r="F13" s="24"/>
      <c r="G13" s="24"/>
      <c r="J13">
        <v>6</v>
      </c>
      <c r="K13" t="s">
        <v>437</v>
      </c>
      <c r="L13">
        <v>2808</v>
      </c>
    </row>
    <row r="14" spans="2:12">
      <c r="B14" s="24" t="s">
        <v>429</v>
      </c>
      <c r="C14" s="24"/>
      <c r="D14" s="24"/>
      <c r="E14" s="24"/>
      <c r="F14" s="24"/>
      <c r="G14" s="24"/>
      <c r="J14">
        <v>7</v>
      </c>
      <c r="K14" t="s">
        <v>438</v>
      </c>
      <c r="L14">
        <v>1635</v>
      </c>
    </row>
    <row r="15" spans="2:12">
      <c r="J15">
        <v>8</v>
      </c>
      <c r="K15" t="s">
        <v>439</v>
      </c>
      <c r="L15">
        <v>3516</v>
      </c>
    </row>
    <row r="16" spans="2:12">
      <c r="J16">
        <v>9</v>
      </c>
      <c r="K16" t="s">
        <v>440</v>
      </c>
      <c r="L16">
        <v>3183</v>
      </c>
    </row>
    <row r="17" spans="10:13">
      <c r="J17">
        <v>10</v>
      </c>
      <c r="K17" t="s">
        <v>441</v>
      </c>
      <c r="L17">
        <v>3467</v>
      </c>
    </row>
    <row r="18" spans="10:13">
      <c r="J18">
        <v>11</v>
      </c>
      <c r="K18" t="s">
        <v>442</v>
      </c>
      <c r="L18">
        <v>4326</v>
      </c>
    </row>
    <row r="19" spans="10:13">
      <c r="J19">
        <v>12</v>
      </c>
      <c r="K19" t="s">
        <v>443</v>
      </c>
      <c r="L19">
        <v>3682</v>
      </c>
    </row>
    <row r="21" spans="10:13">
      <c r="J21" s="10" t="s">
        <v>492</v>
      </c>
    </row>
    <row r="22" spans="10:13">
      <c r="J22" s="47" t="s">
        <v>500</v>
      </c>
      <c r="K22" s="47"/>
      <c r="L22" s="47"/>
      <c r="M22" s="47"/>
    </row>
    <row r="23" spans="10:13">
      <c r="J23" s="47"/>
      <c r="K23" s="47"/>
      <c r="L23" s="47"/>
      <c r="M23" s="47"/>
    </row>
    <row r="24" spans="10:13">
      <c r="J24" s="47"/>
      <c r="K24" s="47"/>
      <c r="L24" s="47"/>
      <c r="M24" s="47"/>
    </row>
    <row r="25" spans="10:13">
      <c r="J25" s="47"/>
      <c r="K25" s="47"/>
      <c r="L25" s="47"/>
      <c r="M25" s="47"/>
    </row>
    <row r="26" spans="10:13">
      <c r="J26" s="47"/>
      <c r="K26" s="47"/>
      <c r="L26" s="47"/>
      <c r="M26" s="47"/>
    </row>
  </sheetData>
  <mergeCells count="1">
    <mergeCell ref="J22:M26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67E0-E742-4BA3-8D1F-FE5C645B4B49}">
  <dimension ref="B4:Z83"/>
  <sheetViews>
    <sheetView zoomScale="79" workbookViewId="0">
      <selection activeCell="I4" sqref="I4"/>
    </sheetView>
  </sheetViews>
  <sheetFormatPr defaultRowHeight="14.25"/>
  <cols>
    <col min="3" max="3" width="10.796875" customWidth="1"/>
    <col min="11" max="11" width="11.6640625" bestFit="1" customWidth="1"/>
    <col min="12" max="12" width="29.53125" bestFit="1" customWidth="1"/>
    <col min="13" max="13" width="14.796875" bestFit="1" customWidth="1"/>
    <col min="14" max="14" width="13.796875" bestFit="1" customWidth="1"/>
    <col min="15" max="15" width="18.86328125" bestFit="1" customWidth="1"/>
    <col min="16" max="16" width="9.1328125" bestFit="1" customWidth="1"/>
  </cols>
  <sheetData>
    <row r="4" spans="2:26">
      <c r="B4" t="s">
        <v>530</v>
      </c>
    </row>
    <row r="6" spans="2:26">
      <c r="B6" t="s">
        <v>114</v>
      </c>
      <c r="K6" t="s">
        <v>348</v>
      </c>
      <c r="L6" t="s">
        <v>269</v>
      </c>
      <c r="M6" s="13" t="s">
        <v>10</v>
      </c>
      <c r="N6" s="13" t="s">
        <v>449</v>
      </c>
      <c r="O6" s="13" t="s">
        <v>450</v>
      </c>
      <c r="P6" s="13" t="s">
        <v>452</v>
      </c>
    </row>
    <row r="7" spans="2:26">
      <c r="B7" t="s">
        <v>444</v>
      </c>
      <c r="K7">
        <v>38</v>
      </c>
      <c r="L7" t="s">
        <v>270</v>
      </c>
      <c r="M7" s="13">
        <v>149984.20000000001</v>
      </c>
      <c r="N7" s="13">
        <v>17590.3712987</v>
      </c>
      <c r="O7" s="13">
        <v>132393.82870129999</v>
      </c>
      <c r="P7" s="13">
        <f>(EDA_1139[[#This Row],[TotalRevenue]]-$E$26)/$E$27</f>
        <v>6.1279150529609581</v>
      </c>
      <c r="R7" s="24" t="s">
        <v>459</v>
      </c>
      <c r="S7" s="24"/>
      <c r="T7" s="24"/>
      <c r="U7" s="24"/>
      <c r="V7" s="24"/>
      <c r="W7" s="24"/>
      <c r="X7" s="24"/>
      <c r="Y7" s="24"/>
      <c r="Z7" s="24"/>
    </row>
    <row r="8" spans="2:26">
      <c r="B8" s="12"/>
      <c r="C8" s="12" t="s">
        <v>445</v>
      </c>
      <c r="K8">
        <v>29</v>
      </c>
      <c r="L8" t="s">
        <v>271</v>
      </c>
      <c r="M8" s="13">
        <v>87736.4</v>
      </c>
      <c r="N8" s="13">
        <v>17590.3712987</v>
      </c>
      <c r="O8" s="13">
        <v>70146.028701300005</v>
      </c>
      <c r="P8" s="13">
        <f>(EDA_1139[[#This Row],[TotalRevenue]]-$E$26)/$E$27</f>
        <v>3.2467442735108625</v>
      </c>
      <c r="R8" s="12"/>
    </row>
    <row r="9" spans="2:26">
      <c r="C9" s="12" t="s">
        <v>446</v>
      </c>
      <c r="K9">
        <v>59</v>
      </c>
      <c r="L9" t="s">
        <v>272</v>
      </c>
      <c r="M9" s="13">
        <v>76296</v>
      </c>
      <c r="N9" s="13">
        <v>17590.3712987</v>
      </c>
      <c r="O9" s="13">
        <v>58705.628701299996</v>
      </c>
      <c r="P9" s="13">
        <f>(EDA_1139[[#This Row],[TotalRevenue]]-$E$26)/$E$27</f>
        <v>2.7172195965709411</v>
      </c>
      <c r="R9" s="45" t="s">
        <v>460</v>
      </c>
      <c r="S9" s="5"/>
      <c r="T9" s="5"/>
      <c r="U9" s="5"/>
      <c r="V9" s="5"/>
      <c r="W9" s="5"/>
    </row>
    <row r="10" spans="2:26">
      <c r="B10" s="12"/>
      <c r="C10" s="12" t="s">
        <v>447</v>
      </c>
      <c r="K10">
        <v>60</v>
      </c>
      <c r="L10" t="s">
        <v>274</v>
      </c>
      <c r="M10" s="13">
        <v>50286</v>
      </c>
      <c r="N10" s="13">
        <v>17590.3712987</v>
      </c>
      <c r="O10" s="13">
        <v>32695.6287013</v>
      </c>
      <c r="P10" s="13">
        <f>(EDA_1139[[#This Row],[TotalRevenue]]-$E$26)/$E$27</f>
        <v>1.5133336444007928</v>
      </c>
      <c r="R10" s="12"/>
    </row>
    <row r="11" spans="2:26">
      <c r="C11" s="12" t="s">
        <v>448</v>
      </c>
      <c r="K11">
        <v>62</v>
      </c>
      <c r="L11" t="s">
        <v>273</v>
      </c>
      <c r="M11" s="13">
        <v>49827.9</v>
      </c>
      <c r="N11" s="13">
        <v>17590.3712987</v>
      </c>
      <c r="O11" s="13">
        <v>32237.528701300002</v>
      </c>
      <c r="P11" s="13">
        <f>(EDA_1139[[#This Row],[TotalRevenue]]-$E$26)/$E$27</f>
        <v>1.4921302551393878</v>
      </c>
      <c r="R11" s="12"/>
      <c r="S11" s="16" t="s">
        <v>461</v>
      </c>
    </row>
    <row r="12" spans="2:26">
      <c r="B12" s="12"/>
      <c r="K12">
        <v>56</v>
      </c>
      <c r="L12" t="s">
        <v>275</v>
      </c>
      <c r="M12" s="13">
        <v>45121.2</v>
      </c>
      <c r="N12" s="13">
        <v>17590.3712987</v>
      </c>
      <c r="O12" s="13">
        <v>27530.828701300001</v>
      </c>
      <c r="P12" s="13">
        <f>(EDA_1139[[#This Row],[TotalRevenue]]-$E$26)/$E$27</f>
        <v>1.2742782747057375</v>
      </c>
      <c r="R12" s="12"/>
      <c r="S12" s="16" t="s">
        <v>462</v>
      </c>
    </row>
    <row r="13" spans="2:26">
      <c r="B13" s="9" t="s">
        <v>1</v>
      </c>
      <c r="C13" s="9"/>
      <c r="D13" s="9"/>
      <c r="E13" s="9"/>
      <c r="F13" s="9"/>
      <c r="G13" s="9"/>
      <c r="H13" s="9"/>
      <c r="K13">
        <v>51</v>
      </c>
      <c r="L13" t="s">
        <v>277</v>
      </c>
      <c r="M13" s="13">
        <v>44742.6</v>
      </c>
      <c r="N13" s="13">
        <v>17590.3712987</v>
      </c>
      <c r="O13" s="13">
        <v>27152.228701299999</v>
      </c>
      <c r="P13" s="13">
        <f>(EDA_1139[[#This Row],[TotalRevenue]]-$E$26)/$E$27</f>
        <v>1.2567545829913347</v>
      </c>
      <c r="R13" s="15"/>
      <c r="S13" s="16" t="s">
        <v>463</v>
      </c>
    </row>
    <row r="14" spans="2:26">
      <c r="B14" s="14" t="s">
        <v>339</v>
      </c>
      <c r="C14" s="9"/>
      <c r="D14" s="9"/>
      <c r="E14" s="9"/>
      <c r="F14" s="9"/>
      <c r="G14" s="9"/>
      <c r="H14" s="9"/>
      <c r="K14">
        <v>17</v>
      </c>
      <c r="L14" t="s">
        <v>278</v>
      </c>
      <c r="M14" s="13">
        <v>35482.199999999997</v>
      </c>
      <c r="N14" s="13">
        <v>17590.3712987</v>
      </c>
      <c r="O14" s="13">
        <v>17891.828701300001</v>
      </c>
      <c r="P14" s="13">
        <f>(EDA_1139[[#This Row],[TotalRevenue]]-$E$26)/$E$27</f>
        <v>0.82813230419562367</v>
      </c>
    </row>
    <row r="15" spans="2:26">
      <c r="B15" s="9" t="s">
        <v>340</v>
      </c>
      <c r="C15" s="9"/>
      <c r="D15" s="9"/>
      <c r="E15" s="9"/>
      <c r="F15" s="9"/>
      <c r="G15" s="9"/>
      <c r="H15" s="9"/>
      <c r="K15">
        <v>18</v>
      </c>
      <c r="L15" t="s">
        <v>279</v>
      </c>
      <c r="M15" s="13">
        <v>31987.5</v>
      </c>
      <c r="N15" s="13">
        <v>17590.3712987</v>
      </c>
      <c r="O15" s="13">
        <v>14397.1287013</v>
      </c>
      <c r="P15" s="13">
        <f>(EDA_1139[[#This Row],[TotalRevenue]]-$E$26)/$E$27</f>
        <v>0.66637835428985615</v>
      </c>
      <c r="R15" s="45" t="s">
        <v>464</v>
      </c>
      <c r="S15" s="5"/>
      <c r="T15" s="5"/>
      <c r="U15" s="5"/>
      <c r="V15" s="5"/>
      <c r="W15" s="5"/>
    </row>
    <row r="16" spans="2:26">
      <c r="B16" s="9" t="s">
        <v>453</v>
      </c>
      <c r="C16" s="9"/>
      <c r="D16" s="9"/>
      <c r="E16" s="9"/>
      <c r="F16" s="9"/>
      <c r="G16" s="9"/>
      <c r="H16" s="9"/>
      <c r="K16">
        <v>28</v>
      </c>
      <c r="L16" t="s">
        <v>280</v>
      </c>
      <c r="M16" s="13">
        <v>26865.599999999999</v>
      </c>
      <c r="N16" s="13">
        <v>17590.3712987</v>
      </c>
      <c r="O16" s="13">
        <v>9275.2287013000005</v>
      </c>
      <c r="P16" s="13">
        <f>(EDA_1139[[#This Row],[TotalRevenue]]-$E$26)/$E$27</f>
        <v>0.42930863270507014</v>
      </c>
    </row>
    <row r="17" spans="2:20">
      <c r="B17" s="9" t="s">
        <v>454</v>
      </c>
      <c r="C17" s="9"/>
      <c r="D17" s="9"/>
      <c r="E17" s="9"/>
      <c r="F17" s="9"/>
      <c r="G17" s="9"/>
      <c r="H17" s="9"/>
      <c r="K17">
        <v>72</v>
      </c>
      <c r="L17" t="s">
        <v>413</v>
      </c>
      <c r="M17" s="13">
        <v>25738.799999999999</v>
      </c>
      <c r="N17" s="13">
        <v>17590.3712987</v>
      </c>
      <c r="O17" s="13">
        <v>8148.4287013000003</v>
      </c>
      <c r="P17" s="13">
        <f>(EDA_1139[[#This Row],[TotalRevenue]]-$E$26)/$E$27</f>
        <v>0.37715412709548451</v>
      </c>
      <c r="R17" s="45" t="s">
        <v>465</v>
      </c>
      <c r="S17" s="5"/>
      <c r="T17" s="5"/>
    </row>
    <row r="18" spans="2:20">
      <c r="B18" s="9" t="s">
        <v>455</v>
      </c>
      <c r="C18" s="9"/>
      <c r="D18" s="9"/>
      <c r="E18" s="9"/>
      <c r="F18" s="9"/>
      <c r="G18" s="9"/>
      <c r="H18" s="9"/>
      <c r="K18">
        <v>43</v>
      </c>
      <c r="L18" t="s">
        <v>389</v>
      </c>
      <c r="M18" s="13">
        <v>25079.200000000001</v>
      </c>
      <c r="N18" s="13">
        <v>17590.3712987</v>
      </c>
      <c r="O18" s="13">
        <v>7488.8287012999999</v>
      </c>
      <c r="P18" s="13">
        <f>(EDA_1139[[#This Row],[TotalRevenue]]-$E$26)/$E$27</f>
        <v>0.34662420883130041</v>
      </c>
      <c r="R18" s="12"/>
    </row>
    <row r="19" spans="2:20">
      <c r="B19" s="9" t="s">
        <v>456</v>
      </c>
      <c r="C19" s="9"/>
      <c r="D19" s="9"/>
      <c r="E19" s="9"/>
      <c r="F19" s="9"/>
      <c r="G19" s="9"/>
      <c r="H19" s="9"/>
      <c r="K19">
        <v>69</v>
      </c>
      <c r="L19" t="s">
        <v>410</v>
      </c>
      <c r="M19" s="13">
        <v>24307.200000000001</v>
      </c>
      <c r="N19" s="13">
        <v>17590.3712987</v>
      </c>
      <c r="O19" s="13">
        <v>6716.8287012999999</v>
      </c>
      <c r="P19" s="13">
        <f>(EDA_1139[[#This Row],[TotalRevenue]]-$E$26)/$E$27</f>
        <v>0.31089179994720373</v>
      </c>
      <c r="R19" s="12"/>
      <c r="S19" s="16" t="s">
        <v>466</v>
      </c>
    </row>
    <row r="20" spans="2:20">
      <c r="B20" s="9" t="s">
        <v>261</v>
      </c>
      <c r="C20" s="9"/>
      <c r="D20" s="9"/>
      <c r="E20" s="9"/>
      <c r="F20" s="9"/>
      <c r="G20" s="9"/>
      <c r="H20" s="9"/>
      <c r="K20">
        <v>20</v>
      </c>
      <c r="L20" t="s">
        <v>369</v>
      </c>
      <c r="M20" s="13">
        <v>23635.8</v>
      </c>
      <c r="N20" s="13">
        <v>17590.3712987</v>
      </c>
      <c r="O20" s="13">
        <v>6045.4287013000003</v>
      </c>
      <c r="P20" s="13">
        <f>(EDA_1139[[#This Row],[TotalRevenue]]-$E$26)/$E$27</f>
        <v>0.27981571273893618</v>
      </c>
      <c r="S20" s="16" t="s">
        <v>467</v>
      </c>
    </row>
    <row r="21" spans="2:20">
      <c r="B21" s="9" t="s">
        <v>262</v>
      </c>
      <c r="C21" s="9"/>
      <c r="D21" s="9"/>
      <c r="E21" s="9"/>
      <c r="F21" s="9"/>
      <c r="G21" s="9"/>
      <c r="H21" s="9"/>
      <c r="K21">
        <v>64</v>
      </c>
      <c r="L21" t="s">
        <v>405</v>
      </c>
      <c r="M21" s="13">
        <v>23009</v>
      </c>
      <c r="N21" s="13">
        <v>17590.3712987</v>
      </c>
      <c r="O21" s="13">
        <v>5418.6287013000001</v>
      </c>
      <c r="P21" s="13">
        <f>(EDA_1139[[#This Row],[TotalRevenue]]-$E$26)/$E$27</f>
        <v>0.2508039589972888</v>
      </c>
      <c r="R21" s="12"/>
      <c r="S21" s="16" t="s">
        <v>468</v>
      </c>
    </row>
    <row r="22" spans="2:20">
      <c r="B22" s="9" t="s">
        <v>457</v>
      </c>
      <c r="C22" s="9"/>
      <c r="D22" s="9"/>
      <c r="E22" s="9"/>
      <c r="F22" s="9"/>
      <c r="G22" s="9"/>
      <c r="H22" s="9"/>
      <c r="K22">
        <v>7</v>
      </c>
      <c r="L22" t="s">
        <v>358</v>
      </c>
      <c r="M22" s="13">
        <v>22464</v>
      </c>
      <c r="N22" s="13">
        <v>17590.3712987</v>
      </c>
      <c r="O22" s="13">
        <v>4873.6287013000001</v>
      </c>
      <c r="P22" s="13">
        <f>(EDA_1139[[#This Row],[TotalRevenue]]-$E$26)/$E$27</f>
        <v>0.22557835946123608</v>
      </c>
    </row>
    <row r="23" spans="2:20">
      <c r="B23" s="9" t="s">
        <v>458</v>
      </c>
      <c r="C23" s="9"/>
      <c r="D23" s="9"/>
      <c r="E23" s="9"/>
      <c r="F23" s="9"/>
      <c r="G23" s="9"/>
      <c r="H23" s="9"/>
      <c r="K23">
        <v>10</v>
      </c>
      <c r="L23" t="s">
        <v>361</v>
      </c>
      <c r="M23" s="13">
        <v>22140.2</v>
      </c>
      <c r="N23" s="13">
        <v>17590.3712987</v>
      </c>
      <c r="O23" s="13">
        <v>4549.8287012999999</v>
      </c>
      <c r="P23" s="13">
        <f>(EDA_1139[[#This Row],[TotalRevenue]]-$E$26)/$E$27</f>
        <v>0.21059111335155931</v>
      </c>
    </row>
    <row r="24" spans="2:20">
      <c r="K24">
        <v>26</v>
      </c>
      <c r="L24" t="s">
        <v>375</v>
      </c>
      <c r="M24" s="13">
        <v>21534.9</v>
      </c>
      <c r="N24" s="13">
        <v>17590.3712987</v>
      </c>
      <c r="O24" s="13">
        <v>3944.5287013000002</v>
      </c>
      <c r="P24" s="13">
        <f>(EDA_1139[[#This Row],[TotalRevenue]]-$E$26)/$E$27</f>
        <v>0.18257449794023328</v>
      </c>
      <c r="R24" s="12"/>
    </row>
    <row r="25" spans="2:20">
      <c r="K25">
        <v>53</v>
      </c>
      <c r="L25" t="s">
        <v>398</v>
      </c>
      <c r="M25" s="13">
        <v>21510.2</v>
      </c>
      <c r="N25" s="13">
        <v>17590.3712987</v>
      </c>
      <c r="O25" s="13">
        <v>3919.8287012999999</v>
      </c>
      <c r="P25" s="13">
        <f>(EDA_1139[[#This Row],[TotalRevenue]]-$E$26)/$E$27</f>
        <v>0.1814312459979571</v>
      </c>
      <c r="R25" s="12"/>
    </row>
    <row r="26" spans="2:20">
      <c r="C26" s="43" t="s">
        <v>451</v>
      </c>
      <c r="D26" s="18"/>
      <c r="E26" s="44">
        <f>AVERAGE(EDA_1139[TotalRevenue])</f>
        <v>17590.371298701299</v>
      </c>
      <c r="K26">
        <v>71</v>
      </c>
      <c r="L26" t="s">
        <v>412</v>
      </c>
      <c r="M26" s="13">
        <v>20876.5</v>
      </c>
      <c r="N26" s="13">
        <v>17590.3712987</v>
      </c>
      <c r="O26" s="13">
        <v>3286.1287013000001</v>
      </c>
      <c r="P26" s="13">
        <f>(EDA_1139[[#This Row],[TotalRevenue]]-$E$26)/$E$27</f>
        <v>0.1521001222805321</v>
      </c>
      <c r="R26" s="15"/>
    </row>
    <row r="27" spans="2:20">
      <c r="C27" s="43" t="s">
        <v>469</v>
      </c>
      <c r="D27" s="42"/>
      <c r="E27" s="44">
        <f>_xlfn.STDEV.P(EDA_1139[TotalRevenue])</f>
        <v>21605.036551106743</v>
      </c>
      <c r="K27">
        <v>55</v>
      </c>
      <c r="L27" t="s">
        <v>400</v>
      </c>
      <c r="M27" s="13">
        <v>19512</v>
      </c>
      <c r="N27" s="13">
        <v>17590.3712987</v>
      </c>
      <c r="O27" s="13">
        <v>1921.6287013000001</v>
      </c>
      <c r="P27" s="13">
        <f>(EDA_1139[[#This Row],[TotalRevenue]]-$E$26)/$E$27</f>
        <v>8.8943552432928591E-2</v>
      </c>
    </row>
    <row r="28" spans="2:20">
      <c r="K28">
        <v>40</v>
      </c>
      <c r="L28" t="s">
        <v>386</v>
      </c>
      <c r="M28" s="13">
        <v>19048.3</v>
      </c>
      <c r="N28" s="13">
        <v>17590.3712987</v>
      </c>
      <c r="O28" s="13">
        <v>1457.9287013000001</v>
      </c>
      <c r="P28" s="13">
        <f>(EDA_1139[[#This Row],[TotalRevenue]]-$E$26)/$E$27</f>
        <v>6.7480964350602621E-2</v>
      </c>
      <c r="R28" s="15"/>
    </row>
    <row r="29" spans="2:20">
      <c r="K29">
        <v>16</v>
      </c>
      <c r="L29" t="s">
        <v>367</v>
      </c>
      <c r="M29" s="13">
        <v>18748.05</v>
      </c>
      <c r="N29" s="13">
        <v>17590.3712987</v>
      </c>
      <c r="O29" s="13">
        <v>1157.6787013000001</v>
      </c>
      <c r="P29" s="13">
        <f>(EDA_1139[[#This Row],[TotalRevenue]]-$E$26)/$E$27</f>
        <v>5.3583741853905686E-2</v>
      </c>
    </row>
    <row r="30" spans="2:20">
      <c r="K30">
        <v>2</v>
      </c>
      <c r="L30" t="s">
        <v>353</v>
      </c>
      <c r="M30" s="13">
        <v>18559.2</v>
      </c>
      <c r="N30" s="13">
        <v>17590.3712987</v>
      </c>
      <c r="O30" s="13">
        <v>968.82870130000003</v>
      </c>
      <c r="P30" s="13">
        <f>(EDA_1139[[#This Row],[TotalRevenue]]-$E$26)/$E$27</f>
        <v>4.4842724473385477E-2</v>
      </c>
      <c r="R30" s="15"/>
    </row>
    <row r="31" spans="2:20">
      <c r="K31">
        <v>63</v>
      </c>
      <c r="L31" t="s">
        <v>404</v>
      </c>
      <c r="M31" s="13">
        <v>17696.3</v>
      </c>
      <c r="N31" s="13">
        <v>17590.3712987</v>
      </c>
      <c r="O31" s="13">
        <v>105.9287013</v>
      </c>
      <c r="P31" s="13">
        <f>(EDA_1139[[#This Row],[TotalRevenue]]-$E$26)/$E$27</f>
        <v>4.9029632996975556E-3</v>
      </c>
    </row>
    <row r="32" spans="2:20">
      <c r="K32">
        <v>76</v>
      </c>
      <c r="L32" t="s">
        <v>417</v>
      </c>
      <c r="M32" s="13">
        <v>16794</v>
      </c>
      <c r="N32" s="13">
        <v>17590.3712987</v>
      </c>
      <c r="O32" s="13">
        <v>-796.37129870000001</v>
      </c>
      <c r="P32" s="13">
        <f>(EDA_1139[[#This Row],[TotalRevenue]]-$E$26)/$E$27</f>
        <v>-3.6860446721183798E-2</v>
      </c>
    </row>
    <row r="33" spans="11:16">
      <c r="K33">
        <v>61</v>
      </c>
      <c r="L33" t="s">
        <v>403</v>
      </c>
      <c r="M33" s="13">
        <v>16438.8</v>
      </c>
      <c r="N33" s="13">
        <v>17590.3712987</v>
      </c>
      <c r="O33" s="13">
        <v>-1151.5712986999999</v>
      </c>
      <c r="P33" s="13">
        <f>(EDA_1139[[#This Row],[TotalRevenue]]-$E$26)/$E$27</f>
        <v>-5.3301057648167172E-2</v>
      </c>
    </row>
    <row r="34" spans="11:16">
      <c r="K34">
        <v>31</v>
      </c>
      <c r="L34" t="s">
        <v>378</v>
      </c>
      <c r="M34" s="13">
        <v>16172.5</v>
      </c>
      <c r="N34" s="13">
        <v>17590.3712987</v>
      </c>
      <c r="O34" s="13">
        <v>-1417.8712986999999</v>
      </c>
      <c r="P34" s="13">
        <f>(EDA_1139[[#This Row],[TotalRevenue]]-$E$26)/$E$27</f>
        <v>-6.5626887293031053E-2</v>
      </c>
    </row>
    <row r="35" spans="11:16">
      <c r="K35">
        <v>27</v>
      </c>
      <c r="L35" t="s">
        <v>376</v>
      </c>
      <c r="M35" s="13">
        <v>15231.5</v>
      </c>
      <c r="N35" s="13">
        <v>17590.3712987</v>
      </c>
      <c r="O35" s="13">
        <v>-2358.8712986999999</v>
      </c>
      <c r="P35" s="13">
        <f>(EDA_1139[[#This Row],[TotalRevenue]]-$E$26)/$E$27</f>
        <v>-0.10918154630849086</v>
      </c>
    </row>
    <row r="36" spans="11:16">
      <c r="K36">
        <v>30</v>
      </c>
      <c r="L36" t="s">
        <v>377</v>
      </c>
      <c r="M36" s="13">
        <v>14775.54</v>
      </c>
      <c r="N36" s="13">
        <v>17590.3712987</v>
      </c>
      <c r="O36" s="13">
        <v>-2814.8312986999999</v>
      </c>
      <c r="P36" s="13">
        <f>(EDA_1139[[#This Row],[TotalRevenue]]-$E$26)/$E$27</f>
        <v>-0.13028588459190107</v>
      </c>
    </row>
    <row r="37" spans="11:16">
      <c r="K37">
        <v>65</v>
      </c>
      <c r="L37" t="s">
        <v>406</v>
      </c>
      <c r="M37" s="13">
        <v>14607</v>
      </c>
      <c r="N37" s="13">
        <v>17590.3712987</v>
      </c>
      <c r="O37" s="13">
        <v>-2983.3712986999999</v>
      </c>
      <c r="P37" s="13">
        <f>(EDA_1139[[#This Row],[TotalRevenue]]-$E$26)/$E$27</f>
        <v>-0.13808684339154575</v>
      </c>
    </row>
    <row r="38" spans="11:16">
      <c r="K38">
        <v>36</v>
      </c>
      <c r="L38" t="s">
        <v>383</v>
      </c>
      <c r="M38" s="13">
        <v>14542.6</v>
      </c>
      <c r="N38" s="13">
        <v>17590.3712987</v>
      </c>
      <c r="O38" s="13">
        <v>-3047.7712987</v>
      </c>
      <c r="P38" s="13">
        <f>(EDA_1139[[#This Row],[TotalRevenue]]-$E$26)/$E$27</f>
        <v>-0.14106762983213619</v>
      </c>
    </row>
    <row r="39" spans="11:16">
      <c r="K39">
        <v>35</v>
      </c>
      <c r="L39" t="s">
        <v>382</v>
      </c>
      <c r="M39" s="13">
        <v>14536.8</v>
      </c>
      <c r="N39" s="13">
        <v>17590.3712987</v>
      </c>
      <c r="O39" s="13">
        <v>-3053.5712987000002</v>
      </c>
      <c r="P39" s="13">
        <f>(EDA_1139[[#This Row],[TotalRevenue]]-$E$26)/$E$27</f>
        <v>-0.14133608575380432</v>
      </c>
    </row>
    <row r="40" spans="11:16">
      <c r="K40">
        <v>1</v>
      </c>
      <c r="L40" t="s">
        <v>352</v>
      </c>
      <c r="M40" s="13">
        <v>14277.6</v>
      </c>
      <c r="N40" s="13">
        <v>17590.3712987</v>
      </c>
      <c r="O40" s="13">
        <v>-3312.7712987</v>
      </c>
      <c r="P40" s="13">
        <f>(EDA_1139[[#This Row],[TotalRevenue]]-$E$26)/$E$27</f>
        <v>-0.15333328832214346</v>
      </c>
    </row>
    <row r="41" spans="11:16">
      <c r="K41">
        <v>11</v>
      </c>
      <c r="L41" t="s">
        <v>362</v>
      </c>
      <c r="M41" s="13">
        <v>13902</v>
      </c>
      <c r="N41" s="13">
        <v>17590.3712987</v>
      </c>
      <c r="O41" s="13">
        <v>-3688.3712986999999</v>
      </c>
      <c r="P41" s="13">
        <f>(EDA_1139[[#This Row],[TotalRevenue]]-$E$26)/$E$27</f>
        <v>-0.17071812352533872</v>
      </c>
    </row>
    <row r="42" spans="11:16">
      <c r="K42">
        <v>8</v>
      </c>
      <c r="L42" t="s">
        <v>359</v>
      </c>
      <c r="M42" s="13">
        <v>13760</v>
      </c>
      <c r="N42" s="13">
        <v>17590.3712987</v>
      </c>
      <c r="O42" s="13">
        <v>-3830.3712986999999</v>
      </c>
      <c r="P42" s="13">
        <f>(EDA_1139[[#This Row],[TotalRevenue]]-$E$26)/$E$27</f>
        <v>-0.17729066505583316</v>
      </c>
    </row>
    <row r="43" spans="11:16">
      <c r="K43">
        <v>39</v>
      </c>
      <c r="L43" t="s">
        <v>385</v>
      </c>
      <c r="M43" s="13">
        <v>13150.8</v>
      </c>
      <c r="N43" s="13">
        <v>17590.3712987</v>
      </c>
      <c r="O43" s="13">
        <v>-4439.5712986999997</v>
      </c>
      <c r="P43" s="13">
        <f>(EDA_1139[[#This Row],[TotalRevenue]]-$E$26)/$E$27</f>
        <v>-0.2054877939317292</v>
      </c>
    </row>
    <row r="44" spans="11:16">
      <c r="K44">
        <v>12</v>
      </c>
      <c r="L44" t="s">
        <v>363</v>
      </c>
      <c r="M44" s="13">
        <v>12866.8</v>
      </c>
      <c r="N44" s="13">
        <v>17590.3712987</v>
      </c>
      <c r="O44" s="13">
        <v>-4723.5712986999997</v>
      </c>
      <c r="P44" s="13">
        <f>(EDA_1139[[#This Row],[TotalRevenue]]-$E$26)/$E$27</f>
        <v>-0.21863287699271811</v>
      </c>
    </row>
    <row r="45" spans="11:16">
      <c r="K45">
        <v>70</v>
      </c>
      <c r="L45" t="s">
        <v>411</v>
      </c>
      <c r="M45" s="13">
        <v>11472</v>
      </c>
      <c r="N45" s="13">
        <v>17590.3712987</v>
      </c>
      <c r="O45" s="13">
        <v>-6118.3712986999999</v>
      </c>
      <c r="P45" s="13">
        <f>(EDA_1139[[#This Row],[TotalRevenue]]-$E$26)/$E$27</f>
        <v>-0.28319189760351865</v>
      </c>
    </row>
    <row r="46" spans="11:16">
      <c r="K46">
        <v>44</v>
      </c>
      <c r="L46" t="s">
        <v>390</v>
      </c>
      <c r="M46" s="13">
        <v>10524.2</v>
      </c>
      <c r="N46" s="13">
        <v>17590.3712987</v>
      </c>
      <c r="O46" s="13">
        <v>-7066.1712987000001</v>
      </c>
      <c r="P46" s="13">
        <f>(EDA_1139[[#This Row],[TotalRevenue]]-$E$26)/$E$27</f>
        <v>-0.32706129804438239</v>
      </c>
    </row>
    <row r="47" spans="11:16">
      <c r="K47">
        <v>77</v>
      </c>
      <c r="L47" t="s">
        <v>418</v>
      </c>
      <c r="M47" s="13">
        <v>9685</v>
      </c>
      <c r="N47" s="13">
        <v>17590.3712987</v>
      </c>
      <c r="O47" s="13">
        <v>-7905.3712986999999</v>
      </c>
      <c r="P47" s="13">
        <f>(EDA_1139[[#This Row],[TotalRevenue]]-$E$26)/$E$27</f>
        <v>-0.36590409277953001</v>
      </c>
    </row>
    <row r="48" spans="11:16">
      <c r="K48">
        <v>21</v>
      </c>
      <c r="L48" t="s">
        <v>370</v>
      </c>
      <c r="M48" s="13">
        <v>9636</v>
      </c>
      <c r="N48" s="13">
        <v>17590.3712987</v>
      </c>
      <c r="O48" s="13">
        <v>-7954.3712986999999</v>
      </c>
      <c r="P48" s="13">
        <f>(EDA_1139[[#This Row],[TotalRevenue]]-$E$26)/$E$27</f>
        <v>-0.36817208246258798</v>
      </c>
    </row>
    <row r="49" spans="11:16">
      <c r="K49">
        <v>49</v>
      </c>
      <c r="L49" t="s">
        <v>395</v>
      </c>
      <c r="M49" s="13">
        <v>9500</v>
      </c>
      <c r="N49" s="13">
        <v>17590.3712987</v>
      </c>
      <c r="O49" s="13">
        <v>-8090.3712986999999</v>
      </c>
      <c r="P49" s="13">
        <f>(EDA_1139[[#This Row],[TotalRevenue]]-$E$26)/$E$27</f>
        <v>-0.37446691097066714</v>
      </c>
    </row>
    <row r="50" spans="11:16">
      <c r="K50">
        <v>4</v>
      </c>
      <c r="L50" t="s">
        <v>355</v>
      </c>
      <c r="M50" s="13">
        <v>9424.7999999999993</v>
      </c>
      <c r="N50" s="13">
        <v>17590.3712987</v>
      </c>
      <c r="O50" s="13">
        <v>-8165.5712986999997</v>
      </c>
      <c r="P50" s="13">
        <f>(EDA_1139[[#This Row],[TotalRevenue]]-$E$26)/$E$27</f>
        <v>-0.37794758085160512</v>
      </c>
    </row>
    <row r="51" spans="11:16">
      <c r="K51">
        <v>68</v>
      </c>
      <c r="L51" t="s">
        <v>409</v>
      </c>
      <c r="M51" s="13">
        <v>9362.5</v>
      </c>
      <c r="N51" s="13">
        <v>17590.3712987</v>
      </c>
      <c r="O51" s="13">
        <v>-8227.8712986999999</v>
      </c>
      <c r="P51" s="13">
        <f>(EDA_1139[[#This Row],[TotalRevenue]]-$E$26)/$E$27</f>
        <v>-0.38083116773435016</v>
      </c>
    </row>
    <row r="52" spans="11:16">
      <c r="K52">
        <v>42</v>
      </c>
      <c r="L52" t="s">
        <v>388</v>
      </c>
      <c r="M52" s="13">
        <v>9332.4</v>
      </c>
      <c r="N52" s="13">
        <v>17590.3712987</v>
      </c>
      <c r="O52" s="13">
        <v>-8257.9712987000003</v>
      </c>
      <c r="P52" s="13">
        <f>(EDA_1139[[#This Row],[TotalRevenue]]-$E$26)/$E$27</f>
        <v>-0.38222436139680011</v>
      </c>
    </row>
    <row r="53" spans="11:16">
      <c r="K53">
        <v>32</v>
      </c>
      <c r="L53" t="s">
        <v>379</v>
      </c>
      <c r="M53" s="13">
        <v>9171.2000000000007</v>
      </c>
      <c r="N53" s="13">
        <v>17590.3712987</v>
      </c>
      <c r="O53" s="13">
        <v>-8419.1712986999992</v>
      </c>
      <c r="P53" s="13">
        <f>(EDA_1139[[#This Row],[TotalRevenue]]-$E$26)/$E$27</f>
        <v>-0.3896855845990233</v>
      </c>
    </row>
    <row r="54" spans="11:16">
      <c r="K54">
        <v>41</v>
      </c>
      <c r="L54" t="s">
        <v>387</v>
      </c>
      <c r="M54" s="13">
        <v>9098.1</v>
      </c>
      <c r="N54" s="13">
        <v>17590.3712987</v>
      </c>
      <c r="O54" s="13">
        <v>-8492.2712986999995</v>
      </c>
      <c r="P54" s="13">
        <f>(EDA_1139[[#This Row],[TotalRevenue]]-$E$26)/$E$27</f>
        <v>-0.39306905492211591</v>
      </c>
    </row>
    <row r="55" spans="11:16">
      <c r="K55">
        <v>9</v>
      </c>
      <c r="L55" t="s">
        <v>360</v>
      </c>
      <c r="M55" s="13">
        <v>8827</v>
      </c>
      <c r="N55" s="13">
        <v>17590.3712987</v>
      </c>
      <c r="O55" s="13">
        <v>-8763.3712986999999</v>
      </c>
      <c r="P55" s="13">
        <f>(EDA_1139[[#This Row],[TotalRevenue]]-$E$26)/$E$27</f>
        <v>-0.40561705498491207</v>
      </c>
    </row>
    <row r="56" spans="11:16">
      <c r="K56">
        <v>75</v>
      </c>
      <c r="L56" t="s">
        <v>416</v>
      </c>
      <c r="M56" s="13">
        <v>8650.5499999999993</v>
      </c>
      <c r="N56" s="13">
        <v>17590.3712987</v>
      </c>
      <c r="O56" s="13">
        <v>-8939.8212987000006</v>
      </c>
      <c r="P56" s="13">
        <f>(EDA_1139[[#This Row],[TotalRevenue]]-$E$26)/$E$27</f>
        <v>-0.41378413211910753</v>
      </c>
    </row>
    <row r="57" spans="11:16">
      <c r="K57">
        <v>14</v>
      </c>
      <c r="L57" t="s">
        <v>365</v>
      </c>
      <c r="M57" s="13">
        <v>8630.4</v>
      </c>
      <c r="N57" s="13">
        <v>17590.3712987</v>
      </c>
      <c r="O57" s="13">
        <v>-8959.9712987000003</v>
      </c>
      <c r="P57" s="13">
        <f>(EDA_1139[[#This Row],[TotalRevenue]]-$E$26)/$E$27</f>
        <v>-0.41471678501938541</v>
      </c>
    </row>
    <row r="58" spans="11:16">
      <c r="K58">
        <v>57</v>
      </c>
      <c r="L58" t="s">
        <v>401</v>
      </c>
      <c r="M58" s="13">
        <v>7807.8</v>
      </c>
      <c r="N58" s="13">
        <v>17590.3712987</v>
      </c>
      <c r="O58" s="13">
        <v>-9782.5712987000006</v>
      </c>
      <c r="P58" s="13">
        <f>(EDA_1139[[#This Row],[TotalRevenue]]-$E$26)/$E$27</f>
        <v>-0.45279124039251745</v>
      </c>
    </row>
    <row r="59" spans="11:16">
      <c r="K59">
        <v>6</v>
      </c>
      <c r="L59" t="s">
        <v>357</v>
      </c>
      <c r="M59" s="13">
        <v>7345</v>
      </c>
      <c r="N59" s="13">
        <v>17590.3712987</v>
      </c>
      <c r="O59" s="13">
        <v>-10245.3712987</v>
      </c>
      <c r="P59" s="13">
        <f>(EDA_1139[[#This Row],[TotalRevenue]]-$E$26)/$E$27</f>
        <v>-0.4742121715214811</v>
      </c>
    </row>
    <row r="60" spans="11:16">
      <c r="K60">
        <v>22</v>
      </c>
      <c r="L60" t="s">
        <v>371</v>
      </c>
      <c r="M60" s="13">
        <v>7232.4</v>
      </c>
      <c r="N60" s="13">
        <v>17590.3712987</v>
      </c>
      <c r="O60" s="13">
        <v>-10357.9712987</v>
      </c>
      <c r="P60" s="13">
        <f>(EDA_1139[[#This Row],[TotalRevenue]]-$E$26)/$E$27</f>
        <v>-0.47942391924214078</v>
      </c>
    </row>
    <row r="61" spans="11:16">
      <c r="K61">
        <v>34</v>
      </c>
      <c r="L61" t="s">
        <v>381</v>
      </c>
      <c r="M61" s="13">
        <v>6678</v>
      </c>
      <c r="N61" s="13">
        <v>17590.3712987</v>
      </c>
      <c r="O61" s="13">
        <v>-10912.3712987</v>
      </c>
      <c r="P61" s="13">
        <f>(EDA_1139[[#This Row],[TotalRevenue]]-$E$26)/$E$27</f>
        <v>-0.50508460251331067</v>
      </c>
    </row>
    <row r="62" spans="11:16">
      <c r="K62">
        <v>58</v>
      </c>
      <c r="L62" t="s">
        <v>402</v>
      </c>
      <c r="M62" s="13">
        <v>6664.75</v>
      </c>
      <c r="N62" s="13">
        <v>17590.3712987</v>
      </c>
      <c r="O62" s="13">
        <v>-10925.6212987</v>
      </c>
      <c r="P62" s="13">
        <f>(EDA_1139[[#This Row],[TotalRevenue]]-$E$26)/$E$27</f>
        <v>-0.50569788543781102</v>
      </c>
    </row>
    <row r="63" spans="11:16">
      <c r="K63">
        <v>19</v>
      </c>
      <c r="L63" t="s">
        <v>368</v>
      </c>
      <c r="M63" s="13">
        <v>6159.5</v>
      </c>
      <c r="N63" s="13">
        <v>17590.3712987</v>
      </c>
      <c r="O63" s="13">
        <v>-11430.8712987</v>
      </c>
      <c r="P63" s="13">
        <f>(EDA_1139[[#This Row],[TotalRevenue]]-$E$26)/$E$27</f>
        <v>-0.52908363620036269</v>
      </c>
    </row>
    <row r="64" spans="11:16">
      <c r="K64">
        <v>46</v>
      </c>
      <c r="L64" t="s">
        <v>392</v>
      </c>
      <c r="M64" s="13">
        <v>6144</v>
      </c>
      <c r="N64" s="13">
        <v>17590.3712987</v>
      </c>
      <c r="O64" s="13">
        <v>-11446.3712987</v>
      </c>
      <c r="P64" s="13">
        <f>(EDA_1139[[#This Row],[TotalRevenue]]-$E$26)/$E$27</f>
        <v>-0.52980106150826878</v>
      </c>
    </row>
    <row r="65" spans="11:16">
      <c r="K65">
        <v>5</v>
      </c>
      <c r="L65" t="s">
        <v>356</v>
      </c>
      <c r="M65" s="13">
        <v>5801.15</v>
      </c>
      <c r="N65" s="13">
        <v>17590.3712987</v>
      </c>
      <c r="O65" s="13">
        <v>-11789.2212987</v>
      </c>
      <c r="P65" s="13">
        <f>(EDA_1139[[#This Row],[TotalRevenue]]-$E$26)/$E$27</f>
        <v>-0.5456700464641141</v>
      </c>
    </row>
    <row r="66" spans="11:16">
      <c r="K66">
        <v>13</v>
      </c>
      <c r="L66" t="s">
        <v>364</v>
      </c>
      <c r="M66" s="13">
        <v>5234.3999999999996</v>
      </c>
      <c r="N66" s="13">
        <v>17590.3712987</v>
      </c>
      <c r="O66" s="13">
        <v>-12355.9712987</v>
      </c>
      <c r="P66" s="13">
        <f>(EDA_1139[[#This Row],[TotalRevenue]]-$E$26)/$E$27</f>
        <v>-0.57190235570642212</v>
      </c>
    </row>
    <row r="67" spans="11:16">
      <c r="K67">
        <v>54</v>
      </c>
      <c r="L67" t="s">
        <v>399</v>
      </c>
      <c r="M67" s="13">
        <v>5121</v>
      </c>
      <c r="N67" s="13">
        <v>17590.3712987</v>
      </c>
      <c r="O67" s="13">
        <v>-12469.3712987</v>
      </c>
      <c r="P67" s="13">
        <f>(EDA_1139[[#This Row],[TotalRevenue]]-$E$26)/$E$27</f>
        <v>-0.5771511318300705</v>
      </c>
    </row>
    <row r="68" spans="11:16">
      <c r="K68">
        <v>23</v>
      </c>
      <c r="L68" t="s">
        <v>372</v>
      </c>
      <c r="M68" s="13">
        <v>4840.2</v>
      </c>
      <c r="N68" s="13">
        <v>17590.3712987</v>
      </c>
      <c r="O68" s="13">
        <v>-12750.171298699999</v>
      </c>
      <c r="P68" s="13">
        <f>(EDA_1139[[#This Row],[TotalRevenue]]-$E$26)/$E$27</f>
        <v>-0.59014810127910455</v>
      </c>
    </row>
    <row r="69" spans="11:16">
      <c r="K69">
        <v>24</v>
      </c>
      <c r="L69" t="s">
        <v>373</v>
      </c>
      <c r="M69" s="13">
        <v>4782.6000000000004</v>
      </c>
      <c r="N69" s="13">
        <v>17590.3712987</v>
      </c>
      <c r="O69" s="13">
        <v>-12807.7712987</v>
      </c>
      <c r="P69" s="13">
        <f>(EDA_1139[[#This Row],[TotalRevenue]]-$E$26)/$E$27</f>
        <v>-0.59281414629429108</v>
      </c>
    </row>
    <row r="70" spans="11:16">
      <c r="K70">
        <v>45</v>
      </c>
      <c r="L70" t="s">
        <v>391</v>
      </c>
      <c r="M70" s="13">
        <v>4740.5</v>
      </c>
      <c r="N70" s="13">
        <v>17590.3712987</v>
      </c>
      <c r="O70" s="13">
        <v>-12849.8712987</v>
      </c>
      <c r="P70" s="13">
        <f>(EDA_1139[[#This Row],[TotalRevenue]]-$E$26)/$E$27</f>
        <v>-0.59476276600157152</v>
      </c>
    </row>
    <row r="71" spans="11:16">
      <c r="K71">
        <v>47</v>
      </c>
      <c r="L71" t="s">
        <v>393</v>
      </c>
      <c r="M71" s="13">
        <v>4358.6000000000004</v>
      </c>
      <c r="N71" s="13">
        <v>17590.3712987</v>
      </c>
      <c r="O71" s="13">
        <v>-13231.7712987</v>
      </c>
      <c r="P71" s="13">
        <f>(EDA_1139[[#This Row],[TotalRevenue]]-$E$26)/$E$27</f>
        <v>-0.61243919987830275</v>
      </c>
    </row>
    <row r="72" spans="11:16">
      <c r="K72">
        <v>73</v>
      </c>
      <c r="L72" t="s">
        <v>414</v>
      </c>
      <c r="M72" s="13">
        <v>4200</v>
      </c>
      <c r="N72" s="13">
        <v>17590.3712987</v>
      </c>
      <c r="O72" s="13">
        <v>-13390.3712987</v>
      </c>
      <c r="P72" s="13">
        <f>(EDA_1139[[#This Row],[TotalRevenue]]-$E$26)/$E$27</f>
        <v>-0.6197800807708127</v>
      </c>
    </row>
    <row r="73" spans="11:16">
      <c r="K73">
        <v>25</v>
      </c>
      <c r="L73" t="s">
        <v>374</v>
      </c>
      <c r="M73" s="13">
        <v>4051.6</v>
      </c>
      <c r="N73" s="13">
        <v>17590.3712987</v>
      </c>
      <c r="O73" s="13">
        <v>-13538.7712987</v>
      </c>
      <c r="P73" s="13">
        <f>(EDA_1139[[#This Row],[TotalRevenue]]-$E$26)/$E$27</f>
        <v>-0.62664884952521682</v>
      </c>
    </row>
    <row r="74" spans="11:16">
      <c r="K74">
        <v>66</v>
      </c>
      <c r="L74" t="s">
        <v>407</v>
      </c>
      <c r="M74" s="13">
        <v>3519</v>
      </c>
      <c r="N74" s="13">
        <v>17590.3712987</v>
      </c>
      <c r="O74" s="13">
        <v>-14071.3712987</v>
      </c>
      <c r="P74" s="13">
        <f>(EDA_1139[[#This Row],[TotalRevenue]]-$E$26)/$E$27</f>
        <v>-0.65130050881494461</v>
      </c>
    </row>
    <row r="75" spans="11:16">
      <c r="K75">
        <v>50</v>
      </c>
      <c r="L75" t="s">
        <v>396</v>
      </c>
      <c r="M75" s="13">
        <v>3510</v>
      </c>
      <c r="N75" s="13">
        <v>17590.3712987</v>
      </c>
      <c r="O75" s="13">
        <v>-14080.3712987</v>
      </c>
      <c r="P75" s="13">
        <f>(EDA_1139[[#This Row],[TotalRevenue]]-$E$26)/$E$27</f>
        <v>-0.65171707834856751</v>
      </c>
    </row>
    <row r="76" spans="11:16">
      <c r="K76">
        <v>52</v>
      </c>
      <c r="L76" t="s">
        <v>397</v>
      </c>
      <c r="M76" s="13">
        <v>3383.8</v>
      </c>
      <c r="N76" s="13">
        <v>17590.3712987</v>
      </c>
      <c r="O76" s="13">
        <v>-14206.571298700001</v>
      </c>
      <c r="P76" s="13">
        <f>(EDA_1139[[#This Row],[TotalRevenue]]-$E$26)/$E$27</f>
        <v>-0.65755830892003519</v>
      </c>
    </row>
    <row r="77" spans="11:16">
      <c r="K77">
        <v>3</v>
      </c>
      <c r="L77" t="s">
        <v>354</v>
      </c>
      <c r="M77" s="13">
        <v>3080</v>
      </c>
      <c r="N77" s="13">
        <v>17590.3712987</v>
      </c>
      <c r="O77" s="13">
        <v>-14510.3712987</v>
      </c>
      <c r="P77" s="13">
        <f>(EDA_1139[[#This Row],[TotalRevenue]]-$E$26)/$E$27</f>
        <v>-0.67161984495499449</v>
      </c>
    </row>
    <row r="78" spans="11:16">
      <c r="K78">
        <v>37</v>
      </c>
      <c r="L78" t="s">
        <v>384</v>
      </c>
      <c r="M78" s="13">
        <v>3047.2</v>
      </c>
      <c r="N78" s="13">
        <v>17590.3712987</v>
      </c>
      <c r="O78" s="13">
        <v>-14543.171298699999</v>
      </c>
      <c r="P78" s="13">
        <f>(EDA_1139[[#This Row],[TotalRevenue]]-$E$26)/$E$27</f>
        <v>-0.67313800947753111</v>
      </c>
    </row>
    <row r="79" spans="11:16">
      <c r="K79">
        <v>74</v>
      </c>
      <c r="L79" t="s">
        <v>415</v>
      </c>
      <c r="M79" s="13">
        <v>2566</v>
      </c>
      <c r="N79" s="13">
        <v>17590.3712987</v>
      </c>
      <c r="O79" s="13">
        <v>-15024.3712987</v>
      </c>
      <c r="P79" s="13">
        <f>(EDA_1139[[#This Row],[TotalRevenue]]-$E$26)/$E$27</f>
        <v>-0.69541059387523496</v>
      </c>
    </row>
    <row r="80" spans="11:16">
      <c r="K80">
        <v>67</v>
      </c>
      <c r="L80" t="s">
        <v>408</v>
      </c>
      <c r="M80" s="13">
        <v>2562</v>
      </c>
      <c r="N80" s="13">
        <v>17590.3712987</v>
      </c>
      <c r="O80" s="13">
        <v>-15028.3712987</v>
      </c>
      <c r="P80" s="13">
        <f>(EDA_1139[[#This Row],[TotalRevenue]]-$E$26)/$E$27</f>
        <v>-0.69559573589017853</v>
      </c>
    </row>
    <row r="81" spans="11:16">
      <c r="K81">
        <v>15</v>
      </c>
      <c r="L81" t="s">
        <v>366</v>
      </c>
      <c r="M81" s="13">
        <v>1813.5</v>
      </c>
      <c r="N81" s="13">
        <v>17590.3712987</v>
      </c>
      <c r="O81" s="13">
        <v>-15776.8712987</v>
      </c>
      <c r="P81" s="13">
        <f>(EDA_1139[[#This Row],[TotalRevenue]]-$E$26)/$E$27</f>
        <v>-0.73024043543648209</v>
      </c>
    </row>
    <row r="82" spans="11:16">
      <c r="K82">
        <v>33</v>
      </c>
      <c r="L82" t="s">
        <v>380</v>
      </c>
      <c r="M82" s="13">
        <v>1713.5</v>
      </c>
      <c r="N82" s="13">
        <v>17590.3712987</v>
      </c>
      <c r="O82" s="13">
        <v>-15876.8712987</v>
      </c>
      <c r="P82" s="13">
        <f>(EDA_1139[[#This Row],[TotalRevenue]]-$E$26)/$E$27</f>
        <v>-0.73486898581006976</v>
      </c>
    </row>
    <row r="83" spans="11:16">
      <c r="K83">
        <v>48</v>
      </c>
      <c r="L83" t="s">
        <v>394</v>
      </c>
      <c r="M83" s="13">
        <v>1542.75</v>
      </c>
      <c r="N83" s="13">
        <v>17590.3712987</v>
      </c>
      <c r="O83" s="13">
        <v>-16047.6212987</v>
      </c>
      <c r="P83" s="13">
        <f>(EDA_1139[[#This Row],[TotalRevenue]]-$E$26)/$E$27</f>
        <v>-0.74277223557297067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C8D08-6A66-4133-B5CD-9D60DEF68019}">
  <dimension ref="B5:O30"/>
  <sheetViews>
    <sheetView topLeftCell="B13" workbookViewId="0">
      <selection activeCell="J5" sqref="J5"/>
    </sheetView>
  </sheetViews>
  <sheetFormatPr defaultRowHeight="14.25"/>
  <cols>
    <col min="9" max="9" width="10.86328125" bestFit="1" customWidth="1"/>
    <col min="10" max="10" width="15.33203125" bestFit="1" customWidth="1"/>
    <col min="12" max="12" width="10.86328125" bestFit="1" customWidth="1"/>
    <col min="13" max="13" width="14.1328125" bestFit="1" customWidth="1"/>
  </cols>
  <sheetData>
    <row r="5" spans="2:13">
      <c r="B5" s="1" t="s">
        <v>476</v>
      </c>
      <c r="C5" s="1"/>
      <c r="D5" s="1"/>
      <c r="E5" s="1"/>
      <c r="F5" s="1"/>
      <c r="G5" s="1"/>
      <c r="H5" s="1"/>
    </row>
    <row r="7" spans="2:13">
      <c r="B7" t="s">
        <v>114</v>
      </c>
      <c r="I7" t="s">
        <v>125</v>
      </c>
      <c r="J7" t="s">
        <v>470</v>
      </c>
      <c r="L7" t="s">
        <v>125</v>
      </c>
      <c r="M7" t="s">
        <v>481</v>
      </c>
    </row>
    <row r="8" spans="2:13">
      <c r="I8" t="s">
        <v>128</v>
      </c>
      <c r="J8">
        <v>4</v>
      </c>
      <c r="L8" t="s">
        <v>130</v>
      </c>
      <c r="M8">
        <v>76.75</v>
      </c>
    </row>
    <row r="9" spans="2:13">
      <c r="B9" s="46" t="s">
        <v>477</v>
      </c>
      <c r="C9" s="46"/>
      <c r="D9" s="46"/>
      <c r="E9" s="46"/>
      <c r="F9" s="46"/>
      <c r="G9" s="46"/>
      <c r="I9" t="s">
        <v>127</v>
      </c>
      <c r="J9">
        <v>3</v>
      </c>
      <c r="L9" t="s">
        <v>127</v>
      </c>
      <c r="M9">
        <v>37.6</v>
      </c>
    </row>
    <row r="10" spans="2:13">
      <c r="B10" s="46" t="s">
        <v>478</v>
      </c>
      <c r="C10" s="46"/>
      <c r="D10" s="46"/>
      <c r="E10" s="46"/>
      <c r="F10" s="46"/>
      <c r="G10" s="46"/>
      <c r="I10" t="s">
        <v>130</v>
      </c>
      <c r="J10">
        <v>3</v>
      </c>
      <c r="L10" t="s">
        <v>472</v>
      </c>
      <c r="M10">
        <v>33.83</v>
      </c>
    </row>
    <row r="11" spans="2:13">
      <c r="B11" s="46" t="s">
        <v>479</v>
      </c>
      <c r="C11" s="46"/>
      <c r="D11" s="46"/>
      <c r="E11" s="46"/>
      <c r="F11" s="46"/>
      <c r="G11" s="46"/>
      <c r="I11" t="s">
        <v>131</v>
      </c>
      <c r="J11">
        <v>2</v>
      </c>
      <c r="L11" t="s">
        <v>471</v>
      </c>
      <c r="M11">
        <v>30.46</v>
      </c>
    </row>
    <row r="12" spans="2:13">
      <c r="B12" s="46" t="s">
        <v>480</v>
      </c>
      <c r="C12" s="46"/>
      <c r="D12" s="46"/>
      <c r="E12" s="46"/>
      <c r="F12" s="46"/>
      <c r="G12" s="46"/>
      <c r="I12" t="s">
        <v>471</v>
      </c>
      <c r="J12">
        <v>2</v>
      </c>
      <c r="L12" t="s">
        <v>138</v>
      </c>
      <c r="M12">
        <v>29.5</v>
      </c>
    </row>
    <row r="13" spans="2:13">
      <c r="I13" t="s">
        <v>472</v>
      </c>
      <c r="J13">
        <v>2</v>
      </c>
      <c r="L13" t="s">
        <v>136</v>
      </c>
      <c r="M13">
        <v>27.36</v>
      </c>
    </row>
    <row r="14" spans="2:13">
      <c r="I14" t="s">
        <v>473</v>
      </c>
      <c r="J14">
        <v>2</v>
      </c>
      <c r="L14" t="s">
        <v>135</v>
      </c>
      <c r="M14">
        <v>27.31</v>
      </c>
    </row>
    <row r="15" spans="2:13">
      <c r="B15" s="46" t="s">
        <v>482</v>
      </c>
      <c r="C15" s="46"/>
      <c r="D15" s="46"/>
      <c r="E15" s="46"/>
      <c r="F15" s="46"/>
      <c r="G15" s="46"/>
      <c r="I15" t="s">
        <v>136</v>
      </c>
      <c r="J15">
        <v>2</v>
      </c>
      <c r="L15" t="s">
        <v>474</v>
      </c>
      <c r="M15">
        <v>26.48</v>
      </c>
    </row>
    <row r="16" spans="2:13">
      <c r="B16" s="46" t="s">
        <v>483</v>
      </c>
      <c r="C16" s="46"/>
      <c r="D16" s="46"/>
      <c r="E16" s="46"/>
      <c r="F16" s="46"/>
      <c r="G16" s="46"/>
      <c r="I16" t="s">
        <v>135</v>
      </c>
      <c r="J16">
        <v>2</v>
      </c>
      <c r="L16" t="s">
        <v>131</v>
      </c>
      <c r="M16">
        <v>22.81</v>
      </c>
    </row>
    <row r="17" spans="2:15">
      <c r="B17" s="46" t="s">
        <v>484</v>
      </c>
      <c r="C17" s="46"/>
      <c r="D17" s="46"/>
      <c r="E17" s="46"/>
      <c r="F17" s="46"/>
      <c r="G17" s="46"/>
      <c r="I17" t="s">
        <v>138</v>
      </c>
      <c r="J17">
        <v>1</v>
      </c>
      <c r="L17" t="s">
        <v>128</v>
      </c>
      <c r="M17">
        <v>20.87</v>
      </c>
    </row>
    <row r="18" spans="2:15">
      <c r="B18" s="46" t="s">
        <v>485</v>
      </c>
      <c r="C18" s="46"/>
      <c r="D18" s="46"/>
      <c r="E18" s="46"/>
      <c r="F18" s="46"/>
      <c r="G18" s="46"/>
      <c r="I18" t="s">
        <v>129</v>
      </c>
      <c r="J18">
        <v>1</v>
      </c>
      <c r="L18" t="s">
        <v>147</v>
      </c>
      <c r="M18">
        <v>20</v>
      </c>
    </row>
    <row r="19" spans="2:15">
      <c r="B19" s="46" t="s">
        <v>486</v>
      </c>
      <c r="C19" s="46"/>
      <c r="D19" s="46"/>
      <c r="E19" s="46"/>
      <c r="F19" s="46"/>
      <c r="G19" s="46"/>
      <c r="I19" t="s">
        <v>147</v>
      </c>
      <c r="J19">
        <v>1</v>
      </c>
      <c r="L19" t="s">
        <v>139</v>
      </c>
      <c r="M19">
        <v>18.079999999999998</v>
      </c>
    </row>
    <row r="20" spans="2:15">
      <c r="I20" t="s">
        <v>474</v>
      </c>
      <c r="J20">
        <v>1</v>
      </c>
      <c r="L20" t="s">
        <v>473</v>
      </c>
      <c r="M20">
        <v>18</v>
      </c>
    </row>
    <row r="21" spans="2:15">
      <c r="I21" t="s">
        <v>142</v>
      </c>
      <c r="J21">
        <v>1</v>
      </c>
      <c r="L21" t="s">
        <v>475</v>
      </c>
      <c r="M21">
        <v>11.13</v>
      </c>
    </row>
    <row r="22" spans="2:15">
      <c r="I22" t="s">
        <v>475</v>
      </c>
      <c r="J22">
        <v>1</v>
      </c>
      <c r="L22" t="s">
        <v>142</v>
      </c>
      <c r="M22">
        <v>10.75</v>
      </c>
    </row>
    <row r="23" spans="2:15">
      <c r="I23" t="s">
        <v>139</v>
      </c>
      <c r="J23">
        <v>1</v>
      </c>
      <c r="L23" t="s">
        <v>129</v>
      </c>
      <c r="M23">
        <v>4.5</v>
      </c>
    </row>
    <row r="27" spans="2:15">
      <c r="J27" s="47" t="s">
        <v>501</v>
      </c>
      <c r="K27" s="47"/>
      <c r="L27" s="47"/>
      <c r="M27" s="47"/>
      <c r="N27" s="47"/>
      <c r="O27" s="47"/>
    </row>
    <row r="28" spans="2:15">
      <c r="J28" s="47"/>
      <c r="K28" s="47"/>
      <c r="L28" s="47"/>
      <c r="M28" s="47"/>
      <c r="N28" s="47"/>
      <c r="O28" s="47"/>
    </row>
    <row r="29" spans="2:15">
      <c r="J29" s="47"/>
      <c r="K29" s="47"/>
      <c r="L29" s="47"/>
      <c r="M29" s="47"/>
      <c r="N29" s="47"/>
      <c r="O29" s="47"/>
    </row>
    <row r="30" spans="2:15">
      <c r="J30" s="47"/>
      <c r="K30" s="47"/>
      <c r="L30" s="47"/>
      <c r="M30" s="47"/>
      <c r="N30" s="47"/>
      <c r="O30" s="47"/>
    </row>
  </sheetData>
  <mergeCells count="1">
    <mergeCell ref="J27:O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12D4-6144-41BE-A84F-0BDC0256946A}">
  <dimension ref="C3:F53"/>
  <sheetViews>
    <sheetView tabSelected="1" zoomScale="40" zoomScaleNormal="40" workbookViewId="0">
      <selection activeCell="AE21" sqref="AE21"/>
    </sheetView>
  </sheetViews>
  <sheetFormatPr defaultRowHeight="14.25"/>
  <sheetData>
    <row r="3" spans="3:6">
      <c r="C3" t="s">
        <v>531</v>
      </c>
    </row>
    <row r="8" spans="3:6">
      <c r="C8" t="s">
        <v>125</v>
      </c>
      <c r="D8" t="s">
        <v>268</v>
      </c>
      <c r="E8" t="s">
        <v>532</v>
      </c>
      <c r="F8" t="s">
        <v>533</v>
      </c>
    </row>
    <row r="9" spans="3:6">
      <c r="C9" t="s">
        <v>130</v>
      </c>
      <c r="D9" t="s">
        <v>250</v>
      </c>
      <c r="E9">
        <v>140.75</v>
      </c>
      <c r="F9">
        <v>2</v>
      </c>
    </row>
    <row r="10" spans="3:6">
      <c r="C10" t="s">
        <v>127</v>
      </c>
      <c r="D10" t="s">
        <v>256</v>
      </c>
      <c r="E10">
        <v>123.79</v>
      </c>
      <c r="F10">
        <v>1</v>
      </c>
    </row>
    <row r="11" spans="3:6">
      <c r="C11" t="s">
        <v>471</v>
      </c>
      <c r="D11" t="s">
        <v>256</v>
      </c>
      <c r="E11">
        <v>97</v>
      </c>
      <c r="F11">
        <v>1</v>
      </c>
    </row>
    <row r="12" spans="3:6">
      <c r="C12" t="s">
        <v>472</v>
      </c>
      <c r="D12" t="s">
        <v>252</v>
      </c>
      <c r="E12">
        <v>62.5</v>
      </c>
      <c r="F12">
        <v>1</v>
      </c>
    </row>
    <row r="13" spans="3:6">
      <c r="C13" t="s">
        <v>472</v>
      </c>
      <c r="D13" t="s">
        <v>276</v>
      </c>
      <c r="E13">
        <v>53</v>
      </c>
      <c r="F13">
        <v>1</v>
      </c>
    </row>
    <row r="14" spans="3:6">
      <c r="C14" t="s">
        <v>135</v>
      </c>
      <c r="D14" t="s">
        <v>253</v>
      </c>
      <c r="E14">
        <v>49.3</v>
      </c>
      <c r="F14">
        <v>1</v>
      </c>
    </row>
    <row r="15" spans="3:6">
      <c r="C15" t="s">
        <v>474</v>
      </c>
      <c r="D15" t="s">
        <v>250</v>
      </c>
      <c r="E15">
        <v>46</v>
      </c>
      <c r="F15">
        <v>1</v>
      </c>
    </row>
    <row r="16" spans="3:6">
      <c r="C16" t="s">
        <v>127</v>
      </c>
      <c r="D16" t="s">
        <v>276</v>
      </c>
      <c r="E16">
        <v>45.6</v>
      </c>
      <c r="F16">
        <v>1</v>
      </c>
    </row>
    <row r="17" spans="3:6">
      <c r="C17" t="s">
        <v>130</v>
      </c>
      <c r="D17" t="s">
        <v>251</v>
      </c>
      <c r="E17">
        <v>44.5</v>
      </c>
      <c r="F17">
        <v>2</v>
      </c>
    </row>
    <row r="18" spans="3:6">
      <c r="C18" t="s">
        <v>472</v>
      </c>
      <c r="D18" t="s">
        <v>254</v>
      </c>
      <c r="E18">
        <v>43.9</v>
      </c>
      <c r="F18">
        <v>1</v>
      </c>
    </row>
    <row r="19" spans="3:6">
      <c r="C19" t="s">
        <v>472</v>
      </c>
      <c r="D19" t="s">
        <v>256</v>
      </c>
      <c r="E19">
        <v>35.9</v>
      </c>
      <c r="F19">
        <v>2</v>
      </c>
    </row>
    <row r="20" spans="3:6">
      <c r="C20" t="s">
        <v>127</v>
      </c>
      <c r="D20" t="s">
        <v>255</v>
      </c>
      <c r="E20">
        <v>33.25</v>
      </c>
      <c r="F20">
        <v>1</v>
      </c>
    </row>
    <row r="21" spans="3:6">
      <c r="C21" t="s">
        <v>128</v>
      </c>
      <c r="D21" t="s">
        <v>276</v>
      </c>
      <c r="E21">
        <v>30</v>
      </c>
      <c r="F21">
        <v>1</v>
      </c>
    </row>
    <row r="22" spans="3:6">
      <c r="C22" t="s">
        <v>127</v>
      </c>
      <c r="D22" t="s">
        <v>253</v>
      </c>
      <c r="E22">
        <v>29.71</v>
      </c>
      <c r="F22">
        <v>3</v>
      </c>
    </row>
    <row r="23" spans="3:6">
      <c r="C23" t="s">
        <v>138</v>
      </c>
      <c r="D23" t="s">
        <v>251</v>
      </c>
      <c r="E23">
        <v>29.5</v>
      </c>
      <c r="F23">
        <v>2</v>
      </c>
    </row>
    <row r="24" spans="3:6">
      <c r="C24" t="s">
        <v>136</v>
      </c>
      <c r="D24" t="s">
        <v>255</v>
      </c>
      <c r="E24">
        <v>28.75</v>
      </c>
      <c r="F24">
        <v>2</v>
      </c>
    </row>
    <row r="25" spans="3:6">
      <c r="C25" t="s">
        <v>135</v>
      </c>
      <c r="D25" t="s">
        <v>254</v>
      </c>
      <c r="E25">
        <v>28.5</v>
      </c>
      <c r="F25">
        <v>1</v>
      </c>
    </row>
    <row r="26" spans="3:6">
      <c r="C26" t="s">
        <v>131</v>
      </c>
      <c r="D26" t="s">
        <v>253</v>
      </c>
      <c r="E26">
        <v>28.18</v>
      </c>
      <c r="F26">
        <v>4</v>
      </c>
    </row>
    <row r="27" spans="3:6">
      <c r="C27" t="s">
        <v>136</v>
      </c>
      <c r="D27" t="s">
        <v>251</v>
      </c>
      <c r="E27">
        <v>26.43</v>
      </c>
      <c r="F27">
        <v>3</v>
      </c>
    </row>
    <row r="28" spans="3:6">
      <c r="C28" t="s">
        <v>127</v>
      </c>
      <c r="D28" t="s">
        <v>252</v>
      </c>
      <c r="E28">
        <v>25.89</v>
      </c>
      <c r="F28">
        <v>1</v>
      </c>
    </row>
    <row r="29" spans="3:6">
      <c r="C29" t="s">
        <v>128</v>
      </c>
      <c r="D29" t="s">
        <v>254</v>
      </c>
      <c r="E29">
        <v>24.4</v>
      </c>
      <c r="F29">
        <v>6</v>
      </c>
    </row>
    <row r="30" spans="3:6">
      <c r="C30" t="s">
        <v>147</v>
      </c>
      <c r="D30" t="s">
        <v>251</v>
      </c>
      <c r="E30">
        <v>20</v>
      </c>
      <c r="F30">
        <v>3</v>
      </c>
    </row>
    <row r="31" spans="3:6">
      <c r="C31" t="s">
        <v>134</v>
      </c>
      <c r="D31" t="s">
        <v>252</v>
      </c>
      <c r="E31">
        <v>20</v>
      </c>
      <c r="F31">
        <v>3</v>
      </c>
    </row>
    <row r="32" spans="3:6">
      <c r="C32" t="s">
        <v>474</v>
      </c>
      <c r="D32" t="s">
        <v>254</v>
      </c>
      <c r="E32">
        <v>19.45</v>
      </c>
      <c r="F32">
        <v>1</v>
      </c>
    </row>
    <row r="33" spans="3:6">
      <c r="C33" t="s">
        <v>471</v>
      </c>
      <c r="D33" t="s">
        <v>252</v>
      </c>
      <c r="E33">
        <v>18.5</v>
      </c>
      <c r="F33">
        <v>2</v>
      </c>
    </row>
    <row r="34" spans="3:6">
      <c r="C34" t="s">
        <v>131</v>
      </c>
      <c r="D34" t="s">
        <v>250</v>
      </c>
      <c r="E34">
        <v>18.5</v>
      </c>
      <c r="F34">
        <v>2</v>
      </c>
    </row>
    <row r="35" spans="3:6">
      <c r="C35" t="s">
        <v>139</v>
      </c>
      <c r="D35" t="s">
        <v>253</v>
      </c>
      <c r="E35">
        <v>18.13</v>
      </c>
      <c r="F35">
        <v>2</v>
      </c>
    </row>
    <row r="36" spans="3:6">
      <c r="C36" t="s">
        <v>139</v>
      </c>
      <c r="D36" t="s">
        <v>250</v>
      </c>
      <c r="E36">
        <v>18</v>
      </c>
      <c r="F36">
        <v>1</v>
      </c>
    </row>
    <row r="37" spans="3:6">
      <c r="C37" t="s">
        <v>472</v>
      </c>
      <c r="D37" t="s">
        <v>253</v>
      </c>
      <c r="E37">
        <v>17.45</v>
      </c>
      <c r="F37">
        <v>1</v>
      </c>
    </row>
    <row r="38" spans="3:6">
      <c r="C38" t="s">
        <v>471</v>
      </c>
      <c r="D38" t="s">
        <v>276</v>
      </c>
      <c r="E38">
        <v>16.63</v>
      </c>
      <c r="F38">
        <v>2</v>
      </c>
    </row>
    <row r="39" spans="3:6">
      <c r="C39" t="s">
        <v>135</v>
      </c>
      <c r="D39" t="s">
        <v>256</v>
      </c>
      <c r="E39">
        <v>15.73</v>
      </c>
      <c r="F39">
        <v>2</v>
      </c>
    </row>
    <row r="40" spans="3:6">
      <c r="C40" t="s">
        <v>471</v>
      </c>
      <c r="D40" t="s">
        <v>254</v>
      </c>
      <c r="E40">
        <v>15.5</v>
      </c>
      <c r="F40">
        <v>1</v>
      </c>
    </row>
    <row r="41" spans="3:6">
      <c r="C41" t="s">
        <v>128</v>
      </c>
      <c r="D41" t="s">
        <v>250</v>
      </c>
      <c r="E41">
        <v>15.33</v>
      </c>
      <c r="F41">
        <v>3</v>
      </c>
    </row>
    <row r="42" spans="3:6">
      <c r="C42" t="s">
        <v>472</v>
      </c>
      <c r="D42" t="s">
        <v>250</v>
      </c>
      <c r="E42">
        <v>15</v>
      </c>
      <c r="F42">
        <v>1</v>
      </c>
    </row>
    <row r="43" spans="3:6">
      <c r="C43" t="s">
        <v>473</v>
      </c>
      <c r="D43" t="s">
        <v>255</v>
      </c>
      <c r="E43">
        <v>15</v>
      </c>
      <c r="F43">
        <v>2</v>
      </c>
    </row>
    <row r="44" spans="3:6">
      <c r="C44" t="s">
        <v>128</v>
      </c>
      <c r="D44" t="s">
        <v>252</v>
      </c>
      <c r="E44">
        <v>14.03</v>
      </c>
      <c r="F44">
        <v>2</v>
      </c>
    </row>
    <row r="45" spans="3:6">
      <c r="C45" t="s">
        <v>474</v>
      </c>
      <c r="D45" t="s">
        <v>255</v>
      </c>
      <c r="E45">
        <v>14</v>
      </c>
      <c r="F45">
        <v>1</v>
      </c>
    </row>
    <row r="46" spans="3:6">
      <c r="C46" t="s">
        <v>130</v>
      </c>
      <c r="D46" t="s">
        <v>252</v>
      </c>
      <c r="E46">
        <v>13.25</v>
      </c>
      <c r="F46">
        <v>1</v>
      </c>
    </row>
    <row r="47" spans="3:6">
      <c r="C47" t="s">
        <v>127</v>
      </c>
      <c r="D47" t="s">
        <v>254</v>
      </c>
      <c r="E47">
        <v>13</v>
      </c>
      <c r="F47">
        <v>1</v>
      </c>
    </row>
    <row r="48" spans="3:6">
      <c r="C48" t="s">
        <v>475</v>
      </c>
      <c r="D48" t="s">
        <v>253</v>
      </c>
      <c r="E48">
        <v>11.13</v>
      </c>
      <c r="F48">
        <v>2</v>
      </c>
    </row>
    <row r="49" spans="3:6">
      <c r="C49" t="s">
        <v>142</v>
      </c>
      <c r="D49" t="s">
        <v>252</v>
      </c>
      <c r="E49">
        <v>10.75</v>
      </c>
      <c r="F49">
        <v>2</v>
      </c>
    </row>
    <row r="50" spans="3:6">
      <c r="C50" t="s">
        <v>131</v>
      </c>
      <c r="D50" t="s">
        <v>254</v>
      </c>
      <c r="E50">
        <v>10</v>
      </c>
      <c r="F50">
        <v>1</v>
      </c>
    </row>
    <row r="51" spans="3:6">
      <c r="C51" t="s">
        <v>127</v>
      </c>
      <c r="D51" t="s">
        <v>250</v>
      </c>
      <c r="E51">
        <v>7.75</v>
      </c>
      <c r="F51">
        <v>1</v>
      </c>
    </row>
    <row r="52" spans="3:6">
      <c r="C52" t="s">
        <v>472</v>
      </c>
      <c r="D52" t="s">
        <v>255</v>
      </c>
      <c r="E52">
        <v>7</v>
      </c>
      <c r="F52">
        <v>1</v>
      </c>
    </row>
    <row r="53" spans="3:6">
      <c r="C53" t="s">
        <v>129</v>
      </c>
      <c r="D53" t="s">
        <v>250</v>
      </c>
      <c r="E53">
        <v>4.5</v>
      </c>
      <c r="F5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6288-EBEB-4CDB-8022-4A4D2012AD4C}">
  <dimension ref="C3:V65"/>
  <sheetViews>
    <sheetView topLeftCell="A4" zoomScale="58" zoomScaleNormal="58" workbookViewId="0">
      <selection activeCell="S37" sqref="S37"/>
    </sheetView>
  </sheetViews>
  <sheetFormatPr defaultRowHeight="14.25"/>
  <sheetData>
    <row r="3" spans="3:22">
      <c r="C3" t="s">
        <v>534</v>
      </c>
    </row>
    <row r="6" spans="3:22">
      <c r="E6" s="13"/>
    </row>
    <row r="7" spans="3:22">
      <c r="C7" t="s">
        <v>125</v>
      </c>
      <c r="D7" t="s">
        <v>268</v>
      </c>
      <c r="E7" t="s">
        <v>532</v>
      </c>
      <c r="F7" t="s">
        <v>533</v>
      </c>
      <c r="M7" s="6" t="s">
        <v>537</v>
      </c>
      <c r="N7" s="6" t="s">
        <v>536</v>
      </c>
    </row>
    <row r="8" spans="3:22">
      <c r="C8" t="s">
        <v>472</v>
      </c>
      <c r="D8" t="s">
        <v>252</v>
      </c>
      <c r="E8">
        <v>62.5</v>
      </c>
      <c r="F8">
        <v>1</v>
      </c>
      <c r="M8" s="6" t="s">
        <v>535</v>
      </c>
      <c r="N8" t="s">
        <v>256</v>
      </c>
      <c r="O8" t="s">
        <v>250</v>
      </c>
      <c r="P8" t="s">
        <v>252</v>
      </c>
      <c r="Q8" t="s">
        <v>254</v>
      </c>
      <c r="R8" t="s">
        <v>253</v>
      </c>
      <c r="S8" t="s">
        <v>276</v>
      </c>
      <c r="T8" t="s">
        <v>251</v>
      </c>
      <c r="U8" t="s">
        <v>255</v>
      </c>
      <c r="V8" t="s">
        <v>106</v>
      </c>
    </row>
    <row r="9" spans="3:22">
      <c r="C9" t="s">
        <v>472</v>
      </c>
      <c r="D9" t="s">
        <v>276</v>
      </c>
      <c r="E9">
        <v>53</v>
      </c>
      <c r="F9">
        <v>1</v>
      </c>
      <c r="M9" s="7" t="s">
        <v>127</v>
      </c>
      <c r="N9">
        <v>123.79</v>
      </c>
      <c r="O9">
        <v>7.75</v>
      </c>
      <c r="P9">
        <v>25.89</v>
      </c>
      <c r="Q9">
        <v>13</v>
      </c>
      <c r="R9">
        <v>29.71</v>
      </c>
      <c r="S9">
        <v>45.6</v>
      </c>
      <c r="U9">
        <v>33.25</v>
      </c>
      <c r="V9">
        <v>278.99</v>
      </c>
    </row>
    <row r="10" spans="3:22">
      <c r="C10" t="s">
        <v>472</v>
      </c>
      <c r="D10" t="s">
        <v>254</v>
      </c>
      <c r="E10">
        <v>43.9</v>
      </c>
      <c r="F10">
        <v>1</v>
      </c>
      <c r="M10" s="7" t="s">
        <v>472</v>
      </c>
      <c r="N10">
        <v>35.9</v>
      </c>
      <c r="O10">
        <v>15</v>
      </c>
      <c r="P10">
        <v>62.5</v>
      </c>
      <c r="Q10">
        <v>43.9</v>
      </c>
      <c r="R10">
        <v>17.45</v>
      </c>
      <c r="S10">
        <v>53</v>
      </c>
      <c r="U10">
        <v>7</v>
      </c>
      <c r="V10">
        <v>234.75</v>
      </c>
    </row>
    <row r="11" spans="3:22">
      <c r="C11" t="s">
        <v>472</v>
      </c>
      <c r="D11" t="s">
        <v>256</v>
      </c>
      <c r="E11">
        <v>35.9</v>
      </c>
      <c r="F11">
        <v>2</v>
      </c>
      <c r="M11" s="7" t="s">
        <v>130</v>
      </c>
      <c r="O11">
        <v>140.75</v>
      </c>
      <c r="P11">
        <v>13.25</v>
      </c>
      <c r="T11">
        <v>44.5</v>
      </c>
      <c r="V11">
        <v>198.5</v>
      </c>
    </row>
    <row r="12" spans="3:22">
      <c r="C12" t="s">
        <v>472</v>
      </c>
      <c r="D12" t="s">
        <v>253</v>
      </c>
      <c r="E12">
        <v>17.45</v>
      </c>
      <c r="F12">
        <v>1</v>
      </c>
      <c r="M12" s="7" t="s">
        <v>471</v>
      </c>
      <c r="N12">
        <v>97</v>
      </c>
      <c r="P12">
        <v>18.5</v>
      </c>
      <c r="Q12">
        <v>15.5</v>
      </c>
      <c r="S12">
        <v>16.63</v>
      </c>
      <c r="V12">
        <v>147.63</v>
      </c>
    </row>
    <row r="13" spans="3:22">
      <c r="C13" t="s">
        <v>472</v>
      </c>
      <c r="D13" t="s">
        <v>250</v>
      </c>
      <c r="E13">
        <v>15</v>
      </c>
      <c r="F13">
        <v>1</v>
      </c>
      <c r="M13" s="7" t="s">
        <v>135</v>
      </c>
      <c r="N13">
        <v>15.73</v>
      </c>
      <c r="Q13">
        <v>28.5</v>
      </c>
      <c r="R13">
        <v>49.3</v>
      </c>
      <c r="V13">
        <v>93.53</v>
      </c>
    </row>
    <row r="14" spans="3:22">
      <c r="C14" t="s">
        <v>472</v>
      </c>
      <c r="D14" t="s">
        <v>255</v>
      </c>
      <c r="E14">
        <v>7</v>
      </c>
      <c r="F14">
        <v>1</v>
      </c>
      <c r="M14" s="7" t="s">
        <v>128</v>
      </c>
      <c r="O14">
        <v>15.33</v>
      </c>
      <c r="P14">
        <v>14.03</v>
      </c>
      <c r="Q14">
        <v>24.4</v>
      </c>
      <c r="S14">
        <v>30</v>
      </c>
      <c r="V14">
        <v>83.759999999999991</v>
      </c>
    </row>
    <row r="15" spans="3:22">
      <c r="C15" t="s">
        <v>129</v>
      </c>
      <c r="D15" t="s">
        <v>250</v>
      </c>
      <c r="E15">
        <v>4.5</v>
      </c>
      <c r="F15">
        <v>1</v>
      </c>
      <c r="M15" s="7" t="s">
        <v>474</v>
      </c>
      <c r="O15">
        <v>46</v>
      </c>
      <c r="Q15">
        <v>19.45</v>
      </c>
      <c r="U15">
        <v>14</v>
      </c>
      <c r="V15">
        <v>79.45</v>
      </c>
    </row>
    <row r="16" spans="3:22">
      <c r="C16" t="s">
        <v>135</v>
      </c>
      <c r="D16" t="s">
        <v>253</v>
      </c>
      <c r="E16">
        <v>49.3</v>
      </c>
      <c r="F16">
        <v>1</v>
      </c>
      <c r="M16" s="7" t="s">
        <v>131</v>
      </c>
      <c r="O16">
        <v>18.5</v>
      </c>
      <c r="Q16">
        <v>10</v>
      </c>
      <c r="R16">
        <v>28.18</v>
      </c>
      <c r="V16">
        <v>56.68</v>
      </c>
    </row>
    <row r="17" spans="3:22">
      <c r="C17" t="s">
        <v>135</v>
      </c>
      <c r="D17" t="s">
        <v>254</v>
      </c>
      <c r="E17">
        <v>28.5</v>
      </c>
      <c r="F17">
        <v>1</v>
      </c>
      <c r="M17" s="7" t="s">
        <v>136</v>
      </c>
      <c r="T17">
        <v>26.43</v>
      </c>
      <c r="U17">
        <v>28.75</v>
      </c>
      <c r="V17">
        <v>55.18</v>
      </c>
    </row>
    <row r="18" spans="3:22">
      <c r="C18" t="s">
        <v>135</v>
      </c>
      <c r="D18" t="s">
        <v>256</v>
      </c>
      <c r="E18">
        <v>15.73</v>
      </c>
      <c r="F18">
        <v>2</v>
      </c>
      <c r="M18" s="7" t="s">
        <v>139</v>
      </c>
      <c r="O18">
        <v>18</v>
      </c>
      <c r="R18">
        <v>18.13</v>
      </c>
      <c r="V18">
        <v>36.129999999999995</v>
      </c>
    </row>
    <row r="19" spans="3:22">
      <c r="C19" t="s">
        <v>142</v>
      </c>
      <c r="D19" t="s">
        <v>252</v>
      </c>
      <c r="E19">
        <v>10.75</v>
      </c>
      <c r="F19">
        <v>2</v>
      </c>
      <c r="M19" s="7" t="s">
        <v>138</v>
      </c>
      <c r="T19">
        <v>29.5</v>
      </c>
      <c r="V19">
        <v>29.5</v>
      </c>
    </row>
    <row r="20" spans="3:22">
      <c r="C20" t="s">
        <v>139</v>
      </c>
      <c r="D20" t="s">
        <v>253</v>
      </c>
      <c r="E20">
        <v>18.13</v>
      </c>
      <c r="F20">
        <v>2</v>
      </c>
      <c r="M20" s="7" t="s">
        <v>134</v>
      </c>
      <c r="P20">
        <v>20</v>
      </c>
      <c r="V20">
        <v>20</v>
      </c>
    </row>
    <row r="21" spans="3:22">
      <c r="C21" t="s">
        <v>139</v>
      </c>
      <c r="D21" t="s">
        <v>250</v>
      </c>
      <c r="E21">
        <v>18</v>
      </c>
      <c r="F21">
        <v>1</v>
      </c>
      <c r="M21" s="7" t="s">
        <v>147</v>
      </c>
      <c r="T21">
        <v>20</v>
      </c>
      <c r="V21">
        <v>20</v>
      </c>
    </row>
    <row r="22" spans="3:22">
      <c r="C22" t="s">
        <v>130</v>
      </c>
      <c r="D22" t="s">
        <v>250</v>
      </c>
      <c r="E22">
        <v>140.75</v>
      </c>
      <c r="F22">
        <v>2</v>
      </c>
      <c r="M22" s="7" t="s">
        <v>473</v>
      </c>
      <c r="U22">
        <v>15</v>
      </c>
      <c r="V22">
        <v>15</v>
      </c>
    </row>
    <row r="23" spans="3:22">
      <c r="C23" t="s">
        <v>130</v>
      </c>
      <c r="D23" t="s">
        <v>251</v>
      </c>
      <c r="E23">
        <v>44.5</v>
      </c>
      <c r="F23">
        <v>2</v>
      </c>
      <c r="M23" s="7" t="s">
        <v>475</v>
      </c>
      <c r="R23">
        <v>11.13</v>
      </c>
      <c r="V23">
        <v>11.13</v>
      </c>
    </row>
    <row r="24" spans="3:22">
      <c r="C24" t="s">
        <v>130</v>
      </c>
      <c r="D24" t="s">
        <v>252</v>
      </c>
      <c r="E24">
        <v>13.25</v>
      </c>
      <c r="F24">
        <v>1</v>
      </c>
      <c r="M24" s="7" t="s">
        <v>142</v>
      </c>
      <c r="P24">
        <v>10.75</v>
      </c>
      <c r="V24">
        <v>10.75</v>
      </c>
    </row>
    <row r="25" spans="3:22">
      <c r="C25" t="s">
        <v>127</v>
      </c>
      <c r="D25" t="s">
        <v>256</v>
      </c>
      <c r="E25">
        <v>123.79</v>
      </c>
      <c r="F25">
        <v>1</v>
      </c>
      <c r="M25" s="7" t="s">
        <v>129</v>
      </c>
      <c r="O25">
        <v>4.5</v>
      </c>
      <c r="V25">
        <v>4.5</v>
      </c>
    </row>
    <row r="26" spans="3:22">
      <c r="C26" t="s">
        <v>127</v>
      </c>
      <c r="D26" t="s">
        <v>276</v>
      </c>
      <c r="E26">
        <v>45.6</v>
      </c>
      <c r="F26">
        <v>1</v>
      </c>
      <c r="M26" s="7" t="s">
        <v>106</v>
      </c>
      <c r="N26">
        <v>272.42</v>
      </c>
      <c r="O26">
        <v>265.83</v>
      </c>
      <c r="P26">
        <v>164.92</v>
      </c>
      <c r="Q26">
        <v>154.75000000000003</v>
      </c>
      <c r="R26">
        <v>153.9</v>
      </c>
      <c r="S26">
        <v>145.22999999999999</v>
      </c>
      <c r="T26">
        <v>120.43</v>
      </c>
      <c r="U26">
        <v>98</v>
      </c>
      <c r="V26">
        <v>1375.4800000000002</v>
      </c>
    </row>
    <row r="27" spans="3:22">
      <c r="C27" t="s">
        <v>127</v>
      </c>
      <c r="D27" t="s">
        <v>255</v>
      </c>
      <c r="E27">
        <v>33.25</v>
      </c>
      <c r="F27">
        <v>1</v>
      </c>
    </row>
    <row r="28" spans="3:22">
      <c r="C28" t="s">
        <v>127</v>
      </c>
      <c r="D28" t="s">
        <v>253</v>
      </c>
      <c r="E28">
        <v>29.71</v>
      </c>
      <c r="F28">
        <v>3</v>
      </c>
    </row>
    <row r="29" spans="3:22">
      <c r="C29" t="s">
        <v>127</v>
      </c>
      <c r="D29" t="s">
        <v>252</v>
      </c>
      <c r="E29">
        <v>25.89</v>
      </c>
      <c r="F29">
        <v>1</v>
      </c>
    </row>
    <row r="30" spans="3:22">
      <c r="C30" t="s">
        <v>127</v>
      </c>
      <c r="D30" t="s">
        <v>254</v>
      </c>
      <c r="E30">
        <v>13</v>
      </c>
      <c r="F30">
        <v>1</v>
      </c>
    </row>
    <row r="31" spans="3:22">
      <c r="C31" t="s">
        <v>127</v>
      </c>
      <c r="D31" t="s">
        <v>250</v>
      </c>
      <c r="E31">
        <v>7.75</v>
      </c>
      <c r="F31">
        <v>1</v>
      </c>
    </row>
    <row r="32" spans="3:22">
      <c r="C32" t="s">
        <v>136</v>
      </c>
      <c r="D32" t="s">
        <v>255</v>
      </c>
      <c r="E32">
        <v>28.75</v>
      </c>
      <c r="F32">
        <v>2</v>
      </c>
    </row>
    <row r="33" spans="3:6">
      <c r="C33" t="s">
        <v>136</v>
      </c>
      <c r="D33" t="s">
        <v>251</v>
      </c>
      <c r="E33">
        <v>26.43</v>
      </c>
      <c r="F33">
        <v>3</v>
      </c>
    </row>
    <row r="34" spans="3:6">
      <c r="C34" t="s">
        <v>471</v>
      </c>
      <c r="D34" t="s">
        <v>256</v>
      </c>
      <c r="E34">
        <v>97</v>
      </c>
      <c r="F34">
        <v>1</v>
      </c>
    </row>
    <row r="35" spans="3:6">
      <c r="C35" t="s">
        <v>471</v>
      </c>
      <c r="D35" t="s">
        <v>252</v>
      </c>
      <c r="E35">
        <v>18.5</v>
      </c>
      <c r="F35">
        <v>2</v>
      </c>
    </row>
    <row r="36" spans="3:6">
      <c r="C36" t="s">
        <v>471</v>
      </c>
      <c r="D36" t="s">
        <v>276</v>
      </c>
      <c r="E36">
        <v>16.63</v>
      </c>
      <c r="F36">
        <v>2</v>
      </c>
    </row>
    <row r="37" spans="3:6">
      <c r="C37" t="s">
        <v>471</v>
      </c>
      <c r="D37" t="s">
        <v>254</v>
      </c>
      <c r="E37">
        <v>15.5</v>
      </c>
      <c r="F37">
        <v>1</v>
      </c>
    </row>
    <row r="38" spans="3:6">
      <c r="C38" t="s">
        <v>475</v>
      </c>
      <c r="D38" t="s">
        <v>253</v>
      </c>
      <c r="E38">
        <v>11.13</v>
      </c>
      <c r="F38">
        <v>2</v>
      </c>
    </row>
    <row r="39" spans="3:6">
      <c r="C39" t="s">
        <v>147</v>
      </c>
      <c r="D39" t="s">
        <v>251</v>
      </c>
      <c r="E39">
        <v>20</v>
      </c>
      <c r="F39">
        <v>3</v>
      </c>
    </row>
    <row r="40" spans="3:6">
      <c r="C40" t="s">
        <v>474</v>
      </c>
      <c r="D40" t="s">
        <v>250</v>
      </c>
      <c r="E40">
        <v>46</v>
      </c>
      <c r="F40">
        <v>1</v>
      </c>
    </row>
    <row r="41" spans="3:6">
      <c r="C41" t="s">
        <v>474</v>
      </c>
      <c r="D41" t="s">
        <v>254</v>
      </c>
      <c r="E41">
        <v>19.45</v>
      </c>
      <c r="F41">
        <v>1</v>
      </c>
    </row>
    <row r="42" spans="3:6">
      <c r="C42" t="s">
        <v>474</v>
      </c>
      <c r="D42" t="s">
        <v>255</v>
      </c>
      <c r="E42">
        <v>14</v>
      </c>
      <c r="F42">
        <v>1</v>
      </c>
    </row>
    <row r="43" spans="3:6">
      <c r="C43" t="s">
        <v>138</v>
      </c>
      <c r="D43" t="s">
        <v>251</v>
      </c>
      <c r="E43">
        <v>29.5</v>
      </c>
      <c r="F43">
        <v>2</v>
      </c>
    </row>
    <row r="44" spans="3:6">
      <c r="C44" t="s">
        <v>134</v>
      </c>
      <c r="D44" t="s">
        <v>252</v>
      </c>
      <c r="E44">
        <v>20</v>
      </c>
      <c r="F44">
        <v>3</v>
      </c>
    </row>
    <row r="45" spans="3:6">
      <c r="C45" t="s">
        <v>473</v>
      </c>
      <c r="D45" t="s">
        <v>255</v>
      </c>
      <c r="E45">
        <v>15</v>
      </c>
      <c r="F45">
        <v>2</v>
      </c>
    </row>
    <row r="46" spans="3:6">
      <c r="C46" t="s">
        <v>131</v>
      </c>
      <c r="D46" t="s">
        <v>253</v>
      </c>
      <c r="E46">
        <v>28.18</v>
      </c>
      <c r="F46">
        <v>4</v>
      </c>
    </row>
    <row r="47" spans="3:6">
      <c r="C47" t="s">
        <v>131</v>
      </c>
      <c r="D47" t="s">
        <v>250</v>
      </c>
      <c r="E47">
        <v>18.5</v>
      </c>
      <c r="F47">
        <v>2</v>
      </c>
    </row>
    <row r="48" spans="3:6">
      <c r="C48" t="s">
        <v>131</v>
      </c>
      <c r="D48" t="s">
        <v>254</v>
      </c>
      <c r="E48">
        <v>10</v>
      </c>
      <c r="F48">
        <v>1</v>
      </c>
    </row>
    <row r="49" spans="3:6">
      <c r="C49" t="s">
        <v>128</v>
      </c>
      <c r="D49" t="s">
        <v>276</v>
      </c>
      <c r="E49">
        <v>30</v>
      </c>
      <c r="F49">
        <v>1</v>
      </c>
    </row>
    <row r="50" spans="3:6">
      <c r="C50" t="s">
        <v>128</v>
      </c>
      <c r="D50" t="s">
        <v>254</v>
      </c>
      <c r="E50">
        <v>24.4</v>
      </c>
      <c r="F50">
        <v>6</v>
      </c>
    </row>
    <row r="51" spans="3:6">
      <c r="C51" t="s">
        <v>128</v>
      </c>
      <c r="D51" t="s">
        <v>250</v>
      </c>
      <c r="E51">
        <v>15.33</v>
      </c>
      <c r="F51">
        <v>3</v>
      </c>
    </row>
    <row r="52" spans="3:6">
      <c r="C52" t="s">
        <v>128</v>
      </c>
      <c r="D52" t="s">
        <v>252</v>
      </c>
      <c r="E52">
        <v>14.03</v>
      </c>
      <c r="F52">
        <v>2</v>
      </c>
    </row>
    <row r="53" spans="3:6">
      <c r="E53" s="13"/>
    </row>
    <row r="54" spans="3:6">
      <c r="E54" s="13"/>
    </row>
    <row r="55" spans="3:6">
      <c r="E55" s="13"/>
    </row>
    <row r="56" spans="3:6">
      <c r="E56" s="13"/>
    </row>
    <row r="57" spans="3:6">
      <c r="E57" s="13"/>
    </row>
    <row r="58" spans="3:6">
      <c r="E58" s="13"/>
    </row>
    <row r="59" spans="3:6">
      <c r="E59" s="13"/>
    </row>
    <row r="60" spans="3:6">
      <c r="E60" s="13"/>
    </row>
    <row r="61" spans="3:6">
      <c r="E61" s="13"/>
    </row>
    <row r="62" spans="3:6">
      <c r="E62" s="13"/>
    </row>
    <row r="63" spans="3:6">
      <c r="E63" s="13"/>
    </row>
    <row r="64" spans="3:6">
      <c r="E64" s="13"/>
    </row>
    <row r="65" spans="5:5">
      <c r="E65" s="13"/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4394-DAB5-487B-B9A9-33FBE272865E}">
  <dimension ref="B4:AA75"/>
  <sheetViews>
    <sheetView zoomScale="80" workbookViewId="0">
      <selection activeCell="B4" sqref="B4"/>
    </sheetView>
  </sheetViews>
  <sheetFormatPr defaultRowHeight="14.25"/>
  <cols>
    <col min="16" max="16" width="14.6640625" customWidth="1"/>
    <col min="17" max="17" width="13.19921875" bestFit="1" customWidth="1"/>
    <col min="18" max="18" width="13" bestFit="1" customWidth="1"/>
    <col min="19" max="19" width="14.796875" bestFit="1" customWidth="1"/>
    <col min="20" max="20" width="16.1328125" bestFit="1" customWidth="1"/>
    <col min="22" max="22" width="10.33203125" bestFit="1" customWidth="1"/>
    <col min="23" max="23" width="13" bestFit="1" customWidth="1"/>
    <col min="24" max="24" width="14.796875" bestFit="1" customWidth="1"/>
    <col min="25" max="25" width="16.1328125" bestFit="1" customWidth="1"/>
  </cols>
  <sheetData>
    <row r="4" spans="2:26">
      <c r="B4" s="27" t="s">
        <v>113</v>
      </c>
      <c r="C4" s="1"/>
      <c r="D4" s="1"/>
      <c r="E4" s="1"/>
      <c r="F4" s="1"/>
      <c r="G4" s="1"/>
      <c r="P4" s="3" t="s">
        <v>489</v>
      </c>
      <c r="Q4" s="3"/>
      <c r="R4" s="3"/>
      <c r="S4" s="3"/>
      <c r="T4" s="3"/>
      <c r="V4" s="3" t="s">
        <v>490</v>
      </c>
      <c r="W4" s="3"/>
      <c r="X4" s="3"/>
      <c r="Y4" s="3"/>
      <c r="Z4" s="3"/>
    </row>
    <row r="6" spans="2:26">
      <c r="B6" t="s">
        <v>114</v>
      </c>
      <c r="C6" s="25" t="s">
        <v>487</v>
      </c>
      <c r="D6" s="3"/>
      <c r="E6" s="3"/>
      <c r="F6" s="3"/>
      <c r="G6" s="3"/>
      <c r="H6" s="3"/>
      <c r="I6" s="3"/>
      <c r="P6" t="s">
        <v>125</v>
      </c>
      <c r="Q6" t="s">
        <v>148</v>
      </c>
      <c r="R6" t="s">
        <v>9</v>
      </c>
      <c r="S6" t="s">
        <v>10</v>
      </c>
      <c r="T6" t="s">
        <v>126</v>
      </c>
      <c r="V6" t="s">
        <v>125</v>
      </c>
      <c r="W6" t="s">
        <v>9</v>
      </c>
      <c r="X6" t="s">
        <v>10</v>
      </c>
      <c r="Y6" t="s">
        <v>126</v>
      </c>
    </row>
    <row r="7" spans="2:26">
      <c r="P7" t="s">
        <v>131</v>
      </c>
      <c r="Q7" t="s">
        <v>149</v>
      </c>
      <c r="R7">
        <v>46</v>
      </c>
      <c r="S7">
        <v>52825.01</v>
      </c>
      <c r="T7">
        <v>1148.3699999999999</v>
      </c>
      <c r="V7" t="s">
        <v>127</v>
      </c>
      <c r="W7">
        <v>122</v>
      </c>
      <c r="X7">
        <v>230284.63</v>
      </c>
      <c r="Y7">
        <v>1887.58</v>
      </c>
    </row>
    <row r="8" spans="2:26">
      <c r="C8" s="24" t="s">
        <v>1</v>
      </c>
      <c r="D8" s="24"/>
      <c r="E8" s="24"/>
      <c r="F8" s="24"/>
      <c r="G8" s="24"/>
      <c r="H8" s="24"/>
      <c r="I8" s="24"/>
      <c r="J8" s="24"/>
      <c r="K8" s="24"/>
      <c r="L8" s="24"/>
      <c r="M8" s="24"/>
      <c r="P8" t="s">
        <v>129</v>
      </c>
      <c r="Q8" t="s">
        <v>150</v>
      </c>
      <c r="R8">
        <v>34</v>
      </c>
      <c r="S8">
        <v>51956.98</v>
      </c>
      <c r="T8">
        <v>1528.15</v>
      </c>
      <c r="V8" t="s">
        <v>128</v>
      </c>
      <c r="W8">
        <v>122</v>
      </c>
      <c r="X8">
        <v>245584.61</v>
      </c>
      <c r="Y8">
        <v>2012.99</v>
      </c>
    </row>
    <row r="9" spans="2:26">
      <c r="C9" s="24" t="s">
        <v>115</v>
      </c>
      <c r="D9" s="24"/>
      <c r="E9" s="24"/>
      <c r="F9" s="24"/>
      <c r="G9" s="24"/>
      <c r="H9" s="24"/>
      <c r="I9" s="24"/>
      <c r="J9" s="24"/>
      <c r="K9" s="24"/>
      <c r="L9" s="24"/>
      <c r="M9" s="24"/>
      <c r="P9" t="s">
        <v>129</v>
      </c>
      <c r="Q9" t="s">
        <v>151</v>
      </c>
      <c r="R9">
        <v>31</v>
      </c>
      <c r="S9">
        <v>40486.46</v>
      </c>
      <c r="T9">
        <v>1306.01</v>
      </c>
      <c r="V9" t="s">
        <v>129</v>
      </c>
      <c r="W9">
        <v>83</v>
      </c>
      <c r="X9">
        <v>106925.78</v>
      </c>
      <c r="Y9">
        <v>1288.26</v>
      </c>
    </row>
    <row r="10" spans="2:26">
      <c r="C10" s="24" t="s">
        <v>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P10" t="s">
        <v>128</v>
      </c>
      <c r="Q10" t="s">
        <v>152</v>
      </c>
      <c r="R10">
        <v>31</v>
      </c>
      <c r="S10">
        <v>104361.95</v>
      </c>
      <c r="T10">
        <v>3366.51</v>
      </c>
      <c r="V10" t="s">
        <v>130</v>
      </c>
      <c r="W10">
        <v>77</v>
      </c>
      <c r="X10">
        <v>81358.320000000007</v>
      </c>
      <c r="Y10">
        <v>1056.5999999999999</v>
      </c>
    </row>
    <row r="11" spans="2:26">
      <c r="C11" s="24" t="s">
        <v>116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P11" t="s">
        <v>133</v>
      </c>
      <c r="Q11" t="s">
        <v>153</v>
      </c>
      <c r="R11">
        <v>30</v>
      </c>
      <c r="S11">
        <v>104874.98</v>
      </c>
      <c r="T11">
        <v>3495.83</v>
      </c>
      <c r="V11" t="s">
        <v>131</v>
      </c>
      <c r="W11">
        <v>56</v>
      </c>
      <c r="X11">
        <v>58971.31</v>
      </c>
      <c r="Y11">
        <v>1053.06</v>
      </c>
    </row>
    <row r="12" spans="2:26">
      <c r="C12" s="24" t="s">
        <v>117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P12" t="s">
        <v>137</v>
      </c>
      <c r="Q12" t="s">
        <v>154</v>
      </c>
      <c r="R12">
        <v>28</v>
      </c>
      <c r="S12">
        <v>23582.080000000002</v>
      </c>
      <c r="T12">
        <v>842.22</v>
      </c>
      <c r="V12" t="s">
        <v>132</v>
      </c>
      <c r="W12">
        <v>46</v>
      </c>
      <c r="X12">
        <v>56810.63</v>
      </c>
      <c r="Y12">
        <v>1235.01</v>
      </c>
    </row>
    <row r="13" spans="2:26">
      <c r="C13" s="24" t="s">
        <v>118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P13" t="s">
        <v>127</v>
      </c>
      <c r="Q13" t="s">
        <v>155</v>
      </c>
      <c r="R13">
        <v>28</v>
      </c>
      <c r="S13">
        <v>110277.3</v>
      </c>
      <c r="T13">
        <v>3938.48</v>
      </c>
      <c r="V13" t="s">
        <v>133</v>
      </c>
      <c r="W13">
        <v>40</v>
      </c>
      <c r="X13">
        <v>128003.84</v>
      </c>
      <c r="Y13">
        <v>3200.1</v>
      </c>
    </row>
    <row r="14" spans="2:26">
      <c r="C14" s="24" t="s">
        <v>119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P14" t="s">
        <v>134</v>
      </c>
      <c r="Q14" t="s">
        <v>156</v>
      </c>
      <c r="R14">
        <v>19</v>
      </c>
      <c r="S14">
        <v>29567.56</v>
      </c>
      <c r="T14">
        <v>1556.19</v>
      </c>
      <c r="V14" t="s">
        <v>134</v>
      </c>
      <c r="W14">
        <v>37</v>
      </c>
      <c r="X14">
        <v>54495.14</v>
      </c>
      <c r="Y14">
        <v>1472.84</v>
      </c>
    </row>
    <row r="15" spans="2:26">
      <c r="C15" s="24" t="s">
        <v>120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P15" t="s">
        <v>141</v>
      </c>
      <c r="Q15" t="s">
        <v>157</v>
      </c>
      <c r="R15">
        <v>19</v>
      </c>
      <c r="S15">
        <v>49979.9</v>
      </c>
      <c r="T15">
        <v>2630.52</v>
      </c>
      <c r="V15" t="s">
        <v>135</v>
      </c>
      <c r="W15">
        <v>30</v>
      </c>
      <c r="X15">
        <v>50196.29</v>
      </c>
      <c r="Y15">
        <v>1673.21</v>
      </c>
    </row>
    <row r="16" spans="2:26">
      <c r="C16" s="24" t="s">
        <v>121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P16" t="s">
        <v>134</v>
      </c>
      <c r="Q16" t="s">
        <v>158</v>
      </c>
      <c r="R16">
        <v>18</v>
      </c>
      <c r="S16">
        <v>24927.58</v>
      </c>
      <c r="T16">
        <v>1384.87</v>
      </c>
      <c r="V16" t="s">
        <v>136</v>
      </c>
      <c r="W16">
        <v>28</v>
      </c>
      <c r="X16">
        <v>15770.15</v>
      </c>
      <c r="Y16">
        <v>563.22</v>
      </c>
    </row>
    <row r="17" spans="3:25">
      <c r="C17" s="24" t="s">
        <v>122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P17" t="s">
        <v>132</v>
      </c>
      <c r="Q17" t="s">
        <v>159</v>
      </c>
      <c r="R17">
        <v>18</v>
      </c>
      <c r="S17">
        <v>22768.76</v>
      </c>
      <c r="T17">
        <v>1264.93</v>
      </c>
      <c r="V17" t="s">
        <v>137</v>
      </c>
      <c r="W17">
        <v>28</v>
      </c>
      <c r="X17">
        <v>23582.080000000002</v>
      </c>
      <c r="Y17">
        <v>842.22</v>
      </c>
    </row>
    <row r="18" spans="3:25">
      <c r="P18" t="s">
        <v>128</v>
      </c>
      <c r="Q18" t="s">
        <v>160</v>
      </c>
      <c r="R18">
        <v>18</v>
      </c>
      <c r="S18">
        <v>51097.8</v>
      </c>
      <c r="T18">
        <v>2838.77</v>
      </c>
      <c r="V18" t="s">
        <v>138</v>
      </c>
      <c r="W18">
        <v>23</v>
      </c>
      <c r="X18">
        <v>17983.2</v>
      </c>
      <c r="Y18">
        <v>781.88</v>
      </c>
    </row>
    <row r="19" spans="3:25">
      <c r="P19" t="s">
        <v>130</v>
      </c>
      <c r="Q19" t="s">
        <v>161</v>
      </c>
      <c r="R19">
        <v>17</v>
      </c>
      <c r="S19">
        <v>21963.25</v>
      </c>
      <c r="T19">
        <v>1291.96</v>
      </c>
      <c r="V19" t="s">
        <v>139</v>
      </c>
      <c r="W19">
        <v>22</v>
      </c>
      <c r="X19">
        <v>18810.05</v>
      </c>
      <c r="Y19">
        <v>855</v>
      </c>
    </row>
    <row r="20" spans="3:25">
      <c r="P20" t="s">
        <v>144</v>
      </c>
      <c r="Q20" t="s">
        <v>162</v>
      </c>
      <c r="R20">
        <v>16</v>
      </c>
      <c r="S20">
        <v>8119.1</v>
      </c>
      <c r="T20">
        <v>507.44</v>
      </c>
      <c r="V20" t="s">
        <v>140</v>
      </c>
      <c r="W20">
        <v>19</v>
      </c>
      <c r="X20">
        <v>33824.85</v>
      </c>
      <c r="Y20">
        <v>1780.26</v>
      </c>
    </row>
    <row r="21" spans="3:25">
      <c r="C21" s="25" t="s">
        <v>488</v>
      </c>
      <c r="D21" s="3"/>
      <c r="E21" s="3"/>
      <c r="F21" s="3"/>
      <c r="G21" s="3"/>
      <c r="H21" s="3"/>
      <c r="I21" s="3"/>
      <c r="J21" s="3"/>
      <c r="P21" t="s">
        <v>127</v>
      </c>
      <c r="Q21" t="s">
        <v>163</v>
      </c>
      <c r="R21">
        <v>15</v>
      </c>
      <c r="S21">
        <v>19261.41</v>
      </c>
      <c r="T21">
        <v>1284.0899999999999</v>
      </c>
      <c r="V21" t="s">
        <v>141</v>
      </c>
      <c r="W21">
        <v>19</v>
      </c>
      <c r="X21">
        <v>49979.9</v>
      </c>
      <c r="Y21">
        <v>2630.52</v>
      </c>
    </row>
    <row r="22" spans="3:25">
      <c r="P22" t="s">
        <v>127</v>
      </c>
      <c r="Q22" t="s">
        <v>164</v>
      </c>
      <c r="R22">
        <v>15</v>
      </c>
      <c r="S22">
        <v>26656.560000000001</v>
      </c>
      <c r="T22">
        <v>1777.1</v>
      </c>
      <c r="V22" t="s">
        <v>142</v>
      </c>
      <c r="W22">
        <v>18</v>
      </c>
      <c r="X22">
        <v>32661.02</v>
      </c>
      <c r="Y22">
        <v>1814.5</v>
      </c>
    </row>
    <row r="23" spans="3:25">
      <c r="P23" t="s">
        <v>139</v>
      </c>
      <c r="Q23" t="s">
        <v>165</v>
      </c>
      <c r="R23">
        <v>15</v>
      </c>
      <c r="S23">
        <v>15648.7</v>
      </c>
      <c r="T23">
        <v>1043.25</v>
      </c>
      <c r="V23" t="s">
        <v>143</v>
      </c>
      <c r="W23">
        <v>18</v>
      </c>
      <c r="X23">
        <v>31692.66</v>
      </c>
      <c r="Y23">
        <v>1760.7</v>
      </c>
    </row>
    <row r="24" spans="3:25">
      <c r="C24" s="1" t="s">
        <v>1</v>
      </c>
      <c r="D24" s="1"/>
      <c r="E24" s="1"/>
      <c r="F24" s="1"/>
      <c r="G24" s="1"/>
      <c r="H24" s="1"/>
      <c r="I24" s="1"/>
      <c r="J24" s="1"/>
      <c r="K24" s="1"/>
      <c r="L24" s="1"/>
      <c r="M24" s="1"/>
      <c r="P24" t="s">
        <v>135</v>
      </c>
      <c r="Q24" t="s">
        <v>166</v>
      </c>
      <c r="R24">
        <v>14</v>
      </c>
      <c r="S24">
        <v>20801.599999999999</v>
      </c>
      <c r="T24">
        <v>1485.83</v>
      </c>
      <c r="V24" t="s">
        <v>144</v>
      </c>
      <c r="W24">
        <v>16</v>
      </c>
      <c r="X24">
        <v>8119.1</v>
      </c>
      <c r="Y24">
        <v>507.44</v>
      </c>
    </row>
    <row r="25" spans="3:25">
      <c r="C25" s="1" t="s">
        <v>115</v>
      </c>
      <c r="D25" s="1"/>
      <c r="E25" s="1"/>
      <c r="F25" s="1"/>
      <c r="G25" s="1"/>
      <c r="H25" s="1"/>
      <c r="I25" s="1"/>
      <c r="J25" s="1"/>
      <c r="K25" s="1"/>
      <c r="L25" s="1"/>
      <c r="M25" s="1"/>
      <c r="P25" t="s">
        <v>128</v>
      </c>
      <c r="Q25" t="s">
        <v>167</v>
      </c>
      <c r="R25">
        <v>14</v>
      </c>
      <c r="S25">
        <v>27363.599999999999</v>
      </c>
      <c r="T25">
        <v>1954.54</v>
      </c>
      <c r="V25" t="s">
        <v>145</v>
      </c>
      <c r="W25">
        <v>13</v>
      </c>
      <c r="X25">
        <v>11472.36</v>
      </c>
      <c r="Y25">
        <v>882.49</v>
      </c>
    </row>
    <row r="26" spans="3:25">
      <c r="C26" s="1" t="s">
        <v>123</v>
      </c>
      <c r="D26" s="1"/>
      <c r="E26" s="1"/>
      <c r="F26" s="1"/>
      <c r="G26" s="1"/>
      <c r="H26" s="1"/>
      <c r="I26" s="1"/>
      <c r="J26" s="1"/>
      <c r="K26" s="1"/>
      <c r="L26" s="1"/>
      <c r="M26" s="1"/>
      <c r="P26" t="s">
        <v>132</v>
      </c>
      <c r="Q26" t="s">
        <v>168</v>
      </c>
      <c r="R26">
        <v>14</v>
      </c>
      <c r="S26">
        <v>16076.6</v>
      </c>
      <c r="T26">
        <v>1148.33</v>
      </c>
      <c r="V26" t="s">
        <v>146</v>
      </c>
      <c r="W26">
        <v>7</v>
      </c>
      <c r="X26">
        <v>3531.95</v>
      </c>
      <c r="Y26">
        <v>504.56</v>
      </c>
    </row>
    <row r="27" spans="3:25">
      <c r="C27" s="1" t="s">
        <v>3</v>
      </c>
      <c r="D27" s="1"/>
      <c r="E27" s="1"/>
      <c r="F27" s="1"/>
      <c r="G27" s="1"/>
      <c r="H27" s="1"/>
      <c r="I27" s="1"/>
      <c r="J27" s="1"/>
      <c r="K27" s="1"/>
      <c r="L27" s="1"/>
      <c r="M27" s="1"/>
      <c r="P27" t="s">
        <v>130</v>
      </c>
      <c r="Q27" t="s">
        <v>169</v>
      </c>
      <c r="R27">
        <v>14</v>
      </c>
      <c r="S27">
        <v>9328.2000000000007</v>
      </c>
      <c r="T27">
        <v>666.3</v>
      </c>
      <c r="V27" t="s">
        <v>147</v>
      </c>
      <c r="W27">
        <v>6</v>
      </c>
      <c r="X27">
        <v>5735.15</v>
      </c>
      <c r="Y27">
        <v>955.86</v>
      </c>
    </row>
    <row r="28" spans="3:25">
      <c r="C28" s="1" t="s">
        <v>116</v>
      </c>
      <c r="D28" s="1"/>
      <c r="E28" s="1"/>
      <c r="F28" s="1"/>
      <c r="G28" s="1"/>
      <c r="H28" s="1"/>
      <c r="I28" s="1"/>
      <c r="J28" s="1"/>
      <c r="K28" s="1"/>
      <c r="L28" s="1"/>
      <c r="M28" s="1"/>
      <c r="P28" t="s">
        <v>127</v>
      </c>
      <c r="Q28" t="s">
        <v>170</v>
      </c>
      <c r="R28">
        <v>14</v>
      </c>
      <c r="S28">
        <v>30908.38</v>
      </c>
      <c r="T28">
        <v>2207.7399999999998</v>
      </c>
    </row>
    <row r="29" spans="3:25">
      <c r="C29" s="1" t="s">
        <v>117</v>
      </c>
      <c r="D29" s="1"/>
      <c r="E29" s="1"/>
      <c r="F29" s="1"/>
      <c r="G29" s="1"/>
      <c r="H29" s="1"/>
      <c r="I29" s="1"/>
      <c r="J29" s="1"/>
      <c r="K29" s="1"/>
      <c r="L29" s="1"/>
      <c r="M29" s="1"/>
      <c r="P29" t="s">
        <v>135</v>
      </c>
      <c r="Q29" t="s">
        <v>171</v>
      </c>
      <c r="R29">
        <v>13</v>
      </c>
      <c r="S29">
        <v>28872.19</v>
      </c>
      <c r="T29">
        <v>2220.94</v>
      </c>
    </row>
    <row r="30" spans="3:25">
      <c r="C30" s="1" t="s">
        <v>118</v>
      </c>
      <c r="D30" s="1"/>
      <c r="E30" s="1"/>
      <c r="F30" s="1"/>
      <c r="G30" s="1"/>
      <c r="H30" s="1"/>
      <c r="I30" s="1"/>
      <c r="J30" s="1"/>
      <c r="K30" s="1"/>
      <c r="L30" s="1"/>
      <c r="M30" s="1"/>
      <c r="P30" t="s">
        <v>145</v>
      </c>
      <c r="Q30" t="s">
        <v>172</v>
      </c>
      <c r="R30">
        <v>13</v>
      </c>
      <c r="S30">
        <v>11472.36</v>
      </c>
      <c r="T30">
        <v>882.49</v>
      </c>
    </row>
    <row r="31" spans="3:25">
      <c r="C31" s="1" t="s">
        <v>119</v>
      </c>
      <c r="D31" s="1"/>
      <c r="E31" s="1"/>
      <c r="F31" s="1"/>
      <c r="G31" s="1"/>
      <c r="H31" s="1"/>
      <c r="I31" s="1"/>
      <c r="J31" s="1"/>
      <c r="K31" s="1"/>
      <c r="L31" s="1"/>
      <c r="M31" s="1"/>
      <c r="P31" t="s">
        <v>140</v>
      </c>
      <c r="Q31" t="s">
        <v>173</v>
      </c>
      <c r="R31">
        <v>12</v>
      </c>
      <c r="S31">
        <v>24088.78</v>
      </c>
      <c r="T31">
        <v>2007.4</v>
      </c>
    </row>
    <row r="32" spans="3:25">
      <c r="C32" s="1" t="s">
        <v>120</v>
      </c>
      <c r="D32" s="1"/>
      <c r="E32" s="1"/>
      <c r="F32" s="1"/>
      <c r="G32" s="1"/>
      <c r="H32" s="1"/>
      <c r="I32" s="1"/>
      <c r="J32" s="1"/>
      <c r="K32" s="1"/>
      <c r="L32" s="1"/>
      <c r="M32" s="1"/>
      <c r="P32" t="s">
        <v>136</v>
      </c>
      <c r="Q32" t="s">
        <v>174</v>
      </c>
      <c r="R32">
        <v>12</v>
      </c>
      <c r="S32">
        <v>7048.24</v>
      </c>
      <c r="T32">
        <v>587.35</v>
      </c>
    </row>
    <row r="33" spans="3:20">
      <c r="C33" s="1" t="s">
        <v>124</v>
      </c>
      <c r="D33" s="1"/>
      <c r="E33" s="1"/>
      <c r="F33" s="1"/>
      <c r="G33" s="1"/>
      <c r="H33" s="1"/>
      <c r="I33" s="1"/>
      <c r="J33" s="1"/>
      <c r="K33" s="1"/>
      <c r="L33" s="1"/>
      <c r="M33" s="1"/>
      <c r="P33" t="s">
        <v>128</v>
      </c>
      <c r="Q33" t="s">
        <v>175</v>
      </c>
      <c r="R33">
        <v>12</v>
      </c>
      <c r="S33">
        <v>7619.6</v>
      </c>
      <c r="T33">
        <v>634.97</v>
      </c>
    </row>
    <row r="34" spans="3:20">
      <c r="C34" s="1" t="s">
        <v>122</v>
      </c>
      <c r="D34" s="1"/>
      <c r="E34" s="1"/>
      <c r="F34" s="1"/>
      <c r="G34" s="1"/>
      <c r="H34" s="1"/>
      <c r="I34" s="1"/>
      <c r="J34" s="1"/>
      <c r="K34" s="1"/>
      <c r="L34" s="1"/>
      <c r="M34" s="1"/>
      <c r="P34" t="s">
        <v>132</v>
      </c>
      <c r="Q34" t="s">
        <v>176</v>
      </c>
      <c r="R34">
        <v>12</v>
      </c>
      <c r="S34">
        <v>16476.560000000001</v>
      </c>
      <c r="T34">
        <v>1373.05</v>
      </c>
    </row>
    <row r="35" spans="3:20">
      <c r="P35" t="s">
        <v>142</v>
      </c>
      <c r="Q35" t="s">
        <v>177</v>
      </c>
      <c r="R35">
        <v>11</v>
      </c>
      <c r="S35">
        <v>15843.92</v>
      </c>
      <c r="T35">
        <v>1440.36</v>
      </c>
    </row>
    <row r="36" spans="3:20">
      <c r="P36" t="s">
        <v>130</v>
      </c>
      <c r="Q36" t="s">
        <v>178</v>
      </c>
      <c r="R36">
        <v>11</v>
      </c>
      <c r="S36">
        <v>18534.080000000002</v>
      </c>
      <c r="T36">
        <v>1684.92</v>
      </c>
    </row>
    <row r="37" spans="3:20">
      <c r="P37" t="s">
        <v>128</v>
      </c>
      <c r="Q37" t="s">
        <v>179</v>
      </c>
      <c r="R37">
        <v>11</v>
      </c>
      <c r="S37">
        <v>18507.45</v>
      </c>
      <c r="T37">
        <v>1682.5</v>
      </c>
    </row>
    <row r="38" spans="3:20">
      <c r="P38" t="s">
        <v>133</v>
      </c>
      <c r="Q38" t="s">
        <v>180</v>
      </c>
      <c r="R38">
        <v>10</v>
      </c>
      <c r="S38">
        <v>23128.86</v>
      </c>
      <c r="T38">
        <v>2312.89</v>
      </c>
    </row>
    <row r="39" spans="3:20">
      <c r="P39" t="s">
        <v>127</v>
      </c>
      <c r="Q39" t="s">
        <v>181</v>
      </c>
      <c r="R39">
        <v>10</v>
      </c>
      <c r="S39">
        <v>12496.2</v>
      </c>
      <c r="T39">
        <v>1249.6199999999999</v>
      </c>
    </row>
    <row r="40" spans="3:20">
      <c r="P40" t="s">
        <v>130</v>
      </c>
      <c r="Q40" t="s">
        <v>182</v>
      </c>
      <c r="R40">
        <v>10</v>
      </c>
      <c r="S40">
        <v>9182.43</v>
      </c>
      <c r="T40">
        <v>918.24</v>
      </c>
    </row>
    <row r="41" spans="3:20">
      <c r="P41" t="s">
        <v>138</v>
      </c>
      <c r="Q41" t="s">
        <v>183</v>
      </c>
      <c r="R41">
        <v>10</v>
      </c>
      <c r="S41">
        <v>11446.36</v>
      </c>
      <c r="T41">
        <v>1144.6400000000001</v>
      </c>
    </row>
    <row r="42" spans="3:20">
      <c r="P42" t="s">
        <v>136</v>
      </c>
      <c r="Q42" t="s">
        <v>184</v>
      </c>
      <c r="R42">
        <v>10</v>
      </c>
      <c r="S42">
        <v>7176.21</v>
      </c>
      <c r="T42">
        <v>717.62</v>
      </c>
    </row>
    <row r="43" spans="3:20">
      <c r="P43" t="s">
        <v>143</v>
      </c>
      <c r="Q43" t="s">
        <v>185</v>
      </c>
      <c r="R43">
        <v>10</v>
      </c>
      <c r="S43">
        <v>19343.78</v>
      </c>
      <c r="T43">
        <v>1934.38</v>
      </c>
    </row>
    <row r="44" spans="3:20">
      <c r="P44" t="s">
        <v>131</v>
      </c>
      <c r="Q44" t="s">
        <v>186</v>
      </c>
      <c r="R44">
        <v>10</v>
      </c>
      <c r="S44">
        <v>6146.3</v>
      </c>
      <c r="T44">
        <v>614.63</v>
      </c>
    </row>
    <row r="45" spans="3:20">
      <c r="P45" t="s">
        <v>128</v>
      </c>
      <c r="Q45" t="s">
        <v>187</v>
      </c>
      <c r="R45">
        <v>10</v>
      </c>
      <c r="S45">
        <v>15177.46</v>
      </c>
      <c r="T45">
        <v>1517.75</v>
      </c>
    </row>
    <row r="46" spans="3:20">
      <c r="P46" t="s">
        <v>127</v>
      </c>
      <c r="Q46" t="s">
        <v>188</v>
      </c>
      <c r="R46">
        <v>10</v>
      </c>
      <c r="S46">
        <v>9588.42</v>
      </c>
      <c r="T46">
        <v>958.84</v>
      </c>
    </row>
    <row r="47" spans="3:20">
      <c r="P47" t="s">
        <v>129</v>
      </c>
      <c r="Q47" t="s">
        <v>189</v>
      </c>
      <c r="R47">
        <v>9</v>
      </c>
      <c r="S47">
        <v>8414.1299999999992</v>
      </c>
      <c r="T47">
        <v>934.9</v>
      </c>
    </row>
    <row r="48" spans="3:20">
      <c r="P48" t="s">
        <v>129</v>
      </c>
      <c r="Q48" t="s">
        <v>190</v>
      </c>
      <c r="R48">
        <v>9</v>
      </c>
      <c r="S48">
        <v>6068.2</v>
      </c>
      <c r="T48">
        <v>674.24</v>
      </c>
    </row>
    <row r="49" spans="16:27">
      <c r="P49" t="s">
        <v>128</v>
      </c>
      <c r="Q49" t="s">
        <v>191</v>
      </c>
      <c r="R49">
        <v>9</v>
      </c>
      <c r="S49">
        <v>11441.63</v>
      </c>
      <c r="T49">
        <v>1271.29</v>
      </c>
      <c r="V49" s="10" t="s">
        <v>492</v>
      </c>
    </row>
    <row r="50" spans="16:27" ht="14.45" customHeight="1">
      <c r="P50" t="s">
        <v>143</v>
      </c>
      <c r="Q50" t="s">
        <v>192</v>
      </c>
      <c r="R50">
        <v>8</v>
      </c>
      <c r="S50">
        <v>12348.88</v>
      </c>
      <c r="T50">
        <v>1543.61</v>
      </c>
      <c r="V50" s="47" t="s">
        <v>493</v>
      </c>
      <c r="W50" s="47"/>
      <c r="X50" s="47"/>
      <c r="Y50" s="47"/>
      <c r="Z50" s="47"/>
      <c r="AA50" s="47"/>
    </row>
    <row r="51" spans="16:27">
      <c r="P51" t="s">
        <v>138</v>
      </c>
      <c r="Q51" t="s">
        <v>193</v>
      </c>
      <c r="R51">
        <v>8</v>
      </c>
      <c r="S51">
        <v>5700.14</v>
      </c>
      <c r="T51">
        <v>712.52</v>
      </c>
      <c r="V51" s="47"/>
      <c r="W51" s="47"/>
      <c r="X51" s="47"/>
      <c r="Y51" s="47"/>
      <c r="Z51" s="47"/>
      <c r="AA51" s="47"/>
    </row>
    <row r="52" spans="16:27">
      <c r="P52" t="s">
        <v>140</v>
      </c>
      <c r="Q52" t="s">
        <v>194</v>
      </c>
      <c r="R52">
        <v>7</v>
      </c>
      <c r="S52">
        <v>9736.07</v>
      </c>
      <c r="T52">
        <v>1390.87</v>
      </c>
      <c r="V52" s="47"/>
      <c r="W52" s="47"/>
      <c r="X52" s="47"/>
      <c r="Y52" s="47"/>
      <c r="Z52" s="47"/>
      <c r="AA52" s="47"/>
    </row>
    <row r="53" spans="16:27">
      <c r="P53" t="s">
        <v>142</v>
      </c>
      <c r="Q53" t="s">
        <v>195</v>
      </c>
      <c r="R53">
        <v>7</v>
      </c>
      <c r="S53">
        <v>16817.099999999999</v>
      </c>
      <c r="T53">
        <v>2402.44</v>
      </c>
      <c r="V53" s="47"/>
      <c r="W53" s="47"/>
      <c r="X53" s="47"/>
      <c r="Y53" s="47"/>
      <c r="Z53" s="47"/>
      <c r="AA53" s="47"/>
    </row>
    <row r="54" spans="16:27">
      <c r="P54" t="s">
        <v>139</v>
      </c>
      <c r="Q54" t="s">
        <v>196</v>
      </c>
      <c r="R54">
        <v>7</v>
      </c>
      <c r="S54">
        <v>3161.35</v>
      </c>
      <c r="T54">
        <v>451.62</v>
      </c>
      <c r="V54" s="47"/>
      <c r="W54" s="47"/>
      <c r="X54" s="47"/>
      <c r="Y54" s="47"/>
      <c r="Z54" s="47"/>
      <c r="AA54" s="47"/>
    </row>
    <row r="55" spans="16:27">
      <c r="P55" t="s">
        <v>130</v>
      </c>
      <c r="Q55" t="s">
        <v>197</v>
      </c>
      <c r="R55">
        <v>7</v>
      </c>
      <c r="S55">
        <v>4788.0600000000004</v>
      </c>
      <c r="T55">
        <v>684.01</v>
      </c>
      <c r="V55" s="47"/>
      <c r="W55" s="47"/>
      <c r="X55" s="47"/>
      <c r="Y55" s="47"/>
      <c r="Z55" s="47"/>
      <c r="AA55" s="47"/>
    </row>
    <row r="56" spans="16:27">
      <c r="P56" t="s">
        <v>146</v>
      </c>
      <c r="Q56" t="s">
        <v>198</v>
      </c>
      <c r="R56">
        <v>7</v>
      </c>
      <c r="S56">
        <v>3531.95</v>
      </c>
      <c r="T56">
        <v>504.56</v>
      </c>
      <c r="V56" s="47"/>
      <c r="W56" s="47"/>
      <c r="X56" s="47"/>
      <c r="Y56" s="47"/>
      <c r="Z56" s="47"/>
      <c r="AA56" s="47"/>
    </row>
    <row r="57" spans="16:27">
      <c r="P57" t="s">
        <v>127</v>
      </c>
      <c r="Q57" t="s">
        <v>199</v>
      </c>
      <c r="R57">
        <v>7</v>
      </c>
      <c r="S57">
        <v>3239.8</v>
      </c>
      <c r="T57">
        <v>462.83</v>
      </c>
    </row>
    <row r="58" spans="16:27">
      <c r="P58" t="s">
        <v>127</v>
      </c>
      <c r="Q58" t="s">
        <v>200</v>
      </c>
      <c r="R58">
        <v>6</v>
      </c>
      <c r="S58">
        <v>4273</v>
      </c>
      <c r="T58">
        <v>712.17</v>
      </c>
    </row>
    <row r="59" spans="16:27">
      <c r="P59" t="s">
        <v>127</v>
      </c>
      <c r="Q59" t="s">
        <v>201</v>
      </c>
      <c r="R59">
        <v>6</v>
      </c>
      <c r="S59">
        <v>3763.21</v>
      </c>
      <c r="T59">
        <v>627.20000000000005</v>
      </c>
    </row>
    <row r="60" spans="16:27">
      <c r="P60" t="s">
        <v>136</v>
      </c>
      <c r="Q60" t="s">
        <v>202</v>
      </c>
      <c r="R60">
        <v>6</v>
      </c>
      <c r="S60">
        <v>1545.7</v>
      </c>
      <c r="T60">
        <v>257.62</v>
      </c>
    </row>
    <row r="61" spans="16:27">
      <c r="P61" t="s">
        <v>147</v>
      </c>
      <c r="Q61" t="s">
        <v>203</v>
      </c>
      <c r="R61">
        <v>6</v>
      </c>
      <c r="S61">
        <v>5735.15</v>
      </c>
      <c r="T61">
        <v>955.86</v>
      </c>
    </row>
    <row r="62" spans="16:27">
      <c r="P62" t="s">
        <v>127</v>
      </c>
      <c r="Q62" t="s">
        <v>204</v>
      </c>
      <c r="R62">
        <v>6</v>
      </c>
      <c r="S62">
        <v>4778.1400000000003</v>
      </c>
      <c r="T62">
        <v>796.36</v>
      </c>
    </row>
    <row r="63" spans="16:27">
      <c r="P63" t="s">
        <v>128</v>
      </c>
      <c r="Q63" t="s">
        <v>205</v>
      </c>
      <c r="R63">
        <v>5</v>
      </c>
      <c r="S63">
        <v>3063.2</v>
      </c>
      <c r="T63">
        <v>612.64</v>
      </c>
    </row>
    <row r="64" spans="16:27">
      <c r="P64" t="s">
        <v>138</v>
      </c>
      <c r="Q64" t="s">
        <v>206</v>
      </c>
      <c r="R64">
        <v>5</v>
      </c>
      <c r="S64">
        <v>836.7</v>
      </c>
      <c r="T64">
        <v>167.34</v>
      </c>
    </row>
    <row r="65" spans="16:20">
      <c r="P65" t="s">
        <v>130</v>
      </c>
      <c r="Q65" t="s">
        <v>207</v>
      </c>
      <c r="R65">
        <v>5</v>
      </c>
      <c r="S65">
        <v>1480</v>
      </c>
      <c r="T65">
        <v>296</v>
      </c>
    </row>
    <row r="66" spans="16:20">
      <c r="P66" t="s">
        <v>127</v>
      </c>
      <c r="Q66" t="s">
        <v>208</v>
      </c>
      <c r="R66">
        <v>5</v>
      </c>
      <c r="S66">
        <v>5042.2</v>
      </c>
      <c r="T66">
        <v>1008.44</v>
      </c>
    </row>
    <row r="67" spans="16:20">
      <c r="P67" t="s">
        <v>130</v>
      </c>
      <c r="Q67" t="s">
        <v>209</v>
      </c>
      <c r="R67">
        <v>5</v>
      </c>
      <c r="S67">
        <v>11666.9</v>
      </c>
      <c r="T67">
        <v>2333.38</v>
      </c>
    </row>
    <row r="68" spans="16:20">
      <c r="P68" t="s">
        <v>130</v>
      </c>
      <c r="Q68" t="s">
        <v>210</v>
      </c>
      <c r="R68">
        <v>4</v>
      </c>
      <c r="S68">
        <v>1992.05</v>
      </c>
      <c r="T68">
        <v>498.01</v>
      </c>
    </row>
    <row r="69" spans="16:20">
      <c r="P69" t="s">
        <v>128</v>
      </c>
      <c r="Q69" t="s">
        <v>211</v>
      </c>
      <c r="R69">
        <v>4</v>
      </c>
      <c r="S69">
        <v>3076.47</v>
      </c>
      <c r="T69">
        <v>769.12</v>
      </c>
    </row>
    <row r="70" spans="16:20">
      <c r="P70" t="s">
        <v>130</v>
      </c>
      <c r="Q70" t="s">
        <v>212</v>
      </c>
      <c r="R70">
        <v>4</v>
      </c>
      <c r="S70">
        <v>2423.35</v>
      </c>
      <c r="T70">
        <v>605.84</v>
      </c>
    </row>
    <row r="71" spans="16:20">
      <c r="P71" t="s">
        <v>135</v>
      </c>
      <c r="Q71" t="s">
        <v>213</v>
      </c>
      <c r="R71">
        <v>3</v>
      </c>
      <c r="S71">
        <v>522.5</v>
      </c>
      <c r="T71">
        <v>174.17</v>
      </c>
    </row>
    <row r="72" spans="16:20">
      <c r="P72" t="s">
        <v>128</v>
      </c>
      <c r="Q72" t="s">
        <v>214</v>
      </c>
      <c r="R72">
        <v>3</v>
      </c>
      <c r="S72">
        <v>1571.2</v>
      </c>
      <c r="T72">
        <v>523.73</v>
      </c>
    </row>
    <row r="73" spans="16:20">
      <c r="P73" t="s">
        <v>128</v>
      </c>
      <c r="Q73" t="s">
        <v>215</v>
      </c>
      <c r="R73">
        <v>3</v>
      </c>
      <c r="S73">
        <v>1947.24</v>
      </c>
      <c r="T73">
        <v>649.08000000000004</v>
      </c>
    </row>
    <row r="74" spans="16:20">
      <c r="P74" t="s">
        <v>128</v>
      </c>
      <c r="Q74" t="s">
        <v>216</v>
      </c>
      <c r="R74">
        <v>2</v>
      </c>
      <c r="S74">
        <v>357</v>
      </c>
      <c r="T74">
        <v>178.5</v>
      </c>
    </row>
    <row r="75" spans="16:20">
      <c r="P75" t="s">
        <v>132</v>
      </c>
      <c r="Q75" t="s">
        <v>217</v>
      </c>
      <c r="R75">
        <v>2</v>
      </c>
      <c r="S75">
        <v>1488.7</v>
      </c>
      <c r="T75">
        <v>744.35</v>
      </c>
    </row>
  </sheetData>
  <mergeCells count="1">
    <mergeCell ref="V50:AA5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5137-4915-4AF4-BE18-D188385978B2}">
  <dimension ref="B3:T96"/>
  <sheetViews>
    <sheetView zoomScale="82" zoomScaleNormal="100" workbookViewId="0">
      <selection activeCell="B3" sqref="B3"/>
    </sheetView>
  </sheetViews>
  <sheetFormatPr defaultRowHeight="14.25"/>
  <cols>
    <col min="12" max="12" width="13.1328125" bestFit="1" customWidth="1"/>
    <col min="13" max="13" width="13" bestFit="1" customWidth="1"/>
    <col min="14" max="14" width="12.796875" bestFit="1" customWidth="1"/>
    <col min="15" max="15" width="12.53125" bestFit="1" customWidth="1"/>
    <col min="16" max="16" width="18.796875" bestFit="1" customWidth="1"/>
    <col min="18" max="18" width="12.86328125" bestFit="1" customWidth="1"/>
    <col min="19" max="19" width="17.19921875" bestFit="1" customWidth="1"/>
    <col min="20" max="20" width="17.46484375" bestFit="1" customWidth="1"/>
  </cols>
  <sheetData>
    <row r="3" spans="2:20">
      <c r="B3" s="26" t="s">
        <v>219</v>
      </c>
      <c r="C3" s="1"/>
      <c r="D3" s="1"/>
      <c r="E3" s="1"/>
      <c r="F3" s="1"/>
      <c r="G3" s="1"/>
      <c r="H3" s="1"/>
      <c r="I3" s="1"/>
      <c r="J3" s="1"/>
    </row>
    <row r="5" spans="2:20">
      <c r="B5" t="s">
        <v>114</v>
      </c>
      <c r="L5" s="3" t="s">
        <v>491</v>
      </c>
      <c r="M5" s="3"/>
    </row>
    <row r="7" spans="2:20">
      <c r="B7" s="24" t="s">
        <v>220</v>
      </c>
      <c r="C7" s="24"/>
      <c r="D7" s="24"/>
      <c r="E7" s="24"/>
      <c r="F7" s="24"/>
      <c r="G7" s="24"/>
      <c r="H7" s="24"/>
      <c r="I7" s="24"/>
      <c r="L7" t="s">
        <v>8</v>
      </c>
      <c r="M7" t="s">
        <v>9</v>
      </c>
      <c r="N7" t="s">
        <v>247</v>
      </c>
      <c r="O7" t="s">
        <v>248</v>
      </c>
      <c r="P7" t="s">
        <v>249</v>
      </c>
    </row>
    <row r="8" spans="2:20">
      <c r="B8" s="24" t="s">
        <v>221</v>
      </c>
      <c r="C8" s="24"/>
      <c r="D8" s="24"/>
      <c r="E8" s="24"/>
      <c r="F8" s="24"/>
      <c r="G8" s="24"/>
      <c r="H8" s="24"/>
      <c r="I8" s="24"/>
      <c r="L8" t="s">
        <v>71</v>
      </c>
      <c r="M8">
        <v>28</v>
      </c>
      <c r="N8">
        <v>110277.3</v>
      </c>
      <c r="O8">
        <v>1</v>
      </c>
      <c r="P8" t="s">
        <v>250</v>
      </c>
      <c r="R8" s="6" t="s">
        <v>258</v>
      </c>
      <c r="S8" t="s">
        <v>257</v>
      </c>
      <c r="T8" t="s">
        <v>107</v>
      </c>
    </row>
    <row r="9" spans="2:20">
      <c r="B9" s="24" t="s">
        <v>222</v>
      </c>
      <c r="C9" s="24"/>
      <c r="D9" s="24"/>
      <c r="E9" s="24"/>
      <c r="F9" s="24"/>
      <c r="G9" s="24"/>
      <c r="H9" s="24"/>
      <c r="I9" s="24"/>
      <c r="L9" t="s">
        <v>30</v>
      </c>
      <c r="M9">
        <v>30</v>
      </c>
      <c r="N9">
        <v>104874.98</v>
      </c>
      <c r="O9">
        <v>4</v>
      </c>
      <c r="P9" t="s">
        <v>251</v>
      </c>
      <c r="R9" s="7" t="s">
        <v>251</v>
      </c>
      <c r="S9">
        <v>392534.79</v>
      </c>
      <c r="T9">
        <v>221</v>
      </c>
    </row>
    <row r="10" spans="2:20">
      <c r="B10" s="24" t="s">
        <v>223</v>
      </c>
      <c r="C10" s="24"/>
      <c r="D10" s="24"/>
      <c r="E10" s="24"/>
      <c r="F10" s="24"/>
      <c r="G10" s="24"/>
      <c r="H10" s="24"/>
      <c r="I10" s="24"/>
      <c r="L10" t="s">
        <v>79</v>
      </c>
      <c r="M10">
        <v>31</v>
      </c>
      <c r="N10">
        <v>104361.95</v>
      </c>
      <c r="O10">
        <v>8</v>
      </c>
      <c r="P10" t="s">
        <v>252</v>
      </c>
      <c r="R10" s="7" t="s">
        <v>250</v>
      </c>
      <c r="S10">
        <v>338192.74000000005</v>
      </c>
      <c r="T10">
        <v>227</v>
      </c>
    </row>
    <row r="11" spans="2:20">
      <c r="B11" s="24" t="s">
        <v>224</v>
      </c>
      <c r="C11" s="24"/>
      <c r="D11" s="24"/>
      <c r="E11" s="24"/>
      <c r="F11" s="24"/>
      <c r="G11" s="24"/>
      <c r="H11" s="24"/>
      <c r="I11" s="24"/>
      <c r="L11" t="s">
        <v>73</v>
      </c>
      <c r="M11">
        <v>18</v>
      </c>
      <c r="N11">
        <v>51097.8</v>
      </c>
      <c r="O11">
        <v>4</v>
      </c>
      <c r="P11" t="s">
        <v>251</v>
      </c>
      <c r="R11" s="7" t="s">
        <v>253</v>
      </c>
      <c r="S11">
        <v>263344.94</v>
      </c>
      <c r="T11">
        <v>189</v>
      </c>
    </row>
    <row r="12" spans="2:20">
      <c r="B12" s="24" t="s">
        <v>225</v>
      </c>
      <c r="C12" s="24"/>
      <c r="D12" s="24"/>
      <c r="E12" s="24"/>
      <c r="F12" s="24"/>
      <c r="G12" s="24"/>
      <c r="H12" s="24"/>
      <c r="I12" s="24"/>
      <c r="L12" t="s">
        <v>46</v>
      </c>
      <c r="M12">
        <v>19</v>
      </c>
      <c r="N12">
        <v>49979.9</v>
      </c>
      <c r="O12">
        <v>4</v>
      </c>
      <c r="P12" t="s">
        <v>251</v>
      </c>
      <c r="R12" s="7" t="s">
        <v>252</v>
      </c>
      <c r="S12">
        <v>194661.47000000003</v>
      </c>
      <c r="T12">
        <v>102</v>
      </c>
    </row>
    <row r="13" spans="2:20">
      <c r="B13" s="24" t="s">
        <v>226</v>
      </c>
      <c r="C13" s="24"/>
      <c r="D13" s="24"/>
      <c r="E13" s="24"/>
      <c r="F13" s="24"/>
      <c r="G13" s="24"/>
      <c r="H13" s="24"/>
      <c r="I13" s="24"/>
      <c r="L13" t="s">
        <v>43</v>
      </c>
      <c r="M13">
        <v>14</v>
      </c>
      <c r="N13">
        <v>32841.370000000003</v>
      </c>
      <c r="O13">
        <v>1</v>
      </c>
      <c r="P13" t="s">
        <v>250</v>
      </c>
      <c r="R13" s="7" t="s">
        <v>254</v>
      </c>
      <c r="S13">
        <v>45978.01</v>
      </c>
      <c r="T13">
        <v>53</v>
      </c>
    </row>
    <row r="14" spans="2:20">
      <c r="B14" s="24" t="s">
        <v>227</v>
      </c>
      <c r="C14" s="24"/>
      <c r="D14" s="24"/>
      <c r="E14" s="24"/>
      <c r="F14" s="24"/>
      <c r="G14" s="24"/>
      <c r="H14" s="24"/>
      <c r="I14" s="24"/>
      <c r="L14" t="s">
        <v>48</v>
      </c>
      <c r="M14">
        <v>14</v>
      </c>
      <c r="N14">
        <v>30908.38</v>
      </c>
      <c r="O14">
        <v>3</v>
      </c>
      <c r="P14" t="s">
        <v>253</v>
      </c>
      <c r="R14" s="7" t="s">
        <v>255</v>
      </c>
      <c r="S14">
        <v>26529.129999999997</v>
      </c>
      <c r="T14">
        <v>31</v>
      </c>
    </row>
    <row r="15" spans="2:20">
      <c r="B15" s="24" t="s">
        <v>228</v>
      </c>
      <c r="C15" s="24"/>
      <c r="D15" s="24"/>
      <c r="E15" s="24"/>
      <c r="F15" s="24"/>
      <c r="G15" s="24"/>
      <c r="H15" s="24"/>
      <c r="I15" s="24"/>
      <c r="L15" t="s">
        <v>33</v>
      </c>
      <c r="M15">
        <v>19</v>
      </c>
      <c r="N15">
        <v>29567.56</v>
      </c>
      <c r="O15">
        <v>1</v>
      </c>
      <c r="P15" t="s">
        <v>250</v>
      </c>
      <c r="R15" s="7" t="s">
        <v>256</v>
      </c>
      <c r="S15">
        <v>4551.8999999999996</v>
      </c>
      <c r="T15">
        <v>7</v>
      </c>
    </row>
    <row r="16" spans="2:20">
      <c r="B16" s="24" t="s">
        <v>229</v>
      </c>
      <c r="C16" s="24"/>
      <c r="D16" s="24"/>
      <c r="E16" s="24"/>
      <c r="F16" s="24"/>
      <c r="G16" s="24"/>
      <c r="H16" s="24"/>
      <c r="I16" s="24"/>
      <c r="L16" t="s">
        <v>60</v>
      </c>
      <c r="M16">
        <v>13</v>
      </c>
      <c r="N16">
        <v>28872.19</v>
      </c>
      <c r="O16">
        <v>3</v>
      </c>
      <c r="P16" t="s">
        <v>253</v>
      </c>
      <c r="R16" s="7" t="s">
        <v>106</v>
      </c>
      <c r="S16">
        <v>1265792.9799999997</v>
      </c>
      <c r="T16">
        <v>830</v>
      </c>
    </row>
    <row r="17" spans="2:16">
      <c r="B17" s="24" t="s">
        <v>221</v>
      </c>
      <c r="C17" s="24"/>
      <c r="D17" s="24"/>
      <c r="E17" s="24"/>
      <c r="F17" s="24"/>
      <c r="G17" s="24"/>
      <c r="H17" s="24"/>
      <c r="I17" s="24"/>
      <c r="L17" t="s">
        <v>97</v>
      </c>
      <c r="M17">
        <v>14</v>
      </c>
      <c r="N17">
        <v>27363.599999999999</v>
      </c>
      <c r="O17">
        <v>3</v>
      </c>
      <c r="P17" t="s">
        <v>253</v>
      </c>
    </row>
    <row r="18" spans="2:16">
      <c r="B18" s="24" t="s">
        <v>222</v>
      </c>
      <c r="C18" s="24"/>
      <c r="D18" s="24"/>
      <c r="E18" s="24"/>
      <c r="F18" s="24"/>
      <c r="G18" s="24"/>
      <c r="H18" s="24"/>
      <c r="I18" s="24"/>
      <c r="L18" t="s">
        <v>34</v>
      </c>
      <c r="M18">
        <v>15</v>
      </c>
      <c r="N18">
        <v>26656.560000000001</v>
      </c>
      <c r="O18">
        <v>8</v>
      </c>
      <c r="P18" t="s">
        <v>252</v>
      </c>
    </row>
    <row r="19" spans="2:16">
      <c r="B19" s="24" t="s">
        <v>230</v>
      </c>
      <c r="C19" s="24"/>
      <c r="D19" s="24"/>
      <c r="E19" s="24"/>
      <c r="F19" s="24"/>
      <c r="G19" s="24"/>
      <c r="H19" s="24"/>
      <c r="I19" s="24"/>
      <c r="L19" t="s">
        <v>70</v>
      </c>
      <c r="M19">
        <v>13</v>
      </c>
      <c r="N19">
        <v>25717.5</v>
      </c>
      <c r="O19">
        <v>3</v>
      </c>
      <c r="P19" t="s">
        <v>253</v>
      </c>
    </row>
    <row r="20" spans="2:16">
      <c r="B20" s="24" t="s">
        <v>231</v>
      </c>
      <c r="C20" s="24"/>
      <c r="D20" s="24"/>
      <c r="E20" s="24"/>
      <c r="F20" s="24"/>
      <c r="G20" s="24"/>
      <c r="H20" s="24"/>
      <c r="I20" s="24"/>
      <c r="L20" t="s">
        <v>15</v>
      </c>
      <c r="M20">
        <v>18</v>
      </c>
      <c r="N20">
        <v>24927.58</v>
      </c>
      <c r="O20">
        <v>1</v>
      </c>
      <c r="P20" t="s">
        <v>250</v>
      </c>
    </row>
    <row r="21" spans="2:16">
      <c r="B21" s="24" t="s">
        <v>232</v>
      </c>
      <c r="C21" s="24"/>
      <c r="D21" s="24"/>
      <c r="E21" s="24"/>
      <c r="F21" s="24"/>
      <c r="G21" s="24"/>
      <c r="H21" s="24"/>
      <c r="I21" s="24"/>
      <c r="L21" t="s">
        <v>84</v>
      </c>
      <c r="M21">
        <v>12</v>
      </c>
      <c r="N21">
        <v>24088.78</v>
      </c>
      <c r="O21">
        <v>1</v>
      </c>
      <c r="P21" t="s">
        <v>250</v>
      </c>
    </row>
    <row r="22" spans="2:16">
      <c r="B22" s="24" t="s">
        <v>225</v>
      </c>
      <c r="C22" s="24"/>
      <c r="D22" s="24"/>
      <c r="E22" s="24"/>
      <c r="F22" s="24"/>
      <c r="G22" s="24"/>
      <c r="H22" s="24"/>
      <c r="I22" s="24"/>
      <c r="L22" t="s">
        <v>67</v>
      </c>
      <c r="M22">
        <v>10</v>
      </c>
      <c r="N22">
        <v>23128.86</v>
      </c>
      <c r="O22">
        <v>4</v>
      </c>
      <c r="P22" t="s">
        <v>251</v>
      </c>
    </row>
    <row r="23" spans="2:16">
      <c r="B23" s="24" t="s">
        <v>226</v>
      </c>
      <c r="C23" s="24"/>
      <c r="D23" s="24"/>
      <c r="E23" s="24"/>
      <c r="F23" s="24"/>
      <c r="G23" s="24"/>
      <c r="H23" s="24"/>
      <c r="I23" s="24"/>
      <c r="L23" t="s">
        <v>44</v>
      </c>
      <c r="M23">
        <v>18</v>
      </c>
      <c r="N23">
        <v>22768.76</v>
      </c>
      <c r="O23">
        <v>1</v>
      </c>
      <c r="P23" t="s">
        <v>250</v>
      </c>
    </row>
    <row r="24" spans="2:16">
      <c r="B24" s="24" t="s">
        <v>233</v>
      </c>
      <c r="C24" s="24"/>
      <c r="D24" s="24"/>
      <c r="E24" s="24"/>
      <c r="F24" s="24"/>
      <c r="G24" s="24"/>
      <c r="H24" s="24"/>
      <c r="I24" s="24"/>
      <c r="L24" t="s">
        <v>19</v>
      </c>
      <c r="M24">
        <v>17</v>
      </c>
      <c r="N24">
        <v>21963.25</v>
      </c>
      <c r="O24">
        <v>8</v>
      </c>
      <c r="P24" t="s">
        <v>252</v>
      </c>
    </row>
    <row r="25" spans="2:16">
      <c r="B25" s="24" t="s">
        <v>234</v>
      </c>
      <c r="C25" s="24"/>
      <c r="D25" s="24"/>
      <c r="E25" s="24"/>
      <c r="F25" s="24"/>
      <c r="G25" s="24"/>
      <c r="H25" s="24"/>
      <c r="I25" s="24"/>
      <c r="L25" t="s">
        <v>20</v>
      </c>
      <c r="M25">
        <v>14</v>
      </c>
      <c r="N25">
        <v>20801.599999999999</v>
      </c>
      <c r="O25">
        <v>4</v>
      </c>
      <c r="P25" t="s">
        <v>251</v>
      </c>
    </row>
    <row r="26" spans="2:16">
      <c r="B26" s="24" t="s">
        <v>235</v>
      </c>
      <c r="C26" s="24"/>
      <c r="D26" s="24"/>
      <c r="E26" s="24"/>
      <c r="F26" s="24"/>
      <c r="G26" s="24"/>
      <c r="H26" s="24"/>
      <c r="I26" s="24"/>
      <c r="L26" t="s">
        <v>76</v>
      </c>
      <c r="M26">
        <v>10</v>
      </c>
      <c r="N26">
        <v>19343.78</v>
      </c>
      <c r="O26">
        <v>8</v>
      </c>
      <c r="P26" t="s">
        <v>252</v>
      </c>
    </row>
    <row r="27" spans="2:16">
      <c r="B27" s="24" t="s">
        <v>1</v>
      </c>
      <c r="C27" s="24"/>
      <c r="D27" s="24"/>
      <c r="E27" s="24"/>
      <c r="F27" s="24"/>
      <c r="G27" s="24"/>
      <c r="H27" s="24"/>
      <c r="I27" s="24"/>
      <c r="L27" t="s">
        <v>53</v>
      </c>
      <c r="M27">
        <v>15</v>
      </c>
      <c r="N27">
        <v>19261.41</v>
      </c>
      <c r="O27">
        <v>4</v>
      </c>
      <c r="P27" t="s">
        <v>251</v>
      </c>
    </row>
    <row r="28" spans="2:16">
      <c r="B28" s="24" t="s">
        <v>236</v>
      </c>
      <c r="C28" s="24"/>
      <c r="D28" s="24"/>
      <c r="E28" s="24"/>
      <c r="F28" s="24"/>
      <c r="G28" s="24"/>
      <c r="H28" s="24"/>
      <c r="I28" s="24"/>
      <c r="L28" t="s">
        <v>17</v>
      </c>
      <c r="M28">
        <v>11</v>
      </c>
      <c r="N28">
        <v>18534.080000000002</v>
      </c>
      <c r="O28">
        <v>1</v>
      </c>
      <c r="P28" t="s">
        <v>250</v>
      </c>
    </row>
    <row r="29" spans="2:16">
      <c r="B29" s="24" t="s">
        <v>237</v>
      </c>
      <c r="C29" s="24"/>
      <c r="D29" s="24"/>
      <c r="E29" s="24"/>
      <c r="F29" s="24"/>
      <c r="G29" s="24"/>
      <c r="H29" s="24"/>
      <c r="I29" s="24"/>
      <c r="L29" t="s">
        <v>41</v>
      </c>
      <c r="M29">
        <v>11</v>
      </c>
      <c r="N29">
        <v>18507.45</v>
      </c>
      <c r="O29">
        <v>4</v>
      </c>
      <c r="P29" t="s">
        <v>251</v>
      </c>
    </row>
    <row r="30" spans="2:16">
      <c r="B30" s="24" t="s">
        <v>238</v>
      </c>
      <c r="C30" s="24"/>
      <c r="D30" s="24"/>
      <c r="E30" s="24"/>
      <c r="F30" s="24"/>
      <c r="G30" s="24"/>
      <c r="H30" s="24"/>
      <c r="I30" s="24"/>
      <c r="L30" t="s">
        <v>81</v>
      </c>
      <c r="M30">
        <v>7</v>
      </c>
      <c r="N30">
        <v>16817.099999999999</v>
      </c>
      <c r="O30">
        <v>3</v>
      </c>
      <c r="P30" t="s">
        <v>253</v>
      </c>
    </row>
    <row r="31" spans="2:16">
      <c r="B31" s="24" t="s">
        <v>239</v>
      </c>
      <c r="C31" s="24"/>
      <c r="D31" s="24"/>
      <c r="E31" s="24"/>
      <c r="F31" s="24"/>
      <c r="G31" s="24"/>
      <c r="H31" s="24"/>
      <c r="I31" s="24"/>
      <c r="L31" t="s">
        <v>56</v>
      </c>
      <c r="M31">
        <v>12</v>
      </c>
      <c r="N31">
        <v>16476.560000000001</v>
      </c>
      <c r="O31">
        <v>3</v>
      </c>
      <c r="P31" t="s">
        <v>253</v>
      </c>
    </row>
    <row r="32" spans="2:16">
      <c r="B32" s="24" t="s">
        <v>240</v>
      </c>
      <c r="C32" s="24"/>
      <c r="D32" s="24"/>
      <c r="E32" s="24"/>
      <c r="F32" s="24"/>
      <c r="G32" s="24"/>
      <c r="H32" s="24"/>
      <c r="I32" s="24"/>
      <c r="L32" t="s">
        <v>80</v>
      </c>
      <c r="M32">
        <v>9</v>
      </c>
      <c r="N32">
        <v>16215.32</v>
      </c>
      <c r="O32">
        <v>4</v>
      </c>
      <c r="P32" t="s">
        <v>251</v>
      </c>
    </row>
    <row r="33" spans="2:16">
      <c r="B33" s="24" t="s">
        <v>241</v>
      </c>
      <c r="C33" s="24"/>
      <c r="D33" s="24"/>
      <c r="E33" s="24"/>
      <c r="F33" s="24"/>
      <c r="G33" s="24"/>
      <c r="H33" s="24"/>
      <c r="I33" s="24"/>
      <c r="L33" t="s">
        <v>55</v>
      </c>
      <c r="M33">
        <v>14</v>
      </c>
      <c r="N33">
        <v>16076.6</v>
      </c>
      <c r="O33">
        <v>4</v>
      </c>
      <c r="P33" t="s">
        <v>251</v>
      </c>
    </row>
    <row r="34" spans="2:16">
      <c r="B34" s="24" t="s">
        <v>242</v>
      </c>
      <c r="C34" s="24"/>
      <c r="D34" s="24"/>
      <c r="E34" s="24"/>
      <c r="F34" s="24"/>
      <c r="G34" s="24"/>
      <c r="H34" s="24"/>
      <c r="I34" s="24"/>
      <c r="L34" t="s">
        <v>91</v>
      </c>
      <c r="M34">
        <v>11</v>
      </c>
      <c r="N34">
        <v>15843.92</v>
      </c>
      <c r="O34">
        <v>2</v>
      </c>
      <c r="P34" t="s">
        <v>254</v>
      </c>
    </row>
    <row r="35" spans="2:16">
      <c r="B35" s="24" t="s">
        <v>243</v>
      </c>
      <c r="C35" s="24"/>
      <c r="D35" s="24"/>
      <c r="E35" s="24"/>
      <c r="F35" s="24"/>
      <c r="G35" s="24"/>
      <c r="H35" s="24"/>
      <c r="I35" s="24"/>
      <c r="L35" t="s">
        <v>95</v>
      </c>
      <c r="M35">
        <v>15</v>
      </c>
      <c r="N35">
        <v>15648.7</v>
      </c>
      <c r="O35">
        <v>4</v>
      </c>
      <c r="P35" t="s">
        <v>251</v>
      </c>
    </row>
    <row r="36" spans="2:16">
      <c r="B36" s="24" t="s">
        <v>244</v>
      </c>
      <c r="C36" s="24"/>
      <c r="D36" s="24"/>
      <c r="E36" s="24"/>
      <c r="F36" s="24"/>
      <c r="G36" s="24"/>
      <c r="H36" s="24"/>
      <c r="I36" s="24"/>
      <c r="L36" t="s">
        <v>64</v>
      </c>
      <c r="M36">
        <v>10</v>
      </c>
      <c r="N36">
        <v>15177.46</v>
      </c>
      <c r="O36">
        <v>3</v>
      </c>
      <c r="P36" t="s">
        <v>253</v>
      </c>
    </row>
    <row r="37" spans="2:16">
      <c r="B37" s="24" t="s">
        <v>245</v>
      </c>
      <c r="C37" s="24"/>
      <c r="D37" s="24"/>
      <c r="E37" s="24"/>
      <c r="F37" s="24"/>
      <c r="G37" s="24"/>
      <c r="H37" s="24"/>
      <c r="I37" s="24"/>
      <c r="L37" t="s">
        <v>29</v>
      </c>
      <c r="M37">
        <v>8</v>
      </c>
      <c r="N37">
        <v>14761.04</v>
      </c>
      <c r="O37">
        <v>4</v>
      </c>
      <c r="P37" t="s">
        <v>251</v>
      </c>
    </row>
    <row r="38" spans="2:16">
      <c r="B38" s="24" t="s">
        <v>246</v>
      </c>
      <c r="C38" s="24"/>
      <c r="D38" s="24"/>
      <c r="E38" s="24"/>
      <c r="F38" s="24"/>
      <c r="G38" s="24"/>
      <c r="H38" s="24"/>
      <c r="I38" s="24"/>
      <c r="L38" t="s">
        <v>14</v>
      </c>
      <c r="M38">
        <v>13</v>
      </c>
      <c r="N38">
        <v>13390.65</v>
      </c>
      <c r="O38">
        <v>1</v>
      </c>
      <c r="P38" t="s">
        <v>250</v>
      </c>
    </row>
    <row r="39" spans="2:16">
      <c r="L39" t="s">
        <v>65</v>
      </c>
      <c r="M39">
        <v>10</v>
      </c>
      <c r="N39">
        <v>12496.2</v>
      </c>
      <c r="O39">
        <v>8</v>
      </c>
      <c r="P39" t="s">
        <v>252</v>
      </c>
    </row>
    <row r="40" spans="2:16">
      <c r="L40" t="s">
        <v>75</v>
      </c>
      <c r="M40">
        <v>11</v>
      </c>
      <c r="N40">
        <v>12450.8</v>
      </c>
      <c r="O40">
        <v>3</v>
      </c>
      <c r="P40" t="s">
        <v>253</v>
      </c>
    </row>
    <row r="41" spans="2:16">
      <c r="L41" t="s">
        <v>24</v>
      </c>
      <c r="M41">
        <v>8</v>
      </c>
      <c r="N41">
        <v>12348.88</v>
      </c>
      <c r="O41">
        <v>5</v>
      </c>
      <c r="P41" t="s">
        <v>255</v>
      </c>
    </row>
    <row r="42" spans="2:16">
      <c r="L42" t="s">
        <v>32</v>
      </c>
      <c r="M42">
        <v>5</v>
      </c>
      <c r="N42">
        <v>11666.9</v>
      </c>
      <c r="O42">
        <v>3</v>
      </c>
      <c r="P42" t="s">
        <v>253</v>
      </c>
    </row>
    <row r="43" spans="2:16">
      <c r="L43" t="s">
        <v>39</v>
      </c>
      <c r="M43">
        <v>10</v>
      </c>
      <c r="N43">
        <v>11446.36</v>
      </c>
      <c r="O43">
        <v>3</v>
      </c>
      <c r="P43" t="s">
        <v>253</v>
      </c>
    </row>
    <row r="44" spans="2:16">
      <c r="L44" t="s">
        <v>83</v>
      </c>
      <c r="M44">
        <v>9</v>
      </c>
      <c r="N44">
        <v>11441.63</v>
      </c>
      <c r="O44">
        <v>3</v>
      </c>
      <c r="P44" t="s">
        <v>253</v>
      </c>
    </row>
    <row r="45" spans="2:16">
      <c r="L45" t="s">
        <v>88</v>
      </c>
      <c r="M45">
        <v>10</v>
      </c>
      <c r="N45">
        <v>10812.15</v>
      </c>
      <c r="O45">
        <v>1</v>
      </c>
      <c r="P45" t="s">
        <v>250</v>
      </c>
    </row>
    <row r="46" spans="2:16">
      <c r="L46" t="s">
        <v>59</v>
      </c>
      <c r="M46">
        <v>7</v>
      </c>
      <c r="N46">
        <v>9736.07</v>
      </c>
      <c r="O46">
        <v>3</v>
      </c>
      <c r="P46" t="s">
        <v>253</v>
      </c>
    </row>
    <row r="47" spans="2:16">
      <c r="L47" t="s">
        <v>94</v>
      </c>
      <c r="M47">
        <v>10</v>
      </c>
      <c r="N47">
        <v>9588.42</v>
      </c>
      <c r="O47">
        <v>4</v>
      </c>
      <c r="P47" t="s">
        <v>251</v>
      </c>
    </row>
    <row r="48" spans="2:16">
      <c r="L48" t="s">
        <v>50</v>
      </c>
      <c r="M48">
        <v>14</v>
      </c>
      <c r="N48">
        <v>9328.2000000000007</v>
      </c>
      <c r="O48">
        <v>1</v>
      </c>
      <c r="P48" t="s">
        <v>250</v>
      </c>
    </row>
    <row r="49" spans="12:16">
      <c r="L49" t="s">
        <v>92</v>
      </c>
      <c r="M49">
        <v>10</v>
      </c>
      <c r="N49">
        <v>9182.43</v>
      </c>
      <c r="O49">
        <v>3</v>
      </c>
      <c r="P49" t="s">
        <v>253</v>
      </c>
    </row>
    <row r="50" spans="12:16">
      <c r="L50" t="s">
        <v>40</v>
      </c>
      <c r="M50">
        <v>9</v>
      </c>
      <c r="N50">
        <v>8414.1299999999992</v>
      </c>
      <c r="O50">
        <v>4</v>
      </c>
      <c r="P50" t="s">
        <v>251</v>
      </c>
    </row>
    <row r="51" spans="12:16">
      <c r="L51" t="s">
        <v>58</v>
      </c>
      <c r="M51">
        <v>10</v>
      </c>
      <c r="N51">
        <v>7176.21</v>
      </c>
      <c r="O51">
        <v>1</v>
      </c>
      <c r="P51" t="s">
        <v>250</v>
      </c>
    </row>
    <row r="52" spans="12:16">
      <c r="L52" t="s">
        <v>74</v>
      </c>
      <c r="M52">
        <v>12</v>
      </c>
      <c r="N52">
        <v>7048.24</v>
      </c>
      <c r="O52">
        <v>4</v>
      </c>
      <c r="P52" t="s">
        <v>251</v>
      </c>
    </row>
    <row r="53" spans="12:16">
      <c r="L53" t="s">
        <v>13</v>
      </c>
      <c r="M53">
        <v>7</v>
      </c>
      <c r="N53">
        <v>7023.98</v>
      </c>
      <c r="O53">
        <v>4</v>
      </c>
      <c r="P53" t="s">
        <v>251</v>
      </c>
    </row>
    <row r="54" spans="12:16">
      <c r="L54" t="s">
        <v>89</v>
      </c>
      <c r="M54">
        <v>6</v>
      </c>
      <c r="N54">
        <v>6850.66</v>
      </c>
      <c r="O54">
        <v>3</v>
      </c>
      <c r="P54" t="s">
        <v>253</v>
      </c>
    </row>
    <row r="55" spans="12:16">
      <c r="L55" t="s">
        <v>69</v>
      </c>
      <c r="M55">
        <v>9</v>
      </c>
      <c r="N55">
        <v>6664.81</v>
      </c>
      <c r="O55">
        <v>2</v>
      </c>
      <c r="P55" t="s">
        <v>254</v>
      </c>
    </row>
    <row r="56" spans="12:16">
      <c r="L56" t="s">
        <v>37</v>
      </c>
      <c r="M56">
        <v>8</v>
      </c>
      <c r="N56">
        <v>6427.42</v>
      </c>
      <c r="O56">
        <v>2</v>
      </c>
      <c r="P56" t="s">
        <v>254</v>
      </c>
    </row>
    <row r="57" spans="12:16">
      <c r="L57" t="s">
        <v>47</v>
      </c>
      <c r="M57">
        <v>10</v>
      </c>
      <c r="N57">
        <v>6146.3</v>
      </c>
      <c r="O57">
        <v>1</v>
      </c>
      <c r="P57" t="s">
        <v>250</v>
      </c>
    </row>
    <row r="58" spans="12:16">
      <c r="L58" t="s">
        <v>21</v>
      </c>
      <c r="M58">
        <v>10</v>
      </c>
      <c r="N58">
        <v>6089.9</v>
      </c>
      <c r="O58">
        <v>5</v>
      </c>
      <c r="P58" t="s">
        <v>255</v>
      </c>
    </row>
    <row r="59" spans="12:16">
      <c r="L59" t="s">
        <v>96</v>
      </c>
      <c r="M59">
        <v>9</v>
      </c>
      <c r="N59">
        <v>6068.2</v>
      </c>
      <c r="O59">
        <v>8</v>
      </c>
      <c r="P59" t="s">
        <v>252</v>
      </c>
    </row>
    <row r="60" spans="12:16">
      <c r="L60" t="s">
        <v>78</v>
      </c>
      <c r="M60">
        <v>6</v>
      </c>
      <c r="N60">
        <v>5735.15</v>
      </c>
      <c r="O60">
        <v>1</v>
      </c>
      <c r="P60" t="s">
        <v>250</v>
      </c>
    </row>
    <row r="61" spans="12:16">
      <c r="L61" t="s">
        <v>68</v>
      </c>
      <c r="M61">
        <v>5</v>
      </c>
      <c r="N61">
        <v>5044.9399999999996</v>
      </c>
      <c r="O61">
        <v>2</v>
      </c>
      <c r="P61" t="s">
        <v>254</v>
      </c>
    </row>
    <row r="62" spans="12:16">
      <c r="L62" t="s">
        <v>61</v>
      </c>
      <c r="M62">
        <v>5</v>
      </c>
      <c r="N62">
        <v>5042.2</v>
      </c>
      <c r="O62">
        <v>3</v>
      </c>
      <c r="P62" t="s">
        <v>253</v>
      </c>
    </row>
    <row r="63" spans="12:16">
      <c r="L63" t="s">
        <v>87</v>
      </c>
      <c r="M63">
        <v>6</v>
      </c>
      <c r="N63">
        <v>4778.1400000000003</v>
      </c>
      <c r="O63">
        <v>3</v>
      </c>
      <c r="P63" t="s">
        <v>253</v>
      </c>
    </row>
    <row r="64" spans="12:16">
      <c r="L64" t="s">
        <v>11</v>
      </c>
      <c r="M64">
        <v>6</v>
      </c>
      <c r="N64">
        <v>4273</v>
      </c>
      <c r="O64">
        <v>2</v>
      </c>
      <c r="P64" t="s">
        <v>254</v>
      </c>
    </row>
    <row r="65" spans="12:16">
      <c r="L65" t="s">
        <v>57</v>
      </c>
      <c r="M65">
        <v>8</v>
      </c>
      <c r="N65">
        <v>4258.6000000000004</v>
      </c>
      <c r="O65">
        <v>1</v>
      </c>
      <c r="P65" t="s">
        <v>250</v>
      </c>
    </row>
    <row r="66" spans="12:16">
      <c r="L66" t="s">
        <v>66</v>
      </c>
      <c r="M66">
        <v>6</v>
      </c>
      <c r="N66">
        <v>4242.2</v>
      </c>
      <c r="O66">
        <v>1</v>
      </c>
      <c r="P66" t="s">
        <v>250</v>
      </c>
    </row>
    <row r="67" spans="12:16">
      <c r="L67" t="s">
        <v>18</v>
      </c>
      <c r="M67">
        <v>3</v>
      </c>
      <c r="N67">
        <v>4232.8500000000004</v>
      </c>
      <c r="O67">
        <v>5</v>
      </c>
      <c r="P67" t="s">
        <v>255</v>
      </c>
    </row>
    <row r="68" spans="12:16">
      <c r="L68" t="s">
        <v>31</v>
      </c>
      <c r="M68">
        <v>7</v>
      </c>
      <c r="N68">
        <v>4107.55</v>
      </c>
      <c r="O68">
        <v>1</v>
      </c>
      <c r="P68" t="s">
        <v>250</v>
      </c>
    </row>
    <row r="69" spans="12:16">
      <c r="L69" t="s">
        <v>25</v>
      </c>
      <c r="M69">
        <v>5</v>
      </c>
      <c r="N69">
        <v>3810.75</v>
      </c>
      <c r="O69">
        <v>2</v>
      </c>
      <c r="P69" t="s">
        <v>254</v>
      </c>
    </row>
    <row r="70" spans="12:16">
      <c r="L70" t="s">
        <v>27</v>
      </c>
      <c r="M70">
        <v>6</v>
      </c>
      <c r="N70">
        <v>3763.21</v>
      </c>
      <c r="O70">
        <v>4</v>
      </c>
      <c r="P70" t="s">
        <v>251</v>
      </c>
    </row>
    <row r="71" spans="12:16">
      <c r="L71" t="s">
        <v>99</v>
      </c>
      <c r="M71">
        <v>7</v>
      </c>
      <c r="N71">
        <v>3531.95</v>
      </c>
      <c r="O71">
        <v>1</v>
      </c>
      <c r="P71" t="s">
        <v>250</v>
      </c>
    </row>
    <row r="72" spans="12:16">
      <c r="L72" t="s">
        <v>63</v>
      </c>
      <c r="M72">
        <v>5</v>
      </c>
      <c r="N72">
        <v>3460.2</v>
      </c>
      <c r="O72">
        <v>4</v>
      </c>
      <c r="P72" t="s">
        <v>251</v>
      </c>
    </row>
    <row r="73" spans="12:16">
      <c r="L73" t="s">
        <v>85</v>
      </c>
      <c r="M73">
        <v>4</v>
      </c>
      <c r="N73">
        <v>3361</v>
      </c>
      <c r="O73">
        <v>3</v>
      </c>
      <c r="P73" t="s">
        <v>253</v>
      </c>
    </row>
    <row r="74" spans="12:16">
      <c r="L74" t="s">
        <v>16</v>
      </c>
      <c r="M74">
        <v>7</v>
      </c>
      <c r="N74">
        <v>3239.8</v>
      </c>
      <c r="O74">
        <v>3</v>
      </c>
      <c r="P74" t="s">
        <v>253</v>
      </c>
    </row>
    <row r="75" spans="12:16">
      <c r="L75" t="s">
        <v>35</v>
      </c>
      <c r="M75">
        <v>3</v>
      </c>
      <c r="N75">
        <v>3172.16</v>
      </c>
      <c r="O75">
        <v>3</v>
      </c>
      <c r="P75" t="s">
        <v>253</v>
      </c>
    </row>
    <row r="76" spans="12:16">
      <c r="L76" t="s">
        <v>98</v>
      </c>
      <c r="M76">
        <v>7</v>
      </c>
      <c r="N76">
        <v>3161.35</v>
      </c>
      <c r="O76">
        <v>3</v>
      </c>
      <c r="P76" t="s">
        <v>253</v>
      </c>
    </row>
    <row r="77" spans="12:16">
      <c r="L77" t="s">
        <v>54</v>
      </c>
      <c r="M77">
        <v>4</v>
      </c>
      <c r="N77">
        <v>3076.47</v>
      </c>
      <c r="O77">
        <v>2</v>
      </c>
      <c r="P77" t="s">
        <v>254</v>
      </c>
    </row>
    <row r="78" spans="12:16">
      <c r="L78" t="s">
        <v>45</v>
      </c>
      <c r="M78">
        <v>5</v>
      </c>
      <c r="N78">
        <v>3063.2</v>
      </c>
      <c r="O78">
        <v>6</v>
      </c>
      <c r="P78" t="s">
        <v>256</v>
      </c>
    </row>
    <row r="79" spans="12:16">
      <c r="L79" t="s">
        <v>72</v>
      </c>
      <c r="M79">
        <v>5</v>
      </c>
      <c r="N79">
        <v>2844.1</v>
      </c>
      <c r="O79">
        <v>3</v>
      </c>
      <c r="P79" t="s">
        <v>253</v>
      </c>
    </row>
    <row r="80" spans="12:16">
      <c r="L80" t="s">
        <v>82</v>
      </c>
      <c r="M80">
        <v>4</v>
      </c>
      <c r="N80">
        <v>2423.35</v>
      </c>
      <c r="O80">
        <v>1</v>
      </c>
      <c r="P80" t="s">
        <v>250</v>
      </c>
    </row>
    <row r="81" spans="12:16">
      <c r="L81" t="s">
        <v>49</v>
      </c>
      <c r="M81">
        <v>4</v>
      </c>
      <c r="N81">
        <v>1992.05</v>
      </c>
      <c r="O81">
        <v>3</v>
      </c>
      <c r="P81" t="s">
        <v>253</v>
      </c>
    </row>
    <row r="82" spans="12:16">
      <c r="L82" t="s">
        <v>86</v>
      </c>
      <c r="M82">
        <v>3</v>
      </c>
      <c r="N82">
        <v>1947.24</v>
      </c>
      <c r="O82">
        <v>8</v>
      </c>
      <c r="P82" t="s">
        <v>252</v>
      </c>
    </row>
    <row r="83" spans="12:16">
      <c r="L83" t="s">
        <v>22</v>
      </c>
      <c r="M83">
        <v>6</v>
      </c>
      <c r="N83">
        <v>1814.8</v>
      </c>
      <c r="O83">
        <v>1</v>
      </c>
      <c r="P83" t="s">
        <v>250</v>
      </c>
    </row>
    <row r="84" spans="12:16">
      <c r="L84" t="s">
        <v>26</v>
      </c>
      <c r="M84">
        <v>3</v>
      </c>
      <c r="N84">
        <v>1719.1</v>
      </c>
      <c r="O84">
        <v>5</v>
      </c>
      <c r="P84" t="s">
        <v>255</v>
      </c>
    </row>
    <row r="85" spans="12:16">
      <c r="L85" t="s">
        <v>28</v>
      </c>
      <c r="M85">
        <v>4</v>
      </c>
      <c r="N85">
        <v>1615.9</v>
      </c>
      <c r="O85">
        <v>5</v>
      </c>
      <c r="P85" t="s">
        <v>255</v>
      </c>
    </row>
    <row r="86" spans="12:16">
      <c r="L86" t="s">
        <v>90</v>
      </c>
      <c r="M86">
        <v>3</v>
      </c>
      <c r="N86">
        <v>1571.2</v>
      </c>
      <c r="O86">
        <v>1</v>
      </c>
      <c r="P86" t="s">
        <v>250</v>
      </c>
    </row>
    <row r="87" spans="12:16">
      <c r="L87" t="s">
        <v>36</v>
      </c>
      <c r="M87">
        <v>6</v>
      </c>
      <c r="N87">
        <v>1545.7</v>
      </c>
      <c r="O87">
        <v>3</v>
      </c>
      <c r="P87" t="s">
        <v>253</v>
      </c>
    </row>
    <row r="88" spans="12:16">
      <c r="L88" t="s">
        <v>42</v>
      </c>
      <c r="M88">
        <v>2</v>
      </c>
      <c r="N88">
        <v>1488.7</v>
      </c>
      <c r="O88">
        <v>6</v>
      </c>
      <c r="P88" t="s">
        <v>256</v>
      </c>
    </row>
    <row r="89" spans="12:16">
      <c r="L89" t="s">
        <v>93</v>
      </c>
      <c r="M89">
        <v>5</v>
      </c>
      <c r="N89">
        <v>1480</v>
      </c>
      <c r="O89">
        <v>4</v>
      </c>
      <c r="P89" t="s">
        <v>251</v>
      </c>
    </row>
    <row r="90" spans="12:16">
      <c r="L90" t="s">
        <v>77</v>
      </c>
      <c r="M90">
        <v>5</v>
      </c>
      <c r="N90">
        <v>1467.29</v>
      </c>
      <c r="O90">
        <v>8</v>
      </c>
      <c r="P90" t="s">
        <v>252</v>
      </c>
    </row>
    <row r="91" spans="12:16">
      <c r="L91" t="s">
        <v>12</v>
      </c>
      <c r="M91">
        <v>4</v>
      </c>
      <c r="N91">
        <v>1402.95</v>
      </c>
      <c r="O91">
        <v>4</v>
      </c>
      <c r="P91" t="s">
        <v>251</v>
      </c>
    </row>
    <row r="92" spans="12:16">
      <c r="L92" t="s">
        <v>38</v>
      </c>
      <c r="M92">
        <v>5</v>
      </c>
      <c r="N92">
        <v>836.7</v>
      </c>
      <c r="O92">
        <v>2</v>
      </c>
      <c r="P92" t="s">
        <v>254</v>
      </c>
    </row>
    <row r="93" spans="12:16">
      <c r="L93" t="s">
        <v>62</v>
      </c>
      <c r="M93">
        <v>3</v>
      </c>
      <c r="N93">
        <v>649</v>
      </c>
      <c r="O93">
        <v>1</v>
      </c>
      <c r="P93" t="s">
        <v>250</v>
      </c>
    </row>
    <row r="94" spans="12:16">
      <c r="L94" t="s">
        <v>51</v>
      </c>
      <c r="M94">
        <v>3</v>
      </c>
      <c r="N94">
        <v>522.5</v>
      </c>
      <c r="O94">
        <v>5</v>
      </c>
      <c r="P94" t="s">
        <v>255</v>
      </c>
    </row>
    <row r="95" spans="12:16">
      <c r="L95" t="s">
        <v>52</v>
      </c>
      <c r="M95">
        <v>2</v>
      </c>
      <c r="N95">
        <v>357</v>
      </c>
      <c r="O95">
        <v>8</v>
      </c>
      <c r="P95" t="s">
        <v>252</v>
      </c>
    </row>
    <row r="96" spans="12:16">
      <c r="L96" t="s">
        <v>23</v>
      </c>
      <c r="M96">
        <v>1</v>
      </c>
      <c r="N96">
        <v>100.8</v>
      </c>
      <c r="O96">
        <v>3</v>
      </c>
      <c r="P96" t="s">
        <v>253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A6C7-1351-43DF-8211-B75C4F2E8A86}">
  <dimension ref="B4:P38"/>
  <sheetViews>
    <sheetView zoomScale="75" zoomScaleNormal="160" workbookViewId="0">
      <selection activeCell="B4" sqref="B4"/>
    </sheetView>
  </sheetViews>
  <sheetFormatPr defaultRowHeight="14.25"/>
  <cols>
    <col min="12" max="12" width="12.86328125" bestFit="1" customWidth="1"/>
    <col min="13" max="13" width="19.19921875" bestFit="1" customWidth="1"/>
    <col min="14" max="14" width="14.796875" bestFit="1" customWidth="1"/>
  </cols>
  <sheetData>
    <row r="4" spans="2:14">
      <c r="B4" s="26" t="s">
        <v>267</v>
      </c>
      <c r="C4" s="1"/>
      <c r="D4" s="1"/>
      <c r="E4" s="1"/>
      <c r="F4" s="1"/>
      <c r="G4" s="1"/>
      <c r="H4" s="1"/>
      <c r="I4" s="1"/>
    </row>
    <row r="6" spans="2:14">
      <c r="B6" t="s">
        <v>114</v>
      </c>
    </row>
    <row r="8" spans="2:14">
      <c r="B8" s="17" t="s">
        <v>1</v>
      </c>
      <c r="C8" s="17"/>
      <c r="D8" s="17"/>
      <c r="E8" s="17"/>
      <c r="F8" s="17"/>
      <c r="G8" s="17"/>
      <c r="H8" s="17"/>
      <c r="I8" s="17"/>
      <c r="L8" t="s">
        <v>268</v>
      </c>
      <c r="M8" t="s">
        <v>269</v>
      </c>
      <c r="N8" t="s">
        <v>10</v>
      </c>
    </row>
    <row r="9" spans="2:14">
      <c r="B9" s="17" t="s">
        <v>259</v>
      </c>
      <c r="C9" s="17"/>
      <c r="D9" s="17"/>
      <c r="E9" s="17"/>
      <c r="F9" s="17"/>
      <c r="G9" s="17"/>
      <c r="H9" s="17"/>
      <c r="I9" s="17"/>
      <c r="L9" t="s">
        <v>250</v>
      </c>
      <c r="M9" t="s">
        <v>270</v>
      </c>
      <c r="N9">
        <v>141396.73000000001</v>
      </c>
    </row>
    <row r="10" spans="2:14">
      <c r="B10" s="17" t="s">
        <v>260</v>
      </c>
      <c r="C10" s="17"/>
      <c r="D10" s="17"/>
      <c r="E10" s="17"/>
      <c r="F10" s="17"/>
      <c r="G10" s="17"/>
      <c r="H10" s="17"/>
      <c r="I10" s="17"/>
      <c r="L10" t="s">
        <v>256</v>
      </c>
      <c r="M10" t="s">
        <v>271</v>
      </c>
      <c r="N10">
        <v>80368.67</v>
      </c>
    </row>
    <row r="11" spans="2:14">
      <c r="B11" s="17" t="s">
        <v>4</v>
      </c>
      <c r="C11" s="17"/>
      <c r="D11" s="17"/>
      <c r="E11" s="17"/>
      <c r="F11" s="17"/>
      <c r="G11" s="17"/>
      <c r="H11" s="17"/>
      <c r="I11" s="17"/>
      <c r="L11" t="s">
        <v>251</v>
      </c>
      <c r="M11" t="s">
        <v>272</v>
      </c>
      <c r="N11">
        <v>71155.7</v>
      </c>
    </row>
    <row r="12" spans="2:14">
      <c r="B12" s="17" t="s">
        <v>261</v>
      </c>
      <c r="C12" s="17"/>
      <c r="D12" s="17"/>
      <c r="E12" s="17"/>
      <c r="F12" s="17"/>
      <c r="G12" s="17"/>
      <c r="H12" s="17"/>
      <c r="I12" s="17"/>
      <c r="L12" t="s">
        <v>253</v>
      </c>
      <c r="M12" t="s">
        <v>273</v>
      </c>
      <c r="N12">
        <v>47234.97</v>
      </c>
    </row>
    <row r="13" spans="2:14">
      <c r="B13" s="17" t="s">
        <v>262</v>
      </c>
      <c r="C13" s="17"/>
      <c r="D13" s="17"/>
      <c r="E13" s="17"/>
      <c r="F13" s="17"/>
      <c r="G13" s="17"/>
      <c r="H13" s="17"/>
      <c r="I13" s="17"/>
      <c r="L13" t="s">
        <v>251</v>
      </c>
      <c r="M13" t="s">
        <v>274</v>
      </c>
      <c r="N13">
        <v>46825.48</v>
      </c>
    </row>
    <row r="14" spans="2:14">
      <c r="B14" s="17" t="s">
        <v>263</v>
      </c>
      <c r="C14" s="17"/>
      <c r="D14" s="17"/>
      <c r="E14" s="17"/>
      <c r="F14" s="17"/>
      <c r="G14" s="17"/>
      <c r="H14" s="17"/>
      <c r="I14" s="17"/>
      <c r="L14" t="s">
        <v>255</v>
      </c>
      <c r="M14" t="s">
        <v>275</v>
      </c>
      <c r="N14">
        <v>42593.06</v>
      </c>
    </row>
    <row r="15" spans="2:14">
      <c r="B15" s="17" t="s">
        <v>264</v>
      </c>
      <c r="C15" s="17"/>
      <c r="D15" s="17"/>
      <c r="E15" s="17"/>
      <c r="F15" s="17"/>
      <c r="G15" s="17"/>
      <c r="H15" s="17"/>
      <c r="I15" s="17"/>
      <c r="L15" t="s">
        <v>276</v>
      </c>
      <c r="M15" t="s">
        <v>277</v>
      </c>
      <c r="N15">
        <v>41819.65</v>
      </c>
    </row>
    <row r="16" spans="2:14">
      <c r="B16" s="17" t="s">
        <v>265</v>
      </c>
      <c r="C16" s="17"/>
      <c r="D16" s="17"/>
      <c r="E16" s="17"/>
      <c r="F16" s="17"/>
      <c r="G16" s="17"/>
      <c r="H16" s="17"/>
      <c r="I16" s="17"/>
      <c r="L16" t="s">
        <v>256</v>
      </c>
      <c r="M16" t="s">
        <v>278</v>
      </c>
      <c r="N16">
        <v>32698.38</v>
      </c>
    </row>
    <row r="17" spans="2:14">
      <c r="B17" s="17" t="s">
        <v>266</v>
      </c>
      <c r="C17" s="17"/>
      <c r="D17" s="17"/>
      <c r="E17" s="17"/>
      <c r="F17" s="17"/>
      <c r="G17" s="17"/>
      <c r="H17" s="17"/>
      <c r="I17" s="17"/>
      <c r="L17" t="s">
        <v>252</v>
      </c>
      <c r="M17" t="s">
        <v>279</v>
      </c>
      <c r="N17">
        <v>29171.87</v>
      </c>
    </row>
    <row r="18" spans="2:14">
      <c r="L18" t="s">
        <v>276</v>
      </c>
      <c r="M18" t="s">
        <v>280</v>
      </c>
      <c r="N18">
        <v>25696.639999999999</v>
      </c>
    </row>
    <row r="21" spans="2:14">
      <c r="L21" s="6" t="s">
        <v>281</v>
      </c>
      <c r="M21" t="s">
        <v>218</v>
      </c>
    </row>
    <row r="22" spans="2:14">
      <c r="L22" s="7" t="s">
        <v>250</v>
      </c>
      <c r="M22">
        <v>141396.73000000001</v>
      </c>
    </row>
    <row r="23" spans="2:14">
      <c r="L23" s="7" t="s">
        <v>251</v>
      </c>
      <c r="M23">
        <v>117981.18</v>
      </c>
    </row>
    <row r="24" spans="2:14">
      <c r="L24" s="7" t="s">
        <v>256</v>
      </c>
      <c r="M24">
        <v>113067.05</v>
      </c>
    </row>
    <row r="25" spans="2:14">
      <c r="L25" s="7" t="s">
        <v>276</v>
      </c>
      <c r="M25">
        <v>67516.290000000008</v>
      </c>
    </row>
    <row r="26" spans="2:14">
      <c r="L26" s="7" t="s">
        <v>253</v>
      </c>
      <c r="M26">
        <v>47234.97</v>
      </c>
    </row>
    <row r="27" spans="2:14">
      <c r="L27" s="7" t="s">
        <v>255</v>
      </c>
      <c r="M27">
        <v>42593.06</v>
      </c>
    </row>
    <row r="28" spans="2:14">
      <c r="L28" s="7" t="s">
        <v>252</v>
      </c>
      <c r="M28">
        <v>29171.87</v>
      </c>
    </row>
    <row r="29" spans="2:14">
      <c r="L29" s="7" t="s">
        <v>106</v>
      </c>
      <c r="M29">
        <v>558961.15</v>
      </c>
    </row>
    <row r="32" spans="2:14">
      <c r="L32" s="10" t="s">
        <v>492</v>
      </c>
    </row>
    <row r="33" spans="12:16">
      <c r="L33" s="47" t="s">
        <v>494</v>
      </c>
      <c r="M33" s="47"/>
      <c r="N33" s="47"/>
      <c r="O33" s="47"/>
      <c r="P33" s="47"/>
    </row>
    <row r="34" spans="12:16">
      <c r="L34" s="47"/>
      <c r="M34" s="47"/>
      <c r="N34" s="47"/>
      <c r="O34" s="47"/>
      <c r="P34" s="47"/>
    </row>
    <row r="35" spans="12:16">
      <c r="L35" s="47"/>
      <c r="M35" s="47"/>
      <c r="N35" s="47"/>
      <c r="O35" s="47"/>
      <c r="P35" s="47"/>
    </row>
    <row r="36" spans="12:16">
      <c r="L36" s="47"/>
      <c r="M36" s="47"/>
      <c r="N36" s="47"/>
      <c r="O36" s="47"/>
      <c r="P36" s="47"/>
    </row>
    <row r="37" spans="12:16">
      <c r="L37" s="47"/>
      <c r="M37" s="47"/>
      <c r="N37" s="47"/>
      <c r="O37" s="47"/>
      <c r="P37" s="47"/>
    </row>
    <row r="38" spans="12:16">
      <c r="L38" s="47"/>
      <c r="M38" s="47"/>
      <c r="N38" s="47"/>
      <c r="O38" s="47"/>
      <c r="P38" s="47"/>
    </row>
  </sheetData>
  <mergeCells count="1">
    <mergeCell ref="L33:P38"/>
  </mergeCells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D528-F370-4222-8A2E-D9D206EA5CF7}">
  <dimension ref="B4:Z499"/>
  <sheetViews>
    <sheetView topLeftCell="A4" zoomScale="63" workbookViewId="0">
      <selection activeCell="B4" sqref="B4"/>
    </sheetView>
  </sheetViews>
  <sheetFormatPr defaultRowHeight="14.25"/>
  <cols>
    <col min="11" max="12" width="10.33203125" bestFit="1" customWidth="1"/>
    <col min="13" max="13" width="12.796875" bestFit="1" customWidth="1"/>
    <col min="14" max="14" width="13.19921875" bestFit="1" customWidth="1"/>
    <col min="15" max="15" width="15.86328125" bestFit="1" customWidth="1"/>
    <col min="16" max="16" width="13" bestFit="1" customWidth="1"/>
    <col min="17" max="17" width="14.796875" bestFit="1" customWidth="1"/>
    <col min="19" max="19" width="17" bestFit="1" customWidth="1"/>
    <col min="20" max="20" width="17.46484375" bestFit="1" customWidth="1"/>
    <col min="21" max="21" width="19.19921875" bestFit="1" customWidth="1"/>
    <col min="23" max="23" width="12.86328125" bestFit="1" customWidth="1"/>
    <col min="24" max="24" width="16.86328125" bestFit="1" customWidth="1"/>
    <col min="25" max="25" width="18.53125" bestFit="1" customWidth="1"/>
  </cols>
  <sheetData>
    <row r="4" spans="2:25">
      <c r="B4" s="28" t="s">
        <v>282</v>
      </c>
      <c r="C4" s="1"/>
      <c r="D4" s="1"/>
      <c r="E4" s="1"/>
      <c r="F4" s="1"/>
      <c r="G4" s="1"/>
      <c r="H4" s="1"/>
      <c r="I4" s="1"/>
      <c r="J4" s="1"/>
      <c r="K4" s="1"/>
    </row>
    <row r="6" spans="2:25">
      <c r="B6" t="s">
        <v>112</v>
      </c>
    </row>
    <row r="8" spans="2:25">
      <c r="B8" s="17" t="s">
        <v>1</v>
      </c>
      <c r="C8" s="17"/>
      <c r="D8" s="17"/>
      <c r="E8" s="17"/>
      <c r="F8" s="17"/>
      <c r="G8" s="17"/>
      <c r="H8" s="17"/>
      <c r="I8" s="17"/>
      <c r="J8" s="17"/>
      <c r="L8" t="s">
        <v>125</v>
      </c>
      <c r="M8" t="s">
        <v>283</v>
      </c>
      <c r="N8" t="s">
        <v>148</v>
      </c>
      <c r="O8" t="s">
        <v>268</v>
      </c>
      <c r="P8" t="s">
        <v>9</v>
      </c>
      <c r="Q8" t="s">
        <v>10</v>
      </c>
      <c r="S8" s="6" t="s">
        <v>125</v>
      </c>
      <c r="T8" t="s">
        <v>107</v>
      </c>
      <c r="U8" t="s">
        <v>218</v>
      </c>
      <c r="W8" s="6" t="s">
        <v>125</v>
      </c>
      <c r="X8" t="s">
        <v>107</v>
      </c>
      <c r="Y8" t="s">
        <v>218</v>
      </c>
    </row>
    <row r="9" spans="2:25">
      <c r="B9" s="17" t="s">
        <v>115</v>
      </c>
      <c r="C9" s="17"/>
      <c r="D9" s="17"/>
      <c r="E9" s="17"/>
      <c r="F9" s="17"/>
      <c r="G9" s="17"/>
      <c r="H9" s="17"/>
      <c r="I9" s="17"/>
      <c r="J9" s="17"/>
      <c r="L9" t="s">
        <v>144</v>
      </c>
      <c r="M9" t="s">
        <v>284</v>
      </c>
      <c r="N9" t="s">
        <v>162</v>
      </c>
      <c r="O9" t="s">
        <v>253</v>
      </c>
      <c r="P9">
        <v>8</v>
      </c>
      <c r="Q9">
        <v>2135.1</v>
      </c>
      <c r="S9" s="7" t="s">
        <v>128</v>
      </c>
      <c r="T9">
        <v>295</v>
      </c>
      <c r="U9">
        <v>245584.58000000005</v>
      </c>
      <c r="W9" s="7" t="s">
        <v>250</v>
      </c>
      <c r="X9">
        <v>354</v>
      </c>
      <c r="Y9">
        <v>267868.16000000003</v>
      </c>
    </row>
    <row r="10" spans="2:25">
      <c r="B10" s="17" t="s">
        <v>303</v>
      </c>
      <c r="C10" s="17"/>
      <c r="D10" s="17"/>
      <c r="E10" s="17"/>
      <c r="F10" s="17"/>
      <c r="G10" s="17"/>
      <c r="H10" s="17"/>
      <c r="I10" s="17"/>
      <c r="J10" s="17"/>
      <c r="L10" t="s">
        <v>144</v>
      </c>
      <c r="M10" t="s">
        <v>284</v>
      </c>
      <c r="N10" t="s">
        <v>162</v>
      </c>
      <c r="O10" t="s">
        <v>250</v>
      </c>
      <c r="P10">
        <v>6</v>
      </c>
      <c r="Q10">
        <v>1798</v>
      </c>
      <c r="S10" s="7" t="s">
        <v>127</v>
      </c>
      <c r="T10">
        <v>283</v>
      </c>
      <c r="U10">
        <v>230284.58999999997</v>
      </c>
      <c r="W10" s="7" t="s">
        <v>254</v>
      </c>
      <c r="X10">
        <v>193</v>
      </c>
      <c r="Y10">
        <v>106047.03999999998</v>
      </c>
    </row>
    <row r="11" spans="2:25">
      <c r="B11" s="17" t="s">
        <v>123</v>
      </c>
      <c r="C11" s="17"/>
      <c r="D11" s="17"/>
      <c r="E11" s="17"/>
      <c r="F11" s="17"/>
      <c r="G11" s="17"/>
      <c r="H11" s="17"/>
      <c r="I11" s="17"/>
      <c r="J11" s="17"/>
      <c r="L11" t="s">
        <v>144</v>
      </c>
      <c r="M11" t="s">
        <v>284</v>
      </c>
      <c r="N11" t="s">
        <v>162</v>
      </c>
      <c r="O11" t="s">
        <v>251</v>
      </c>
      <c r="P11">
        <v>6</v>
      </c>
      <c r="Q11">
        <v>1143.5</v>
      </c>
      <c r="S11" s="7" t="s">
        <v>133</v>
      </c>
      <c r="T11">
        <v>111</v>
      </c>
      <c r="U11">
        <v>128003.83999999998</v>
      </c>
      <c r="W11" s="7" t="s">
        <v>253</v>
      </c>
      <c r="X11">
        <v>295</v>
      </c>
      <c r="Y11">
        <v>167357.17999999996</v>
      </c>
    </row>
    <row r="12" spans="2:25">
      <c r="B12" s="17" t="s">
        <v>259</v>
      </c>
      <c r="C12" s="17"/>
      <c r="D12" s="17"/>
      <c r="E12" s="17"/>
      <c r="F12" s="17"/>
      <c r="G12" s="17"/>
      <c r="H12" s="17"/>
      <c r="I12" s="17"/>
      <c r="J12" s="17"/>
      <c r="L12" t="s">
        <v>144</v>
      </c>
      <c r="M12" t="s">
        <v>284</v>
      </c>
      <c r="N12" t="s">
        <v>162</v>
      </c>
      <c r="O12" t="s">
        <v>276</v>
      </c>
      <c r="P12">
        <v>4</v>
      </c>
      <c r="Q12">
        <v>1139</v>
      </c>
      <c r="S12" s="7" t="s">
        <v>129</v>
      </c>
      <c r="T12">
        <v>184</v>
      </c>
      <c r="U12">
        <v>106925.75999999999</v>
      </c>
      <c r="W12" s="7" t="s">
        <v>251</v>
      </c>
      <c r="X12">
        <v>303</v>
      </c>
      <c r="Y12">
        <v>234507.26000000007</v>
      </c>
    </row>
    <row r="13" spans="2:25">
      <c r="B13" s="17" t="s">
        <v>3</v>
      </c>
      <c r="C13" s="17"/>
      <c r="D13" s="17"/>
      <c r="E13" s="17"/>
      <c r="F13" s="17"/>
      <c r="G13" s="17"/>
      <c r="H13" s="17"/>
      <c r="I13" s="17"/>
      <c r="J13" s="17"/>
      <c r="L13" t="s">
        <v>144</v>
      </c>
      <c r="M13" t="s">
        <v>284</v>
      </c>
      <c r="N13" t="s">
        <v>162</v>
      </c>
      <c r="O13" t="s">
        <v>254</v>
      </c>
      <c r="P13">
        <v>3</v>
      </c>
      <c r="Q13">
        <v>907</v>
      </c>
      <c r="S13" s="7" t="s">
        <v>130</v>
      </c>
      <c r="T13">
        <v>166</v>
      </c>
      <c r="U13">
        <v>81358.310000000027</v>
      </c>
      <c r="W13" s="7" t="s">
        <v>255</v>
      </c>
      <c r="X13">
        <v>182</v>
      </c>
      <c r="Y13">
        <v>95744.580000000031</v>
      </c>
    </row>
    <row r="14" spans="2:25">
      <c r="B14" s="17" t="s">
        <v>4</v>
      </c>
      <c r="C14" s="17"/>
      <c r="D14" s="17"/>
      <c r="E14" s="17"/>
      <c r="F14" s="17"/>
      <c r="G14" s="17"/>
      <c r="H14" s="17"/>
      <c r="I14" s="17"/>
      <c r="J14" s="17"/>
      <c r="L14" t="s">
        <v>144</v>
      </c>
      <c r="M14" t="s">
        <v>284</v>
      </c>
      <c r="N14" t="s">
        <v>162</v>
      </c>
      <c r="O14" t="s">
        <v>252</v>
      </c>
      <c r="P14">
        <v>5</v>
      </c>
      <c r="Q14">
        <v>606.5</v>
      </c>
      <c r="S14" s="7" t="s">
        <v>131</v>
      </c>
      <c r="T14">
        <v>124</v>
      </c>
      <c r="U14">
        <v>58971.299999999996</v>
      </c>
      <c r="W14" s="7" t="s">
        <v>256</v>
      </c>
      <c r="X14">
        <v>161</v>
      </c>
      <c r="Y14">
        <v>163022.34</v>
      </c>
    </row>
    <row r="15" spans="2:25">
      <c r="B15" s="17" t="s">
        <v>118</v>
      </c>
      <c r="C15" s="17"/>
      <c r="D15" s="17"/>
      <c r="E15" s="17"/>
      <c r="F15" s="17"/>
      <c r="G15" s="17"/>
      <c r="H15" s="17"/>
      <c r="I15" s="17"/>
      <c r="J15" s="17"/>
      <c r="L15" t="s">
        <v>144</v>
      </c>
      <c r="M15" t="s">
        <v>284</v>
      </c>
      <c r="N15" t="s">
        <v>162</v>
      </c>
      <c r="O15" t="s">
        <v>255</v>
      </c>
      <c r="P15">
        <v>1</v>
      </c>
      <c r="Q15">
        <v>390</v>
      </c>
      <c r="S15" s="7" t="s">
        <v>132</v>
      </c>
      <c r="T15">
        <v>107</v>
      </c>
      <c r="U15">
        <v>56810.62000000001</v>
      </c>
      <c r="W15" s="7" t="s">
        <v>276</v>
      </c>
      <c r="X15">
        <v>129</v>
      </c>
      <c r="Y15">
        <v>99984.57</v>
      </c>
    </row>
    <row r="16" spans="2:25">
      <c r="B16" s="17" t="s">
        <v>119</v>
      </c>
      <c r="C16" s="17"/>
      <c r="D16" s="17"/>
      <c r="E16" s="17"/>
      <c r="F16" s="17"/>
      <c r="G16" s="17"/>
      <c r="H16" s="17"/>
      <c r="I16" s="17"/>
      <c r="J16" s="17"/>
      <c r="L16" t="s">
        <v>133</v>
      </c>
      <c r="M16" t="s">
        <v>284</v>
      </c>
      <c r="N16" t="s">
        <v>153</v>
      </c>
      <c r="O16" t="s">
        <v>251</v>
      </c>
      <c r="P16">
        <v>18</v>
      </c>
      <c r="Q16">
        <v>24496.46</v>
      </c>
      <c r="S16" s="7" t="s">
        <v>134</v>
      </c>
      <c r="T16">
        <v>87</v>
      </c>
      <c r="U16">
        <v>54495.13</v>
      </c>
      <c r="W16" s="7" t="s">
        <v>252</v>
      </c>
      <c r="X16">
        <v>291</v>
      </c>
      <c r="Y16">
        <v>131261.72000000003</v>
      </c>
    </row>
    <row r="17" spans="2:26">
      <c r="B17" s="17" t="s">
        <v>304</v>
      </c>
      <c r="C17" s="17"/>
      <c r="D17" s="17"/>
      <c r="E17" s="17"/>
      <c r="F17" s="17"/>
      <c r="G17" s="17"/>
      <c r="H17" s="17"/>
      <c r="I17" s="17"/>
      <c r="J17" s="17"/>
      <c r="L17" t="s">
        <v>133</v>
      </c>
      <c r="M17" t="s">
        <v>284</v>
      </c>
      <c r="N17" t="s">
        <v>153</v>
      </c>
      <c r="O17" t="s">
        <v>254</v>
      </c>
      <c r="P17">
        <v>12</v>
      </c>
      <c r="Q17">
        <v>14070.06</v>
      </c>
      <c r="S17" s="7" t="s">
        <v>135</v>
      </c>
      <c r="T17">
        <v>70</v>
      </c>
      <c r="U17">
        <v>50196.270000000004</v>
      </c>
      <c r="W17" s="7" t="s">
        <v>106</v>
      </c>
      <c r="X17">
        <v>1908</v>
      </c>
      <c r="Y17">
        <v>1265792.8500000001</v>
      </c>
    </row>
    <row r="18" spans="2:26">
      <c r="B18" s="17" t="s">
        <v>262</v>
      </c>
      <c r="C18" s="17"/>
      <c r="D18" s="17"/>
      <c r="E18" s="17"/>
      <c r="F18" s="17"/>
      <c r="G18" s="17"/>
      <c r="H18" s="17"/>
      <c r="I18" s="17"/>
      <c r="J18" s="17"/>
      <c r="L18" t="s">
        <v>133</v>
      </c>
      <c r="M18" t="s">
        <v>284</v>
      </c>
      <c r="N18" t="s">
        <v>153</v>
      </c>
      <c r="O18" t="s">
        <v>253</v>
      </c>
      <c r="P18">
        <v>10</v>
      </c>
      <c r="Q18">
        <v>12815.76</v>
      </c>
      <c r="S18" s="7" t="s">
        <v>141</v>
      </c>
      <c r="T18">
        <v>48</v>
      </c>
      <c r="U18">
        <v>49979.9</v>
      </c>
    </row>
    <row r="19" spans="2:26">
      <c r="B19" s="17" t="s">
        <v>263</v>
      </c>
      <c r="C19" s="17"/>
      <c r="D19" s="17"/>
      <c r="E19" s="17"/>
      <c r="F19" s="17"/>
      <c r="G19" s="17"/>
      <c r="H19" s="17"/>
      <c r="I19" s="17"/>
      <c r="J19" s="17"/>
      <c r="L19" t="s">
        <v>133</v>
      </c>
      <c r="M19" t="s">
        <v>284</v>
      </c>
      <c r="N19" t="s">
        <v>153</v>
      </c>
      <c r="O19" t="s">
        <v>255</v>
      </c>
      <c r="P19">
        <v>9</v>
      </c>
      <c r="Q19">
        <v>12737.7</v>
      </c>
      <c r="S19" s="7" t="s">
        <v>140</v>
      </c>
      <c r="T19">
        <v>49</v>
      </c>
      <c r="U19">
        <v>33824.85</v>
      </c>
    </row>
    <row r="20" spans="2:26">
      <c r="B20" s="17" t="s">
        <v>305</v>
      </c>
      <c r="C20" s="17"/>
      <c r="D20" s="17"/>
      <c r="E20" s="17"/>
      <c r="F20" s="17"/>
      <c r="G20" s="17"/>
      <c r="H20" s="17"/>
      <c r="I20" s="17"/>
      <c r="J20" s="17"/>
      <c r="L20" t="s">
        <v>133</v>
      </c>
      <c r="M20" t="s">
        <v>284</v>
      </c>
      <c r="N20" t="s">
        <v>153</v>
      </c>
      <c r="O20" t="s">
        <v>250</v>
      </c>
      <c r="P20">
        <v>17</v>
      </c>
      <c r="Q20">
        <v>12709.3</v>
      </c>
      <c r="S20" s="7" t="s">
        <v>142</v>
      </c>
      <c r="T20">
        <v>43</v>
      </c>
      <c r="U20">
        <v>32661.02</v>
      </c>
      <c r="W20" s="47" t="s">
        <v>496</v>
      </c>
      <c r="X20" s="47"/>
      <c r="Y20" s="47"/>
    </row>
    <row r="21" spans="2:26">
      <c r="B21" s="17" t="s">
        <v>306</v>
      </c>
      <c r="C21" s="17"/>
      <c r="D21" s="17"/>
      <c r="E21" s="17"/>
      <c r="F21" s="17"/>
      <c r="G21" s="17"/>
      <c r="H21" s="17"/>
      <c r="I21" s="17"/>
      <c r="J21" s="17"/>
      <c r="L21" t="s">
        <v>133</v>
      </c>
      <c r="M21" t="s">
        <v>284</v>
      </c>
      <c r="N21" t="s">
        <v>153</v>
      </c>
      <c r="O21" t="s">
        <v>276</v>
      </c>
      <c r="P21">
        <v>8</v>
      </c>
      <c r="Q21">
        <v>12469.67</v>
      </c>
      <c r="S21" s="7" t="s">
        <v>143</v>
      </c>
      <c r="T21">
        <v>46</v>
      </c>
      <c r="U21">
        <v>31692.640000000007</v>
      </c>
      <c r="W21" s="47"/>
      <c r="X21" s="47"/>
      <c r="Y21" s="47"/>
    </row>
    <row r="22" spans="2:26">
      <c r="L22" t="s">
        <v>133</v>
      </c>
      <c r="M22" t="s">
        <v>284</v>
      </c>
      <c r="N22" t="s">
        <v>180</v>
      </c>
      <c r="O22" t="s">
        <v>250</v>
      </c>
      <c r="P22">
        <v>3</v>
      </c>
      <c r="Q22">
        <v>10608</v>
      </c>
      <c r="S22" s="7" t="s">
        <v>137</v>
      </c>
      <c r="T22">
        <v>62</v>
      </c>
      <c r="U22">
        <v>23582.079999999998</v>
      </c>
      <c r="W22" s="47"/>
      <c r="X22" s="47"/>
      <c r="Y22" s="47"/>
    </row>
    <row r="23" spans="2:26">
      <c r="L23" t="s">
        <v>133</v>
      </c>
      <c r="M23" t="s">
        <v>284</v>
      </c>
      <c r="N23" t="s">
        <v>153</v>
      </c>
      <c r="O23" t="s">
        <v>256</v>
      </c>
      <c r="P23">
        <v>7</v>
      </c>
      <c r="Q23">
        <v>8325.56</v>
      </c>
      <c r="S23" s="7" t="s">
        <v>139</v>
      </c>
      <c r="T23">
        <v>51</v>
      </c>
      <c r="U23">
        <v>18810.05</v>
      </c>
      <c r="W23" s="47"/>
      <c r="X23" s="47"/>
      <c r="Y23" s="47"/>
    </row>
    <row r="24" spans="2:26">
      <c r="B24" s="24" t="s">
        <v>307</v>
      </c>
      <c r="C24" s="24"/>
      <c r="D24" s="24"/>
      <c r="E24" s="24"/>
      <c r="F24" s="24"/>
      <c r="L24" t="s">
        <v>133</v>
      </c>
      <c r="M24" t="s">
        <v>284</v>
      </c>
      <c r="N24" t="s">
        <v>153</v>
      </c>
      <c r="O24" t="s">
        <v>252</v>
      </c>
      <c r="P24">
        <v>9</v>
      </c>
      <c r="Q24">
        <v>7250.47</v>
      </c>
      <c r="S24" s="7" t="s">
        <v>138</v>
      </c>
      <c r="T24">
        <v>46</v>
      </c>
      <c r="U24">
        <v>17983.2</v>
      </c>
      <c r="W24" s="47"/>
      <c r="X24" s="47"/>
      <c r="Y24" s="47"/>
    </row>
    <row r="25" spans="2:26">
      <c r="L25" t="s">
        <v>133</v>
      </c>
      <c r="M25" t="s">
        <v>284</v>
      </c>
      <c r="N25" t="s">
        <v>180</v>
      </c>
      <c r="O25" t="s">
        <v>251</v>
      </c>
      <c r="P25">
        <v>5</v>
      </c>
      <c r="Q25">
        <v>3610.28</v>
      </c>
      <c r="S25" s="7" t="s">
        <v>136</v>
      </c>
      <c r="T25">
        <v>48</v>
      </c>
      <c r="U25">
        <v>15770.15</v>
      </c>
      <c r="W25" s="47"/>
      <c r="X25" s="47"/>
      <c r="Y25" s="47"/>
    </row>
    <row r="26" spans="2:26">
      <c r="B26" s="3">
        <f>CORREL(P9:P499, Q9:Q499)</f>
        <v>0.71973700051536871</v>
      </c>
      <c r="L26" t="s">
        <v>133</v>
      </c>
      <c r="M26" t="s">
        <v>284</v>
      </c>
      <c r="N26" t="s">
        <v>180</v>
      </c>
      <c r="O26" t="s">
        <v>256</v>
      </c>
      <c r="P26">
        <v>2</v>
      </c>
      <c r="Q26">
        <v>2496</v>
      </c>
      <c r="S26" s="7" t="s">
        <v>145</v>
      </c>
      <c r="T26">
        <v>28</v>
      </c>
      <c r="U26">
        <v>11472.359999999999</v>
      </c>
    </row>
    <row r="27" spans="2:26">
      <c r="L27" t="s">
        <v>133</v>
      </c>
      <c r="M27" t="s">
        <v>284</v>
      </c>
      <c r="N27" t="s">
        <v>180</v>
      </c>
      <c r="O27" t="s">
        <v>252</v>
      </c>
      <c r="P27">
        <v>2</v>
      </c>
      <c r="Q27">
        <v>2087.75</v>
      </c>
      <c r="S27" s="7" t="s">
        <v>144</v>
      </c>
      <c r="T27">
        <v>33</v>
      </c>
      <c r="U27">
        <v>8119.1</v>
      </c>
    </row>
    <row r="28" spans="2:26">
      <c r="L28" t="s">
        <v>133</v>
      </c>
      <c r="M28" t="s">
        <v>284</v>
      </c>
      <c r="N28" t="s">
        <v>180</v>
      </c>
      <c r="O28" t="s">
        <v>255</v>
      </c>
      <c r="P28">
        <v>3</v>
      </c>
      <c r="Q28">
        <v>1790</v>
      </c>
      <c r="S28" s="7" t="s">
        <v>147</v>
      </c>
      <c r="T28">
        <v>13</v>
      </c>
      <c r="U28">
        <v>5735.15</v>
      </c>
      <c r="W28" s="47" t="s">
        <v>497</v>
      </c>
      <c r="X28" s="47"/>
      <c r="Y28" s="47"/>
      <c r="Z28" s="47"/>
    </row>
    <row r="29" spans="2:26">
      <c r="L29" t="s">
        <v>133</v>
      </c>
      <c r="M29" t="s">
        <v>284</v>
      </c>
      <c r="N29" t="s">
        <v>180</v>
      </c>
      <c r="O29" t="s">
        <v>254</v>
      </c>
      <c r="P29">
        <v>3</v>
      </c>
      <c r="Q29">
        <v>1167.18</v>
      </c>
      <c r="S29" s="7" t="s">
        <v>146</v>
      </c>
      <c r="T29">
        <v>14</v>
      </c>
      <c r="U29">
        <v>3531.95</v>
      </c>
      <c r="W29" s="47"/>
      <c r="X29" s="47"/>
      <c r="Y29" s="47"/>
      <c r="Z29" s="47"/>
    </row>
    <row r="30" spans="2:26">
      <c r="L30" t="s">
        <v>133</v>
      </c>
      <c r="M30" t="s">
        <v>284</v>
      </c>
      <c r="N30" t="s">
        <v>180</v>
      </c>
      <c r="O30" t="s">
        <v>253</v>
      </c>
      <c r="P30">
        <v>2</v>
      </c>
      <c r="Q30">
        <v>718.65</v>
      </c>
      <c r="S30" s="7" t="s">
        <v>106</v>
      </c>
      <c r="T30">
        <v>1908</v>
      </c>
      <c r="U30">
        <v>1265792.8500000001</v>
      </c>
      <c r="W30" s="47"/>
      <c r="X30" s="47"/>
      <c r="Y30" s="47"/>
      <c r="Z30" s="47"/>
    </row>
    <row r="31" spans="2:26">
      <c r="L31" t="s">
        <v>133</v>
      </c>
      <c r="M31" t="s">
        <v>284</v>
      </c>
      <c r="N31" t="s">
        <v>180</v>
      </c>
      <c r="O31" t="s">
        <v>276</v>
      </c>
      <c r="P31">
        <v>1</v>
      </c>
      <c r="Q31">
        <v>651</v>
      </c>
      <c r="W31" s="47"/>
      <c r="X31" s="47"/>
      <c r="Y31" s="47"/>
      <c r="Z31" s="47"/>
    </row>
    <row r="32" spans="2:26">
      <c r="L32" t="s">
        <v>140</v>
      </c>
      <c r="M32" t="s">
        <v>284</v>
      </c>
      <c r="N32" t="s">
        <v>173</v>
      </c>
      <c r="O32" t="s">
        <v>251</v>
      </c>
      <c r="P32">
        <v>5</v>
      </c>
      <c r="Q32">
        <v>5688</v>
      </c>
      <c r="W32" s="47"/>
      <c r="X32" s="47"/>
      <c r="Y32" s="47"/>
      <c r="Z32" s="47"/>
    </row>
    <row r="33" spans="2:21">
      <c r="L33" t="s">
        <v>140</v>
      </c>
      <c r="M33" t="s">
        <v>284</v>
      </c>
      <c r="N33" t="s">
        <v>173</v>
      </c>
      <c r="O33" t="s">
        <v>253</v>
      </c>
      <c r="P33">
        <v>4</v>
      </c>
      <c r="Q33">
        <v>4820.2</v>
      </c>
    </row>
    <row r="34" spans="2:21">
      <c r="L34" t="s">
        <v>140</v>
      </c>
      <c r="M34" t="s">
        <v>284</v>
      </c>
      <c r="N34" t="s">
        <v>173</v>
      </c>
      <c r="O34" t="s">
        <v>250</v>
      </c>
      <c r="P34">
        <v>6</v>
      </c>
      <c r="Q34">
        <v>4285.68</v>
      </c>
      <c r="S34" s="6" t="s">
        <v>125</v>
      </c>
      <c r="T34" t="s">
        <v>107</v>
      </c>
      <c r="U34" t="s">
        <v>218</v>
      </c>
    </row>
    <row r="35" spans="2:21">
      <c r="L35" t="s">
        <v>140</v>
      </c>
      <c r="M35" t="s">
        <v>284</v>
      </c>
      <c r="N35" t="s">
        <v>194</v>
      </c>
      <c r="O35" t="s">
        <v>251</v>
      </c>
      <c r="P35">
        <v>3</v>
      </c>
      <c r="Q35">
        <v>2972</v>
      </c>
      <c r="S35" s="7" t="s">
        <v>128</v>
      </c>
      <c r="T35">
        <v>295</v>
      </c>
      <c r="U35">
        <v>245584.58000000002</v>
      </c>
    </row>
    <row r="36" spans="2:21">
      <c r="L36" t="s">
        <v>140</v>
      </c>
      <c r="M36" t="s">
        <v>284</v>
      </c>
      <c r="N36" t="s">
        <v>194</v>
      </c>
      <c r="O36" t="s">
        <v>253</v>
      </c>
      <c r="P36">
        <v>4</v>
      </c>
      <c r="Q36">
        <v>2659.38</v>
      </c>
      <c r="S36" s="11" t="s">
        <v>250</v>
      </c>
      <c r="T36">
        <v>51</v>
      </c>
      <c r="U36">
        <v>60520.97</v>
      </c>
    </row>
    <row r="37" spans="2:21">
      <c r="L37" t="s">
        <v>140</v>
      </c>
      <c r="M37" t="s">
        <v>284</v>
      </c>
      <c r="N37" t="s">
        <v>173</v>
      </c>
      <c r="O37" t="s">
        <v>255</v>
      </c>
      <c r="P37">
        <v>6</v>
      </c>
      <c r="Q37">
        <v>2618</v>
      </c>
      <c r="S37" s="11" t="s">
        <v>254</v>
      </c>
      <c r="T37">
        <v>24</v>
      </c>
      <c r="U37">
        <v>16597.530000000002</v>
      </c>
    </row>
    <row r="38" spans="2:21">
      <c r="L38" t="s">
        <v>140</v>
      </c>
      <c r="M38" t="s">
        <v>284</v>
      </c>
      <c r="N38" t="s">
        <v>173</v>
      </c>
      <c r="O38" t="s">
        <v>276</v>
      </c>
      <c r="P38">
        <v>3</v>
      </c>
      <c r="Q38">
        <v>2311.1999999999998</v>
      </c>
      <c r="S38" s="11" t="s">
        <v>253</v>
      </c>
      <c r="T38">
        <v>54</v>
      </c>
      <c r="U38">
        <v>36314.92</v>
      </c>
    </row>
    <row r="39" spans="2:21">
      <c r="L39" t="s">
        <v>140</v>
      </c>
      <c r="M39" t="s">
        <v>284</v>
      </c>
      <c r="N39" t="s">
        <v>173</v>
      </c>
      <c r="O39" t="s">
        <v>256</v>
      </c>
      <c r="P39">
        <v>3</v>
      </c>
      <c r="Q39">
        <v>1802.5</v>
      </c>
      <c r="S39" s="11" t="s">
        <v>251</v>
      </c>
      <c r="T39">
        <v>45</v>
      </c>
      <c r="U39">
        <v>37902.039999999994</v>
      </c>
    </row>
    <row r="40" spans="2:21">
      <c r="L40" t="s">
        <v>140</v>
      </c>
      <c r="M40" t="s">
        <v>284</v>
      </c>
      <c r="N40" t="s">
        <v>173</v>
      </c>
      <c r="O40" t="s">
        <v>254</v>
      </c>
      <c r="P40">
        <v>4</v>
      </c>
      <c r="Q40">
        <v>1675.6</v>
      </c>
      <c r="S40" s="11" t="s">
        <v>255</v>
      </c>
      <c r="T40">
        <v>30</v>
      </c>
      <c r="U40">
        <v>19290.569999999996</v>
      </c>
    </row>
    <row r="41" spans="2:21">
      <c r="L41" t="s">
        <v>140</v>
      </c>
      <c r="M41" t="s">
        <v>284</v>
      </c>
      <c r="N41" t="s">
        <v>194</v>
      </c>
      <c r="O41" t="s">
        <v>250</v>
      </c>
      <c r="P41">
        <v>2</v>
      </c>
      <c r="Q41">
        <v>1143</v>
      </c>
      <c r="S41" s="11" t="s">
        <v>256</v>
      </c>
      <c r="T41">
        <v>33</v>
      </c>
      <c r="U41">
        <v>41635.03</v>
      </c>
    </row>
    <row r="42" spans="2:21">
      <c r="L42" t="s">
        <v>140</v>
      </c>
      <c r="M42" t="s">
        <v>284</v>
      </c>
      <c r="N42" t="s">
        <v>194</v>
      </c>
      <c r="O42" t="s">
        <v>276</v>
      </c>
      <c r="P42">
        <v>1</v>
      </c>
      <c r="Q42">
        <v>912</v>
      </c>
      <c r="S42" s="11" t="s">
        <v>276</v>
      </c>
      <c r="T42">
        <v>16</v>
      </c>
      <c r="U42">
        <v>9816.3200000000015</v>
      </c>
    </row>
    <row r="43" spans="2:21">
      <c r="L43" t="s">
        <v>140</v>
      </c>
      <c r="M43" t="s">
        <v>284</v>
      </c>
      <c r="N43" t="s">
        <v>173</v>
      </c>
      <c r="O43" t="s">
        <v>252</v>
      </c>
      <c r="P43">
        <v>3</v>
      </c>
      <c r="Q43">
        <v>887.6</v>
      </c>
      <c r="S43" s="11" t="s">
        <v>252</v>
      </c>
      <c r="T43">
        <v>42</v>
      </c>
      <c r="U43">
        <v>23507.199999999997</v>
      </c>
    </row>
    <row r="44" spans="2:21">
      <c r="L44" t="s">
        <v>140</v>
      </c>
      <c r="M44" t="s">
        <v>284</v>
      </c>
      <c r="N44" t="s">
        <v>194</v>
      </c>
      <c r="O44" t="s">
        <v>254</v>
      </c>
      <c r="P44">
        <v>1</v>
      </c>
      <c r="Q44">
        <v>779.19</v>
      </c>
      <c r="S44" s="7" t="s">
        <v>127</v>
      </c>
      <c r="T44">
        <v>283</v>
      </c>
      <c r="U44">
        <v>230284.58999999997</v>
      </c>
    </row>
    <row r="45" spans="2:21">
      <c r="L45" t="s">
        <v>140</v>
      </c>
      <c r="M45" t="s">
        <v>284</v>
      </c>
      <c r="N45" t="s">
        <v>194</v>
      </c>
      <c r="O45" t="s">
        <v>255</v>
      </c>
      <c r="P45">
        <v>1</v>
      </c>
      <c r="Q45">
        <v>608</v>
      </c>
      <c r="S45" s="11" t="s">
        <v>250</v>
      </c>
      <c r="T45">
        <v>51</v>
      </c>
      <c r="U45">
        <v>54634.119999999995</v>
      </c>
    </row>
    <row r="46" spans="2:21">
      <c r="B46" s="47" t="s">
        <v>495</v>
      </c>
      <c r="C46" s="47"/>
      <c r="D46" s="47"/>
      <c r="E46" s="47"/>
      <c r="F46" s="47"/>
      <c r="G46" s="47"/>
      <c r="H46" s="47"/>
      <c r="I46" s="47"/>
      <c r="L46" t="s">
        <v>140</v>
      </c>
      <c r="M46" t="s">
        <v>284</v>
      </c>
      <c r="N46" t="s">
        <v>194</v>
      </c>
      <c r="O46" t="s">
        <v>256</v>
      </c>
      <c r="P46">
        <v>1</v>
      </c>
      <c r="Q46">
        <v>336</v>
      </c>
      <c r="S46" s="11" t="s">
        <v>254</v>
      </c>
      <c r="T46">
        <v>30</v>
      </c>
      <c r="U46">
        <v>16736.52</v>
      </c>
    </row>
    <row r="47" spans="2:21">
      <c r="B47" s="47"/>
      <c r="C47" s="47"/>
      <c r="D47" s="47"/>
      <c r="E47" s="47"/>
      <c r="F47" s="47"/>
      <c r="G47" s="47"/>
      <c r="H47" s="47"/>
      <c r="I47" s="47"/>
      <c r="L47" t="s">
        <v>140</v>
      </c>
      <c r="M47" t="s">
        <v>284</v>
      </c>
      <c r="N47" t="s">
        <v>194</v>
      </c>
      <c r="O47" t="s">
        <v>252</v>
      </c>
      <c r="P47">
        <v>2</v>
      </c>
      <c r="Q47">
        <v>326.5</v>
      </c>
      <c r="S47" s="11" t="s">
        <v>253</v>
      </c>
      <c r="T47">
        <v>44</v>
      </c>
      <c r="U47">
        <v>35878.58</v>
      </c>
    </row>
    <row r="48" spans="2:21">
      <c r="B48" s="47"/>
      <c r="C48" s="47"/>
      <c r="D48" s="47"/>
      <c r="E48" s="47"/>
      <c r="F48" s="47"/>
      <c r="G48" s="47"/>
      <c r="H48" s="47"/>
      <c r="I48" s="47"/>
      <c r="L48" t="s">
        <v>129</v>
      </c>
      <c r="M48" t="s">
        <v>286</v>
      </c>
      <c r="N48" t="s">
        <v>150</v>
      </c>
      <c r="O48" t="s">
        <v>250</v>
      </c>
      <c r="P48">
        <v>16</v>
      </c>
      <c r="Q48">
        <v>22644.17</v>
      </c>
      <c r="S48" s="11" t="s">
        <v>251</v>
      </c>
      <c r="T48">
        <v>50</v>
      </c>
      <c r="U48">
        <v>49640.95</v>
      </c>
    </row>
    <row r="49" spans="2:21">
      <c r="B49" s="47"/>
      <c r="C49" s="47"/>
      <c r="D49" s="47"/>
      <c r="E49" s="47"/>
      <c r="F49" s="47"/>
      <c r="G49" s="47"/>
      <c r="H49" s="47"/>
      <c r="I49" s="47"/>
      <c r="L49" t="s">
        <v>129</v>
      </c>
      <c r="M49" t="s">
        <v>289</v>
      </c>
      <c r="N49" t="s">
        <v>151</v>
      </c>
      <c r="O49" t="s">
        <v>250</v>
      </c>
      <c r="P49">
        <v>13</v>
      </c>
      <c r="Q49">
        <v>12145.37</v>
      </c>
      <c r="S49" s="11" t="s">
        <v>255</v>
      </c>
      <c r="T49">
        <v>23</v>
      </c>
      <c r="U49">
        <v>13639.789999999997</v>
      </c>
    </row>
    <row r="50" spans="2:21">
      <c r="L50" t="s">
        <v>129</v>
      </c>
      <c r="M50" t="s">
        <v>286</v>
      </c>
      <c r="N50" t="s">
        <v>150</v>
      </c>
      <c r="O50" t="s">
        <v>252</v>
      </c>
      <c r="P50">
        <v>13</v>
      </c>
      <c r="Q50">
        <v>7366.09</v>
      </c>
      <c r="S50" s="11" t="s">
        <v>256</v>
      </c>
      <c r="T50">
        <v>23</v>
      </c>
      <c r="U50">
        <v>21455.8</v>
      </c>
    </row>
    <row r="51" spans="2:21">
      <c r="L51" t="s">
        <v>129</v>
      </c>
      <c r="M51" t="s">
        <v>286</v>
      </c>
      <c r="N51" t="s">
        <v>150</v>
      </c>
      <c r="O51" t="s">
        <v>251</v>
      </c>
      <c r="P51">
        <v>12</v>
      </c>
      <c r="Q51">
        <v>7246.8</v>
      </c>
      <c r="S51" s="11" t="s">
        <v>276</v>
      </c>
      <c r="T51">
        <v>19</v>
      </c>
      <c r="U51">
        <v>16013.109999999999</v>
      </c>
    </row>
    <row r="52" spans="2:21">
      <c r="L52" t="s">
        <v>129</v>
      </c>
      <c r="M52" t="s">
        <v>289</v>
      </c>
      <c r="N52" t="s">
        <v>151</v>
      </c>
      <c r="O52" t="s">
        <v>253</v>
      </c>
      <c r="P52">
        <v>13</v>
      </c>
      <c r="Q52">
        <v>6170.92</v>
      </c>
      <c r="S52" s="11" t="s">
        <v>252</v>
      </c>
      <c r="T52">
        <v>43</v>
      </c>
      <c r="U52">
        <v>22285.719999999998</v>
      </c>
    </row>
    <row r="53" spans="2:21">
      <c r="L53" t="s">
        <v>129</v>
      </c>
      <c r="M53" t="s">
        <v>289</v>
      </c>
      <c r="N53" t="s">
        <v>151</v>
      </c>
      <c r="O53" t="s">
        <v>251</v>
      </c>
      <c r="P53">
        <v>12</v>
      </c>
      <c r="Q53">
        <v>6168.3</v>
      </c>
      <c r="S53" s="7" t="s">
        <v>129</v>
      </c>
      <c r="T53">
        <v>184</v>
      </c>
      <c r="U53">
        <v>106925.76000000001</v>
      </c>
    </row>
    <row r="54" spans="2:21">
      <c r="L54" t="s">
        <v>129</v>
      </c>
      <c r="M54" t="s">
        <v>286</v>
      </c>
      <c r="N54" t="s">
        <v>150</v>
      </c>
      <c r="O54" t="s">
        <v>254</v>
      </c>
      <c r="P54">
        <v>12</v>
      </c>
      <c r="Q54">
        <v>5457.81</v>
      </c>
      <c r="S54" s="11" t="s">
        <v>250</v>
      </c>
      <c r="T54">
        <v>37</v>
      </c>
      <c r="U54">
        <v>37193.440000000002</v>
      </c>
    </row>
    <row r="55" spans="2:21">
      <c r="L55" t="s">
        <v>129</v>
      </c>
      <c r="M55" t="s">
        <v>286</v>
      </c>
      <c r="N55" t="s">
        <v>150</v>
      </c>
      <c r="O55" t="s">
        <v>253</v>
      </c>
      <c r="P55">
        <v>14</v>
      </c>
      <c r="Q55">
        <v>4570.92</v>
      </c>
      <c r="S55" s="11" t="s">
        <v>254</v>
      </c>
      <c r="T55">
        <v>23</v>
      </c>
      <c r="U55">
        <v>11180.76</v>
      </c>
    </row>
    <row r="56" spans="2:21">
      <c r="L56" t="s">
        <v>129</v>
      </c>
      <c r="M56" t="s">
        <v>289</v>
      </c>
      <c r="N56" t="s">
        <v>151</v>
      </c>
      <c r="O56" t="s">
        <v>256</v>
      </c>
      <c r="P56">
        <v>7</v>
      </c>
      <c r="Q56">
        <v>4350.5</v>
      </c>
      <c r="S56" s="11" t="s">
        <v>253</v>
      </c>
      <c r="T56">
        <v>30</v>
      </c>
      <c r="U56">
        <v>11436.1</v>
      </c>
    </row>
    <row r="57" spans="2:21">
      <c r="L57" t="s">
        <v>129</v>
      </c>
      <c r="M57" t="s">
        <v>289</v>
      </c>
      <c r="N57" t="s">
        <v>151</v>
      </c>
      <c r="O57" t="s">
        <v>252</v>
      </c>
      <c r="P57">
        <v>13</v>
      </c>
      <c r="Q57">
        <v>3571.32</v>
      </c>
      <c r="S57" s="11" t="s">
        <v>251</v>
      </c>
      <c r="T57">
        <v>28</v>
      </c>
      <c r="U57">
        <v>15680.45</v>
      </c>
    </row>
    <row r="58" spans="2:21">
      <c r="L58" t="s">
        <v>129</v>
      </c>
      <c r="M58" t="s">
        <v>289</v>
      </c>
      <c r="N58" t="s">
        <v>151</v>
      </c>
      <c r="O58" t="s">
        <v>254</v>
      </c>
      <c r="P58">
        <v>8</v>
      </c>
      <c r="Q58">
        <v>3248.15</v>
      </c>
      <c r="S58" s="11" t="s">
        <v>255</v>
      </c>
      <c r="T58">
        <v>14</v>
      </c>
      <c r="U58">
        <v>6121.55</v>
      </c>
    </row>
    <row r="59" spans="2:21">
      <c r="L59" t="s">
        <v>129</v>
      </c>
      <c r="M59" t="s">
        <v>289</v>
      </c>
      <c r="N59" t="s">
        <v>151</v>
      </c>
      <c r="O59" t="s">
        <v>255</v>
      </c>
      <c r="P59">
        <v>4</v>
      </c>
      <c r="Q59">
        <v>3145.9</v>
      </c>
      <c r="S59" s="11" t="s">
        <v>256</v>
      </c>
      <c r="T59">
        <v>13</v>
      </c>
      <c r="U59">
        <v>7563.1100000000006</v>
      </c>
    </row>
    <row r="60" spans="2:21">
      <c r="L60" t="s">
        <v>129</v>
      </c>
      <c r="M60" t="s">
        <v>289</v>
      </c>
      <c r="N60" t="s">
        <v>189</v>
      </c>
      <c r="O60" t="s">
        <v>254</v>
      </c>
      <c r="P60">
        <v>2</v>
      </c>
      <c r="Q60">
        <v>2350</v>
      </c>
      <c r="S60" s="11" t="s">
        <v>276</v>
      </c>
      <c r="T60">
        <v>7</v>
      </c>
      <c r="U60">
        <v>4863.22</v>
      </c>
    </row>
    <row r="61" spans="2:21">
      <c r="L61" t="s">
        <v>129</v>
      </c>
      <c r="M61" t="s">
        <v>289</v>
      </c>
      <c r="N61" t="s">
        <v>190</v>
      </c>
      <c r="O61" t="s">
        <v>256</v>
      </c>
      <c r="P61">
        <v>2</v>
      </c>
      <c r="Q61">
        <v>1789.8</v>
      </c>
      <c r="S61" s="11" t="s">
        <v>252</v>
      </c>
      <c r="T61">
        <v>32</v>
      </c>
      <c r="U61">
        <v>12887.130000000001</v>
      </c>
    </row>
    <row r="62" spans="2:21">
      <c r="L62" t="s">
        <v>129</v>
      </c>
      <c r="M62" t="s">
        <v>289</v>
      </c>
      <c r="N62" t="s">
        <v>190</v>
      </c>
      <c r="O62" t="s">
        <v>250</v>
      </c>
      <c r="P62">
        <v>5</v>
      </c>
      <c r="Q62">
        <v>1760.15</v>
      </c>
      <c r="S62" s="7" t="s">
        <v>130</v>
      </c>
      <c r="T62">
        <v>166</v>
      </c>
      <c r="U62">
        <v>81358.31</v>
      </c>
    </row>
    <row r="63" spans="2:21">
      <c r="L63" t="s">
        <v>129</v>
      </c>
      <c r="M63" t="s">
        <v>289</v>
      </c>
      <c r="N63" t="s">
        <v>151</v>
      </c>
      <c r="O63" t="s">
        <v>276</v>
      </c>
      <c r="P63">
        <v>2</v>
      </c>
      <c r="Q63">
        <v>1686</v>
      </c>
      <c r="S63" s="11" t="s">
        <v>250</v>
      </c>
      <c r="T63">
        <v>32</v>
      </c>
      <c r="U63">
        <v>12997.47</v>
      </c>
    </row>
    <row r="64" spans="2:21">
      <c r="L64" t="s">
        <v>129</v>
      </c>
      <c r="M64" t="s">
        <v>286</v>
      </c>
      <c r="N64" t="s">
        <v>150</v>
      </c>
      <c r="O64" t="s">
        <v>255</v>
      </c>
      <c r="P64">
        <v>5</v>
      </c>
      <c r="Q64">
        <v>1631.65</v>
      </c>
      <c r="S64" s="11" t="s">
        <v>254</v>
      </c>
      <c r="T64">
        <v>12</v>
      </c>
      <c r="U64">
        <v>6486.78</v>
      </c>
    </row>
    <row r="65" spans="12:21">
      <c r="L65" t="s">
        <v>129</v>
      </c>
      <c r="M65" t="s">
        <v>286</v>
      </c>
      <c r="N65" t="s">
        <v>150</v>
      </c>
      <c r="O65" t="s">
        <v>276</v>
      </c>
      <c r="P65">
        <v>3</v>
      </c>
      <c r="Q65">
        <v>1616.72</v>
      </c>
      <c r="S65" s="11" t="s">
        <v>253</v>
      </c>
      <c r="T65">
        <v>26</v>
      </c>
      <c r="U65">
        <v>12816.27</v>
      </c>
    </row>
    <row r="66" spans="12:21">
      <c r="L66" t="s">
        <v>129</v>
      </c>
      <c r="M66" t="s">
        <v>289</v>
      </c>
      <c r="N66" t="s">
        <v>189</v>
      </c>
      <c r="O66" t="s">
        <v>276</v>
      </c>
      <c r="P66">
        <v>2</v>
      </c>
      <c r="Q66">
        <v>1560.5</v>
      </c>
      <c r="S66" s="11" t="s">
        <v>251</v>
      </c>
      <c r="T66">
        <v>21</v>
      </c>
      <c r="U66">
        <v>8860.380000000001</v>
      </c>
    </row>
    <row r="67" spans="12:21">
      <c r="L67" t="s">
        <v>129</v>
      </c>
      <c r="M67" t="s">
        <v>289</v>
      </c>
      <c r="N67" t="s">
        <v>189</v>
      </c>
      <c r="O67" t="s">
        <v>251</v>
      </c>
      <c r="P67">
        <v>3</v>
      </c>
      <c r="Q67">
        <v>1481.6</v>
      </c>
      <c r="S67" s="11" t="s">
        <v>255</v>
      </c>
      <c r="T67">
        <v>18</v>
      </c>
      <c r="U67">
        <v>5873.0599999999995</v>
      </c>
    </row>
    <row r="68" spans="12:21">
      <c r="L68" t="s">
        <v>129</v>
      </c>
      <c r="M68" t="s">
        <v>286</v>
      </c>
      <c r="N68" t="s">
        <v>150</v>
      </c>
      <c r="O68" t="s">
        <v>256</v>
      </c>
      <c r="P68">
        <v>4</v>
      </c>
      <c r="Q68">
        <v>1422.81</v>
      </c>
      <c r="S68" s="11" t="s">
        <v>256</v>
      </c>
      <c r="T68">
        <v>13</v>
      </c>
      <c r="U68">
        <v>10911.289999999999</v>
      </c>
    </row>
    <row r="69" spans="12:21">
      <c r="L69" t="s">
        <v>129</v>
      </c>
      <c r="M69" t="s">
        <v>289</v>
      </c>
      <c r="N69" t="s">
        <v>189</v>
      </c>
      <c r="O69" t="s">
        <v>255</v>
      </c>
      <c r="P69">
        <v>3</v>
      </c>
      <c r="Q69">
        <v>1150</v>
      </c>
      <c r="S69" s="11" t="s">
        <v>276</v>
      </c>
      <c r="T69">
        <v>14</v>
      </c>
      <c r="U69">
        <v>8247.61</v>
      </c>
    </row>
    <row r="70" spans="12:21">
      <c r="L70" t="s">
        <v>129</v>
      </c>
      <c r="M70" t="s">
        <v>289</v>
      </c>
      <c r="N70" t="s">
        <v>189</v>
      </c>
      <c r="O70" t="s">
        <v>252</v>
      </c>
      <c r="P70">
        <v>3</v>
      </c>
      <c r="Q70">
        <v>1085.78</v>
      </c>
      <c r="S70" s="11" t="s">
        <v>252</v>
      </c>
      <c r="T70">
        <v>30</v>
      </c>
      <c r="U70">
        <v>15165.45</v>
      </c>
    </row>
    <row r="71" spans="12:21">
      <c r="L71" t="s">
        <v>129</v>
      </c>
      <c r="M71" t="s">
        <v>289</v>
      </c>
      <c r="N71" t="s">
        <v>190</v>
      </c>
      <c r="O71" t="s">
        <v>252</v>
      </c>
      <c r="P71">
        <v>3</v>
      </c>
      <c r="Q71">
        <v>863.94</v>
      </c>
      <c r="S71" s="7" t="s">
        <v>131</v>
      </c>
      <c r="T71">
        <v>124</v>
      </c>
      <c r="U71">
        <v>58971.3</v>
      </c>
    </row>
    <row r="72" spans="12:21">
      <c r="L72" t="s">
        <v>129</v>
      </c>
      <c r="M72" t="s">
        <v>289</v>
      </c>
      <c r="N72" t="s">
        <v>190</v>
      </c>
      <c r="O72" t="s">
        <v>251</v>
      </c>
      <c r="P72">
        <v>1</v>
      </c>
      <c r="Q72">
        <v>783.75</v>
      </c>
      <c r="S72" s="11" t="s">
        <v>250</v>
      </c>
      <c r="T72">
        <v>24</v>
      </c>
      <c r="U72">
        <v>7276.0999999999995</v>
      </c>
    </row>
    <row r="73" spans="12:21">
      <c r="L73" t="s">
        <v>129</v>
      </c>
      <c r="M73" t="s">
        <v>289</v>
      </c>
      <c r="N73" t="s">
        <v>189</v>
      </c>
      <c r="O73" t="s">
        <v>250</v>
      </c>
      <c r="P73">
        <v>3</v>
      </c>
      <c r="Q73">
        <v>643.75</v>
      </c>
      <c r="S73" s="11" t="s">
        <v>254</v>
      </c>
      <c r="T73">
        <v>8</v>
      </c>
      <c r="U73">
        <v>4415.92</v>
      </c>
    </row>
    <row r="74" spans="12:21">
      <c r="L74" t="s">
        <v>129</v>
      </c>
      <c r="M74" t="s">
        <v>289</v>
      </c>
      <c r="N74" t="s">
        <v>190</v>
      </c>
      <c r="O74" t="s">
        <v>253</v>
      </c>
      <c r="P74">
        <v>2</v>
      </c>
      <c r="Q74">
        <v>551.76</v>
      </c>
      <c r="S74" s="11" t="s">
        <v>253</v>
      </c>
      <c r="T74">
        <v>16</v>
      </c>
      <c r="U74">
        <v>8833.0400000000009</v>
      </c>
    </row>
    <row r="75" spans="12:21">
      <c r="L75" t="s">
        <v>129</v>
      </c>
      <c r="M75" t="s">
        <v>289</v>
      </c>
      <c r="N75" t="s">
        <v>190</v>
      </c>
      <c r="O75" t="s">
        <v>255</v>
      </c>
      <c r="P75">
        <v>2</v>
      </c>
      <c r="Q75">
        <v>194</v>
      </c>
      <c r="S75" s="11" t="s">
        <v>251</v>
      </c>
      <c r="T75">
        <v>23</v>
      </c>
      <c r="U75">
        <v>14158.449999999999</v>
      </c>
    </row>
    <row r="76" spans="12:21">
      <c r="L76" t="s">
        <v>129</v>
      </c>
      <c r="M76" t="s">
        <v>289</v>
      </c>
      <c r="N76" t="s">
        <v>189</v>
      </c>
      <c r="O76" t="s">
        <v>253</v>
      </c>
      <c r="P76">
        <v>1</v>
      </c>
      <c r="Q76">
        <v>142.5</v>
      </c>
      <c r="S76" s="11" t="s">
        <v>255</v>
      </c>
      <c r="T76">
        <v>18</v>
      </c>
      <c r="U76">
        <v>5172.8</v>
      </c>
    </row>
    <row r="77" spans="12:21">
      <c r="L77" t="s">
        <v>129</v>
      </c>
      <c r="M77" t="s">
        <v>289</v>
      </c>
      <c r="N77" t="s">
        <v>190</v>
      </c>
      <c r="O77" t="s">
        <v>254</v>
      </c>
      <c r="P77">
        <v>1</v>
      </c>
      <c r="Q77">
        <v>124.8</v>
      </c>
      <c r="S77" s="11" t="s">
        <v>256</v>
      </c>
      <c r="T77">
        <v>9</v>
      </c>
      <c r="U77">
        <v>6342.43</v>
      </c>
    </row>
    <row r="78" spans="12:21">
      <c r="L78" t="s">
        <v>135</v>
      </c>
      <c r="M78" t="s">
        <v>290</v>
      </c>
      <c r="N78" t="s">
        <v>171</v>
      </c>
      <c r="O78" t="s">
        <v>250</v>
      </c>
      <c r="P78">
        <v>3</v>
      </c>
      <c r="Q78">
        <v>9415.81</v>
      </c>
      <c r="S78" s="11" t="s">
        <v>276</v>
      </c>
      <c r="T78">
        <v>10</v>
      </c>
      <c r="U78">
        <v>7980.6</v>
      </c>
    </row>
    <row r="79" spans="12:21">
      <c r="L79" t="s">
        <v>135</v>
      </c>
      <c r="M79" t="s">
        <v>293</v>
      </c>
      <c r="N79" t="s">
        <v>166</v>
      </c>
      <c r="O79" t="s">
        <v>253</v>
      </c>
      <c r="P79">
        <v>6</v>
      </c>
      <c r="Q79">
        <v>5856.87</v>
      </c>
      <c r="S79" s="11" t="s">
        <v>252</v>
      </c>
      <c r="T79">
        <v>16</v>
      </c>
      <c r="U79">
        <v>4791.96</v>
      </c>
    </row>
    <row r="80" spans="12:21">
      <c r="L80" t="s">
        <v>135</v>
      </c>
      <c r="M80" t="s">
        <v>293</v>
      </c>
      <c r="N80" t="s">
        <v>166</v>
      </c>
      <c r="O80" t="s">
        <v>251</v>
      </c>
      <c r="P80">
        <v>6</v>
      </c>
      <c r="Q80">
        <v>4790.55</v>
      </c>
      <c r="S80" s="7" t="s">
        <v>133</v>
      </c>
      <c r="T80">
        <v>111</v>
      </c>
      <c r="U80">
        <v>128003.84</v>
      </c>
    </row>
    <row r="81" spans="12:21">
      <c r="L81" t="s">
        <v>135</v>
      </c>
      <c r="M81" t="s">
        <v>290</v>
      </c>
      <c r="N81" t="s">
        <v>171</v>
      </c>
      <c r="O81" t="s">
        <v>251</v>
      </c>
      <c r="P81">
        <v>4</v>
      </c>
      <c r="Q81">
        <v>4766.62</v>
      </c>
      <c r="S81" s="11" t="s">
        <v>250</v>
      </c>
      <c r="T81">
        <v>20</v>
      </c>
      <c r="U81">
        <v>23317.3</v>
      </c>
    </row>
    <row r="82" spans="12:21">
      <c r="L82" t="s">
        <v>135</v>
      </c>
      <c r="M82" t="s">
        <v>290</v>
      </c>
      <c r="N82" t="s">
        <v>171</v>
      </c>
      <c r="O82" t="s">
        <v>255</v>
      </c>
      <c r="P82">
        <v>6</v>
      </c>
      <c r="Q82">
        <v>4553.8500000000004</v>
      </c>
      <c r="S82" s="11" t="s">
        <v>254</v>
      </c>
      <c r="T82">
        <v>15</v>
      </c>
      <c r="U82">
        <v>15237.24</v>
      </c>
    </row>
    <row r="83" spans="12:21">
      <c r="L83" t="s">
        <v>135</v>
      </c>
      <c r="M83" t="s">
        <v>290</v>
      </c>
      <c r="N83" t="s">
        <v>171</v>
      </c>
      <c r="O83" t="s">
        <v>253</v>
      </c>
      <c r="P83">
        <v>8</v>
      </c>
      <c r="Q83">
        <v>2915.6</v>
      </c>
      <c r="S83" s="11" t="s">
        <v>253</v>
      </c>
      <c r="T83">
        <v>12</v>
      </c>
      <c r="U83">
        <v>13534.41</v>
      </c>
    </row>
    <row r="84" spans="12:21">
      <c r="L84" t="s">
        <v>135</v>
      </c>
      <c r="M84" t="s">
        <v>290</v>
      </c>
      <c r="N84" t="s">
        <v>171</v>
      </c>
      <c r="O84" t="s">
        <v>254</v>
      </c>
      <c r="P84">
        <v>4</v>
      </c>
      <c r="Q84">
        <v>2809.5</v>
      </c>
      <c r="S84" s="11" t="s">
        <v>251</v>
      </c>
      <c r="T84">
        <v>23</v>
      </c>
      <c r="U84">
        <v>28106.739999999998</v>
      </c>
    </row>
    <row r="85" spans="12:21">
      <c r="L85" t="s">
        <v>135</v>
      </c>
      <c r="M85" t="s">
        <v>290</v>
      </c>
      <c r="N85" t="s">
        <v>171</v>
      </c>
      <c r="O85" t="s">
        <v>252</v>
      </c>
      <c r="P85">
        <v>2</v>
      </c>
      <c r="Q85">
        <v>2096</v>
      </c>
      <c r="S85" s="11" t="s">
        <v>255</v>
      </c>
      <c r="T85">
        <v>12</v>
      </c>
      <c r="U85">
        <v>14527.7</v>
      </c>
    </row>
    <row r="86" spans="12:21">
      <c r="L86" t="s">
        <v>135</v>
      </c>
      <c r="M86" t="s">
        <v>290</v>
      </c>
      <c r="N86" t="s">
        <v>171</v>
      </c>
      <c r="O86" t="s">
        <v>256</v>
      </c>
      <c r="P86">
        <v>1</v>
      </c>
      <c r="Q86">
        <v>2074.8000000000002</v>
      </c>
      <c r="S86" s="11" t="s">
        <v>256</v>
      </c>
      <c r="T86">
        <v>9</v>
      </c>
      <c r="U86">
        <v>10821.56</v>
      </c>
    </row>
    <row r="87" spans="12:21">
      <c r="L87" t="s">
        <v>135</v>
      </c>
      <c r="M87" t="s">
        <v>293</v>
      </c>
      <c r="N87" t="s">
        <v>166</v>
      </c>
      <c r="O87" t="s">
        <v>252</v>
      </c>
      <c r="P87">
        <v>4</v>
      </c>
      <c r="Q87">
        <v>2032.05</v>
      </c>
      <c r="S87" s="11" t="s">
        <v>276</v>
      </c>
      <c r="T87">
        <v>9</v>
      </c>
      <c r="U87">
        <v>13120.67</v>
      </c>
    </row>
    <row r="88" spans="12:21">
      <c r="L88" t="s">
        <v>135</v>
      </c>
      <c r="M88" t="s">
        <v>293</v>
      </c>
      <c r="N88" t="s">
        <v>166</v>
      </c>
      <c r="O88" t="s">
        <v>254</v>
      </c>
      <c r="P88">
        <v>5</v>
      </c>
      <c r="Q88">
        <v>1898.57</v>
      </c>
      <c r="S88" s="11" t="s">
        <v>252</v>
      </c>
      <c r="T88">
        <v>11</v>
      </c>
      <c r="U88">
        <v>9338.2200000000012</v>
      </c>
    </row>
    <row r="89" spans="12:21">
      <c r="L89" t="s">
        <v>135</v>
      </c>
      <c r="M89" t="s">
        <v>293</v>
      </c>
      <c r="N89" t="s">
        <v>166</v>
      </c>
      <c r="O89" t="s">
        <v>276</v>
      </c>
      <c r="P89">
        <v>2</v>
      </c>
      <c r="Q89">
        <v>1872</v>
      </c>
      <c r="S89" s="7" t="s">
        <v>132</v>
      </c>
      <c r="T89">
        <v>107</v>
      </c>
      <c r="U89">
        <v>56810.62</v>
      </c>
    </row>
    <row r="90" spans="12:21">
      <c r="L90" t="s">
        <v>135</v>
      </c>
      <c r="M90" t="s">
        <v>293</v>
      </c>
      <c r="N90" t="s">
        <v>166</v>
      </c>
      <c r="O90" t="s">
        <v>250</v>
      </c>
      <c r="P90">
        <v>5</v>
      </c>
      <c r="Q90">
        <v>1762.75</v>
      </c>
      <c r="S90" s="11" t="s">
        <v>250</v>
      </c>
      <c r="T90">
        <v>20</v>
      </c>
      <c r="U90">
        <v>6771.8499999999995</v>
      </c>
    </row>
    <row r="91" spans="12:21">
      <c r="L91" t="s">
        <v>135</v>
      </c>
      <c r="M91" t="s">
        <v>293</v>
      </c>
      <c r="N91" t="s">
        <v>166</v>
      </c>
      <c r="O91" t="s">
        <v>256</v>
      </c>
      <c r="P91">
        <v>3</v>
      </c>
      <c r="Q91">
        <v>1692</v>
      </c>
      <c r="S91" s="11" t="s">
        <v>254</v>
      </c>
      <c r="T91">
        <v>8</v>
      </c>
      <c r="U91">
        <v>1955.05</v>
      </c>
    </row>
    <row r="92" spans="12:21">
      <c r="L92" t="s">
        <v>135</v>
      </c>
      <c r="M92" t="s">
        <v>293</v>
      </c>
      <c r="N92" t="s">
        <v>166</v>
      </c>
      <c r="O92" t="s">
        <v>255</v>
      </c>
      <c r="P92">
        <v>2</v>
      </c>
      <c r="Q92">
        <v>896.8</v>
      </c>
      <c r="S92" s="11" t="s">
        <v>253</v>
      </c>
      <c r="T92">
        <v>17</v>
      </c>
      <c r="U92">
        <v>8230.82</v>
      </c>
    </row>
    <row r="93" spans="12:21">
      <c r="L93" t="s">
        <v>135</v>
      </c>
      <c r="M93" t="s">
        <v>290</v>
      </c>
      <c r="N93" t="s">
        <v>171</v>
      </c>
      <c r="O93" t="s">
        <v>276</v>
      </c>
      <c r="P93">
        <v>1</v>
      </c>
      <c r="Q93">
        <v>240</v>
      </c>
      <c r="S93" s="11" t="s">
        <v>251</v>
      </c>
      <c r="T93">
        <v>18</v>
      </c>
      <c r="U93">
        <v>17760.850000000002</v>
      </c>
    </row>
    <row r="94" spans="12:21">
      <c r="L94" t="s">
        <v>135</v>
      </c>
      <c r="M94" t="s">
        <v>293</v>
      </c>
      <c r="N94" t="s">
        <v>213</v>
      </c>
      <c r="O94" t="s">
        <v>252</v>
      </c>
      <c r="P94">
        <v>2</v>
      </c>
      <c r="Q94">
        <v>196</v>
      </c>
      <c r="S94" s="11" t="s">
        <v>255</v>
      </c>
      <c r="T94">
        <v>9</v>
      </c>
      <c r="U94">
        <v>3648</v>
      </c>
    </row>
    <row r="95" spans="12:21">
      <c r="L95" t="s">
        <v>135</v>
      </c>
      <c r="M95" t="s">
        <v>293</v>
      </c>
      <c r="N95" t="s">
        <v>213</v>
      </c>
      <c r="O95" t="s">
        <v>255</v>
      </c>
      <c r="P95">
        <v>2</v>
      </c>
      <c r="Q95">
        <v>107</v>
      </c>
      <c r="S95" s="11" t="s">
        <v>256</v>
      </c>
      <c r="T95">
        <v>6</v>
      </c>
      <c r="U95">
        <v>4171.2299999999996</v>
      </c>
    </row>
    <row r="96" spans="12:21">
      <c r="L96" t="s">
        <v>135</v>
      </c>
      <c r="M96" t="s">
        <v>293</v>
      </c>
      <c r="N96" t="s">
        <v>213</v>
      </c>
      <c r="O96" t="s">
        <v>250</v>
      </c>
      <c r="P96">
        <v>2</v>
      </c>
      <c r="Q96">
        <v>97.5</v>
      </c>
      <c r="S96" s="11" t="s">
        <v>276</v>
      </c>
      <c r="T96">
        <v>7</v>
      </c>
      <c r="U96">
        <v>5523.5</v>
      </c>
    </row>
    <row r="97" spans="12:21">
      <c r="L97" t="s">
        <v>135</v>
      </c>
      <c r="M97" t="s">
        <v>293</v>
      </c>
      <c r="N97" t="s">
        <v>213</v>
      </c>
      <c r="O97" t="s">
        <v>253</v>
      </c>
      <c r="P97">
        <v>1</v>
      </c>
      <c r="Q97">
        <v>70</v>
      </c>
      <c r="S97" s="11" t="s">
        <v>252</v>
      </c>
      <c r="T97">
        <v>22</v>
      </c>
      <c r="U97">
        <v>8749.32</v>
      </c>
    </row>
    <row r="98" spans="12:21">
      <c r="L98" t="s">
        <v>135</v>
      </c>
      <c r="M98" t="s">
        <v>293</v>
      </c>
      <c r="N98" t="s">
        <v>213</v>
      </c>
      <c r="O98" t="s">
        <v>254</v>
      </c>
      <c r="P98">
        <v>1</v>
      </c>
      <c r="Q98">
        <v>52</v>
      </c>
      <c r="S98" s="7" t="s">
        <v>134</v>
      </c>
      <c r="T98">
        <v>87</v>
      </c>
      <c r="U98">
        <v>54495.130000000005</v>
      </c>
    </row>
    <row r="99" spans="12:21">
      <c r="L99" t="s">
        <v>142</v>
      </c>
      <c r="M99" t="s">
        <v>284</v>
      </c>
      <c r="N99" t="s">
        <v>195</v>
      </c>
      <c r="O99" t="s">
        <v>250</v>
      </c>
      <c r="P99">
        <v>1</v>
      </c>
      <c r="Q99">
        <v>10540</v>
      </c>
      <c r="S99" s="11" t="s">
        <v>250</v>
      </c>
      <c r="T99">
        <v>23</v>
      </c>
      <c r="U99">
        <v>12163.99</v>
      </c>
    </row>
    <row r="100" spans="12:21">
      <c r="L100" t="s">
        <v>142</v>
      </c>
      <c r="M100" t="s">
        <v>284</v>
      </c>
      <c r="N100" t="s">
        <v>177</v>
      </c>
      <c r="O100" t="s">
        <v>254</v>
      </c>
      <c r="P100">
        <v>7</v>
      </c>
      <c r="Q100">
        <v>3505.15</v>
      </c>
      <c r="S100" s="11" t="s">
        <v>254</v>
      </c>
      <c r="T100">
        <v>8</v>
      </c>
      <c r="U100">
        <v>4717.8999999999996</v>
      </c>
    </row>
    <row r="101" spans="12:21">
      <c r="L101" t="s">
        <v>142</v>
      </c>
      <c r="M101" t="s">
        <v>284</v>
      </c>
      <c r="N101" t="s">
        <v>177</v>
      </c>
      <c r="O101" t="s">
        <v>252</v>
      </c>
      <c r="P101">
        <v>5</v>
      </c>
      <c r="Q101">
        <v>2787.42</v>
      </c>
      <c r="S101" s="11" t="s">
        <v>253</v>
      </c>
      <c r="T101">
        <v>10</v>
      </c>
      <c r="U101">
        <v>5169.63</v>
      </c>
    </row>
    <row r="102" spans="12:21">
      <c r="L102" t="s">
        <v>142</v>
      </c>
      <c r="M102" t="s">
        <v>284</v>
      </c>
      <c r="N102" t="s">
        <v>177</v>
      </c>
      <c r="O102" t="s">
        <v>276</v>
      </c>
      <c r="P102">
        <v>2</v>
      </c>
      <c r="Q102">
        <v>2762.4</v>
      </c>
      <c r="S102" s="11" t="s">
        <v>251</v>
      </c>
      <c r="T102">
        <v>11</v>
      </c>
      <c r="U102">
        <v>6378.95</v>
      </c>
    </row>
    <row r="103" spans="12:21">
      <c r="L103" t="s">
        <v>142</v>
      </c>
      <c r="M103" t="s">
        <v>284</v>
      </c>
      <c r="N103" t="s">
        <v>177</v>
      </c>
      <c r="O103" t="s">
        <v>256</v>
      </c>
      <c r="P103">
        <v>3</v>
      </c>
      <c r="Q103">
        <v>2082.5</v>
      </c>
      <c r="S103" s="11" t="s">
        <v>255</v>
      </c>
      <c r="T103">
        <v>4</v>
      </c>
      <c r="U103">
        <v>3196</v>
      </c>
    </row>
    <row r="104" spans="12:21">
      <c r="L104" t="s">
        <v>142</v>
      </c>
      <c r="M104" t="s">
        <v>284</v>
      </c>
      <c r="N104" t="s">
        <v>177</v>
      </c>
      <c r="O104" t="s">
        <v>253</v>
      </c>
      <c r="P104">
        <v>3</v>
      </c>
      <c r="Q104">
        <v>1664.5</v>
      </c>
      <c r="S104" s="11" t="s">
        <v>256</v>
      </c>
      <c r="T104">
        <v>10</v>
      </c>
      <c r="U104">
        <v>7656.62</v>
      </c>
    </row>
    <row r="105" spans="12:21">
      <c r="L105" t="s">
        <v>142</v>
      </c>
      <c r="M105" t="s">
        <v>284</v>
      </c>
      <c r="N105" t="s">
        <v>177</v>
      </c>
      <c r="O105" t="s">
        <v>250</v>
      </c>
      <c r="P105">
        <v>6</v>
      </c>
      <c r="Q105">
        <v>1485.7</v>
      </c>
      <c r="S105" s="11" t="s">
        <v>276</v>
      </c>
      <c r="T105">
        <v>6</v>
      </c>
      <c r="U105">
        <v>8979.2000000000007</v>
      </c>
    </row>
    <row r="106" spans="12:21">
      <c r="L106" t="s">
        <v>142</v>
      </c>
      <c r="M106" t="s">
        <v>284</v>
      </c>
      <c r="N106" t="s">
        <v>177</v>
      </c>
      <c r="O106" t="s">
        <v>251</v>
      </c>
      <c r="P106">
        <v>2</v>
      </c>
      <c r="Q106">
        <v>1456.5</v>
      </c>
      <c r="S106" s="11" t="s">
        <v>252</v>
      </c>
      <c r="T106">
        <v>15</v>
      </c>
      <c r="U106">
        <v>6232.84</v>
      </c>
    </row>
    <row r="107" spans="12:21">
      <c r="L107" t="s">
        <v>142</v>
      </c>
      <c r="M107" t="s">
        <v>284</v>
      </c>
      <c r="N107" t="s">
        <v>195</v>
      </c>
      <c r="O107" t="s">
        <v>276</v>
      </c>
      <c r="P107">
        <v>1</v>
      </c>
      <c r="Q107">
        <v>1192.5</v>
      </c>
      <c r="S107" s="7" t="s">
        <v>135</v>
      </c>
      <c r="T107">
        <v>70</v>
      </c>
      <c r="U107">
        <v>50196.270000000004</v>
      </c>
    </row>
    <row r="108" spans="12:21">
      <c r="L108" t="s">
        <v>142</v>
      </c>
      <c r="M108" t="s">
        <v>284</v>
      </c>
      <c r="N108" t="s">
        <v>195</v>
      </c>
      <c r="O108" t="s">
        <v>251</v>
      </c>
      <c r="P108">
        <v>2</v>
      </c>
      <c r="Q108">
        <v>1187.8</v>
      </c>
      <c r="S108" s="11" t="s">
        <v>250</v>
      </c>
      <c r="T108">
        <v>10</v>
      </c>
      <c r="U108">
        <v>11276.06</v>
      </c>
    </row>
    <row r="109" spans="12:21">
      <c r="L109" t="s">
        <v>142</v>
      </c>
      <c r="M109" t="s">
        <v>284</v>
      </c>
      <c r="N109" t="s">
        <v>195</v>
      </c>
      <c r="O109" t="s">
        <v>256</v>
      </c>
      <c r="P109">
        <v>1</v>
      </c>
      <c r="Q109">
        <v>1080</v>
      </c>
      <c r="S109" s="11" t="s">
        <v>254</v>
      </c>
      <c r="T109">
        <v>10</v>
      </c>
      <c r="U109">
        <v>4760.07</v>
      </c>
    </row>
    <row r="110" spans="12:21">
      <c r="L110" t="s">
        <v>142</v>
      </c>
      <c r="M110" t="s">
        <v>284</v>
      </c>
      <c r="N110" t="s">
        <v>195</v>
      </c>
      <c r="O110" t="s">
        <v>252</v>
      </c>
      <c r="P110">
        <v>3</v>
      </c>
      <c r="Q110">
        <v>1069.8399999999999</v>
      </c>
      <c r="S110" s="11" t="s">
        <v>253</v>
      </c>
      <c r="T110">
        <v>15</v>
      </c>
      <c r="U110">
        <v>8842.4699999999993</v>
      </c>
    </row>
    <row r="111" spans="12:21">
      <c r="L111" t="s">
        <v>142</v>
      </c>
      <c r="M111" t="s">
        <v>284</v>
      </c>
      <c r="N111" t="s">
        <v>195</v>
      </c>
      <c r="O111" t="s">
        <v>253</v>
      </c>
      <c r="P111">
        <v>4</v>
      </c>
      <c r="Q111">
        <v>926.96</v>
      </c>
      <c r="S111" s="11" t="s">
        <v>251</v>
      </c>
      <c r="T111">
        <v>10</v>
      </c>
      <c r="U111">
        <v>9557.17</v>
      </c>
    </row>
    <row r="112" spans="12:21">
      <c r="L112" t="s">
        <v>142</v>
      </c>
      <c r="M112" t="s">
        <v>284</v>
      </c>
      <c r="N112" t="s">
        <v>195</v>
      </c>
      <c r="O112" t="s">
        <v>254</v>
      </c>
      <c r="P112">
        <v>2</v>
      </c>
      <c r="Q112">
        <v>820</v>
      </c>
      <c r="S112" s="11" t="s">
        <v>255</v>
      </c>
      <c r="T112">
        <v>10</v>
      </c>
      <c r="U112">
        <v>5557.6500000000005</v>
      </c>
    </row>
    <row r="113" spans="12:21">
      <c r="L113" t="s">
        <v>142</v>
      </c>
      <c r="M113" t="s">
        <v>284</v>
      </c>
      <c r="N113" t="s">
        <v>177</v>
      </c>
      <c r="O113" t="s">
        <v>255</v>
      </c>
      <c r="P113">
        <v>1</v>
      </c>
      <c r="Q113">
        <v>99.75</v>
      </c>
      <c r="S113" s="11" t="s">
        <v>256</v>
      </c>
      <c r="T113">
        <v>4</v>
      </c>
      <c r="U113">
        <v>3766.8</v>
      </c>
    </row>
    <row r="114" spans="12:21">
      <c r="L114" t="s">
        <v>139</v>
      </c>
      <c r="M114" t="s">
        <v>284</v>
      </c>
      <c r="N114" t="s">
        <v>165</v>
      </c>
      <c r="O114" t="s">
        <v>251</v>
      </c>
      <c r="P114">
        <v>7</v>
      </c>
      <c r="Q114">
        <v>4856.1099999999997</v>
      </c>
      <c r="S114" s="11" t="s">
        <v>276</v>
      </c>
      <c r="T114">
        <v>3</v>
      </c>
      <c r="U114">
        <v>2112</v>
      </c>
    </row>
    <row r="115" spans="12:21">
      <c r="L115" t="s">
        <v>139</v>
      </c>
      <c r="M115" t="s">
        <v>284</v>
      </c>
      <c r="N115" t="s">
        <v>165</v>
      </c>
      <c r="O115" t="s">
        <v>256</v>
      </c>
      <c r="P115">
        <v>5</v>
      </c>
      <c r="Q115">
        <v>3220.78</v>
      </c>
      <c r="S115" s="11" t="s">
        <v>252</v>
      </c>
      <c r="T115">
        <v>8</v>
      </c>
      <c r="U115">
        <v>4324.05</v>
      </c>
    </row>
    <row r="116" spans="12:21">
      <c r="L116" t="s">
        <v>139</v>
      </c>
      <c r="M116" t="s">
        <v>284</v>
      </c>
      <c r="N116" t="s">
        <v>165</v>
      </c>
      <c r="O116" t="s">
        <v>255</v>
      </c>
      <c r="P116">
        <v>4</v>
      </c>
      <c r="Q116">
        <v>2393</v>
      </c>
      <c r="S116" s="7" t="s">
        <v>137</v>
      </c>
      <c r="T116">
        <v>62</v>
      </c>
      <c r="U116">
        <v>23582.080000000002</v>
      </c>
    </row>
    <row r="117" spans="12:21">
      <c r="L117" t="s">
        <v>139</v>
      </c>
      <c r="M117" t="s">
        <v>284</v>
      </c>
      <c r="N117" t="s">
        <v>165</v>
      </c>
      <c r="O117" t="s">
        <v>250</v>
      </c>
      <c r="P117">
        <v>5</v>
      </c>
      <c r="Q117">
        <v>1600.4</v>
      </c>
      <c r="S117" s="11" t="s">
        <v>250</v>
      </c>
      <c r="T117">
        <v>15</v>
      </c>
      <c r="U117">
        <v>7994</v>
      </c>
    </row>
    <row r="118" spans="12:21">
      <c r="L118" t="s">
        <v>139</v>
      </c>
      <c r="M118" t="s">
        <v>284</v>
      </c>
      <c r="N118" t="s">
        <v>165</v>
      </c>
      <c r="O118" t="s">
        <v>254</v>
      </c>
      <c r="P118">
        <v>2</v>
      </c>
      <c r="Q118">
        <v>1120</v>
      </c>
      <c r="S118" s="11" t="s">
        <v>254</v>
      </c>
      <c r="T118">
        <v>5</v>
      </c>
      <c r="U118">
        <v>1235.45</v>
      </c>
    </row>
    <row r="119" spans="12:21">
      <c r="L119" t="s">
        <v>139</v>
      </c>
      <c r="M119" t="s">
        <v>284</v>
      </c>
      <c r="N119" t="s">
        <v>165</v>
      </c>
      <c r="O119" t="s">
        <v>252</v>
      </c>
      <c r="P119">
        <v>5</v>
      </c>
      <c r="Q119">
        <v>1026.5</v>
      </c>
      <c r="S119" s="11" t="s">
        <v>253</v>
      </c>
      <c r="T119">
        <v>7</v>
      </c>
      <c r="U119">
        <v>1897.73</v>
      </c>
    </row>
    <row r="120" spans="12:21">
      <c r="L120" t="s">
        <v>139</v>
      </c>
      <c r="M120" t="s">
        <v>284</v>
      </c>
      <c r="N120" t="s">
        <v>165</v>
      </c>
      <c r="O120" t="s">
        <v>276</v>
      </c>
      <c r="P120">
        <v>4</v>
      </c>
      <c r="Q120">
        <v>969.61</v>
      </c>
      <c r="S120" s="11" t="s">
        <v>251</v>
      </c>
      <c r="T120">
        <v>14</v>
      </c>
      <c r="U120">
        <v>4721.8999999999996</v>
      </c>
    </row>
    <row r="121" spans="12:21">
      <c r="L121" t="s">
        <v>139</v>
      </c>
      <c r="M121" t="s">
        <v>284</v>
      </c>
      <c r="N121" t="s">
        <v>196</v>
      </c>
      <c r="O121" t="s">
        <v>254</v>
      </c>
      <c r="P121">
        <v>3</v>
      </c>
      <c r="Q121">
        <v>753</v>
      </c>
      <c r="S121" s="11" t="s">
        <v>255</v>
      </c>
      <c r="T121">
        <v>4</v>
      </c>
      <c r="U121">
        <v>549.75</v>
      </c>
    </row>
    <row r="122" spans="12:21">
      <c r="L122" t="s">
        <v>139</v>
      </c>
      <c r="M122" t="s">
        <v>284</v>
      </c>
      <c r="N122" t="s">
        <v>196</v>
      </c>
      <c r="O122" t="s">
        <v>251</v>
      </c>
      <c r="P122">
        <v>2</v>
      </c>
      <c r="Q122">
        <v>702</v>
      </c>
      <c r="S122" s="11" t="s">
        <v>256</v>
      </c>
      <c r="T122">
        <v>5</v>
      </c>
      <c r="U122">
        <v>2828.9</v>
      </c>
    </row>
    <row r="123" spans="12:21">
      <c r="L123" t="s">
        <v>139</v>
      </c>
      <c r="M123" t="s">
        <v>284</v>
      </c>
      <c r="N123" t="s">
        <v>196</v>
      </c>
      <c r="O123" t="s">
        <v>250</v>
      </c>
      <c r="P123">
        <v>4</v>
      </c>
      <c r="Q123">
        <v>582</v>
      </c>
      <c r="S123" s="11" t="s">
        <v>276</v>
      </c>
      <c r="T123">
        <v>4</v>
      </c>
      <c r="U123">
        <v>2517.75</v>
      </c>
    </row>
    <row r="124" spans="12:21">
      <c r="L124" t="s">
        <v>139</v>
      </c>
      <c r="M124" t="s">
        <v>284</v>
      </c>
      <c r="N124" t="s">
        <v>196</v>
      </c>
      <c r="O124" t="s">
        <v>253</v>
      </c>
      <c r="P124">
        <v>3</v>
      </c>
      <c r="Q124">
        <v>562.75</v>
      </c>
      <c r="S124" s="11" t="s">
        <v>252</v>
      </c>
      <c r="T124">
        <v>8</v>
      </c>
      <c r="U124">
        <v>1836.6</v>
      </c>
    </row>
    <row r="125" spans="12:21">
      <c r="L125" t="s">
        <v>139</v>
      </c>
      <c r="M125" t="s">
        <v>284</v>
      </c>
      <c r="N125" t="s">
        <v>165</v>
      </c>
      <c r="O125" t="s">
        <v>253</v>
      </c>
      <c r="P125">
        <v>3</v>
      </c>
      <c r="Q125">
        <v>462.3</v>
      </c>
      <c r="S125" s="7" t="s">
        <v>139</v>
      </c>
      <c r="T125">
        <v>51</v>
      </c>
      <c r="U125">
        <v>18810.05</v>
      </c>
    </row>
    <row r="126" spans="12:21">
      <c r="L126" t="s">
        <v>139</v>
      </c>
      <c r="M126" t="s">
        <v>284</v>
      </c>
      <c r="N126" t="s">
        <v>196</v>
      </c>
      <c r="O126" t="s">
        <v>252</v>
      </c>
      <c r="P126">
        <v>1</v>
      </c>
      <c r="Q126">
        <v>220.8</v>
      </c>
      <c r="S126" s="11" t="s">
        <v>250</v>
      </c>
      <c r="T126">
        <v>9</v>
      </c>
      <c r="U126">
        <v>2182.4</v>
      </c>
    </row>
    <row r="127" spans="12:21">
      <c r="L127" t="s">
        <v>139</v>
      </c>
      <c r="M127" t="s">
        <v>284</v>
      </c>
      <c r="N127" t="s">
        <v>196</v>
      </c>
      <c r="O127" t="s">
        <v>276</v>
      </c>
      <c r="P127">
        <v>1</v>
      </c>
      <c r="Q127">
        <v>136.80000000000001</v>
      </c>
      <c r="S127" s="11" t="s">
        <v>254</v>
      </c>
      <c r="T127">
        <v>5</v>
      </c>
      <c r="U127">
        <v>1873</v>
      </c>
    </row>
    <row r="128" spans="12:21">
      <c r="L128" t="s">
        <v>139</v>
      </c>
      <c r="M128" t="s">
        <v>284</v>
      </c>
      <c r="N128" t="s">
        <v>196</v>
      </c>
      <c r="O128" t="s">
        <v>256</v>
      </c>
      <c r="P128">
        <v>1</v>
      </c>
      <c r="Q128">
        <v>120</v>
      </c>
      <c r="S128" s="11" t="s">
        <v>253</v>
      </c>
      <c r="T128">
        <v>6</v>
      </c>
      <c r="U128">
        <v>1025.05</v>
      </c>
    </row>
    <row r="129" spans="12:21">
      <c r="L129" t="s">
        <v>139</v>
      </c>
      <c r="M129" t="s">
        <v>284</v>
      </c>
      <c r="N129" t="s">
        <v>196</v>
      </c>
      <c r="O129" t="s">
        <v>255</v>
      </c>
      <c r="P129">
        <v>1</v>
      </c>
      <c r="Q129">
        <v>84</v>
      </c>
      <c r="S129" s="11" t="s">
        <v>251</v>
      </c>
      <c r="T129">
        <v>9</v>
      </c>
      <c r="U129">
        <v>5558.11</v>
      </c>
    </row>
    <row r="130" spans="12:21">
      <c r="L130" t="s">
        <v>130</v>
      </c>
      <c r="M130" t="s">
        <v>284</v>
      </c>
      <c r="N130" t="s">
        <v>161</v>
      </c>
      <c r="O130" t="s">
        <v>252</v>
      </c>
      <c r="P130">
        <v>8</v>
      </c>
      <c r="Q130">
        <v>5368.58</v>
      </c>
      <c r="S130" s="11" t="s">
        <v>255</v>
      </c>
      <c r="T130">
        <v>5</v>
      </c>
      <c r="U130">
        <v>2477</v>
      </c>
    </row>
    <row r="131" spans="12:21">
      <c r="L131" t="s">
        <v>130</v>
      </c>
      <c r="M131" t="s">
        <v>284</v>
      </c>
      <c r="N131" t="s">
        <v>209</v>
      </c>
      <c r="O131" t="s">
        <v>252</v>
      </c>
      <c r="P131">
        <v>3</v>
      </c>
      <c r="Q131">
        <v>5208</v>
      </c>
      <c r="S131" s="11" t="s">
        <v>256</v>
      </c>
      <c r="T131">
        <v>6</v>
      </c>
      <c r="U131">
        <v>3340.78</v>
      </c>
    </row>
    <row r="132" spans="12:21">
      <c r="L132" t="s">
        <v>130</v>
      </c>
      <c r="M132" t="s">
        <v>284</v>
      </c>
      <c r="N132" t="s">
        <v>178</v>
      </c>
      <c r="O132" t="s">
        <v>256</v>
      </c>
      <c r="P132">
        <v>3</v>
      </c>
      <c r="Q132">
        <v>4976.6000000000004</v>
      </c>
      <c r="S132" s="11" t="s">
        <v>276</v>
      </c>
      <c r="T132">
        <v>5</v>
      </c>
      <c r="U132">
        <v>1106.4100000000001</v>
      </c>
    </row>
    <row r="133" spans="12:21">
      <c r="L133" t="s">
        <v>130</v>
      </c>
      <c r="M133" t="s">
        <v>284</v>
      </c>
      <c r="N133" t="s">
        <v>178</v>
      </c>
      <c r="O133" t="s">
        <v>250</v>
      </c>
      <c r="P133">
        <v>6</v>
      </c>
      <c r="Q133">
        <v>3975.92</v>
      </c>
      <c r="S133" s="11" t="s">
        <v>252</v>
      </c>
      <c r="T133">
        <v>6</v>
      </c>
      <c r="U133">
        <v>1247.3</v>
      </c>
    </row>
    <row r="134" spans="12:21">
      <c r="L134" t="s">
        <v>130</v>
      </c>
      <c r="M134" t="s">
        <v>284</v>
      </c>
      <c r="N134" t="s">
        <v>161</v>
      </c>
      <c r="O134" t="s">
        <v>276</v>
      </c>
      <c r="P134">
        <v>5</v>
      </c>
      <c r="Q134">
        <v>3718.75</v>
      </c>
      <c r="S134" s="7" t="s">
        <v>140</v>
      </c>
      <c r="T134">
        <v>49</v>
      </c>
      <c r="U134">
        <v>33824.85</v>
      </c>
    </row>
    <row r="135" spans="12:21">
      <c r="L135" t="s">
        <v>130</v>
      </c>
      <c r="M135" t="s">
        <v>284</v>
      </c>
      <c r="N135" t="s">
        <v>161</v>
      </c>
      <c r="O135" t="s">
        <v>254</v>
      </c>
      <c r="P135">
        <v>4</v>
      </c>
      <c r="Q135">
        <v>3037.47</v>
      </c>
      <c r="S135" s="11" t="s">
        <v>250</v>
      </c>
      <c r="T135">
        <v>8</v>
      </c>
      <c r="U135">
        <v>5428.68</v>
      </c>
    </row>
    <row r="136" spans="12:21">
      <c r="L136" t="s">
        <v>130</v>
      </c>
      <c r="M136" t="s">
        <v>284</v>
      </c>
      <c r="N136" t="s">
        <v>178</v>
      </c>
      <c r="O136" t="s">
        <v>251</v>
      </c>
      <c r="P136">
        <v>5</v>
      </c>
      <c r="Q136">
        <v>2872</v>
      </c>
      <c r="S136" s="11" t="s">
        <v>254</v>
      </c>
      <c r="T136">
        <v>5</v>
      </c>
      <c r="U136">
        <v>2454.79</v>
      </c>
    </row>
    <row r="137" spans="12:21">
      <c r="L137" t="s">
        <v>130</v>
      </c>
      <c r="M137" t="s">
        <v>284</v>
      </c>
      <c r="N137" t="s">
        <v>169</v>
      </c>
      <c r="O137" t="s">
        <v>256</v>
      </c>
      <c r="P137">
        <v>2</v>
      </c>
      <c r="Q137">
        <v>2496.0100000000002</v>
      </c>
      <c r="S137" s="11" t="s">
        <v>253</v>
      </c>
      <c r="T137">
        <v>8</v>
      </c>
      <c r="U137">
        <v>7479.58</v>
      </c>
    </row>
    <row r="138" spans="12:21">
      <c r="L138" t="s">
        <v>130</v>
      </c>
      <c r="M138" t="s">
        <v>284</v>
      </c>
      <c r="N138" t="s">
        <v>161</v>
      </c>
      <c r="O138" t="s">
        <v>255</v>
      </c>
      <c r="P138">
        <v>4</v>
      </c>
      <c r="Q138">
        <v>2444.5500000000002</v>
      </c>
      <c r="S138" s="11" t="s">
        <v>251</v>
      </c>
      <c r="T138">
        <v>8</v>
      </c>
      <c r="U138">
        <v>8660</v>
      </c>
    </row>
    <row r="139" spans="12:21">
      <c r="L139" t="s">
        <v>130</v>
      </c>
      <c r="M139" t="s">
        <v>284</v>
      </c>
      <c r="N139" t="s">
        <v>182</v>
      </c>
      <c r="O139" t="s">
        <v>253</v>
      </c>
      <c r="P139">
        <v>4</v>
      </c>
      <c r="Q139">
        <v>2396.6999999999998</v>
      </c>
      <c r="S139" s="11" t="s">
        <v>255</v>
      </c>
      <c r="T139">
        <v>7</v>
      </c>
      <c r="U139">
        <v>3226</v>
      </c>
    </row>
    <row r="140" spans="12:21">
      <c r="L140" t="s">
        <v>130</v>
      </c>
      <c r="M140" t="s">
        <v>284</v>
      </c>
      <c r="N140" t="s">
        <v>161</v>
      </c>
      <c r="O140" t="s">
        <v>253</v>
      </c>
      <c r="P140">
        <v>6</v>
      </c>
      <c r="Q140">
        <v>2382.67</v>
      </c>
      <c r="S140" s="11" t="s">
        <v>256</v>
      </c>
      <c r="T140">
        <v>4</v>
      </c>
      <c r="U140">
        <v>2138.5</v>
      </c>
    </row>
    <row r="141" spans="12:21">
      <c r="L141" t="s">
        <v>130</v>
      </c>
      <c r="M141" t="s">
        <v>284</v>
      </c>
      <c r="N141" t="s">
        <v>197</v>
      </c>
      <c r="O141" t="s">
        <v>256</v>
      </c>
      <c r="P141">
        <v>2</v>
      </c>
      <c r="Q141">
        <v>2318.06</v>
      </c>
      <c r="S141" s="11" t="s">
        <v>276</v>
      </c>
      <c r="T141">
        <v>4</v>
      </c>
      <c r="U141">
        <v>3223.2</v>
      </c>
    </row>
    <row r="142" spans="12:21">
      <c r="L142" t="s">
        <v>130</v>
      </c>
      <c r="M142" t="s">
        <v>284</v>
      </c>
      <c r="N142" t="s">
        <v>161</v>
      </c>
      <c r="O142" t="s">
        <v>250</v>
      </c>
      <c r="P142">
        <v>4</v>
      </c>
      <c r="Q142">
        <v>2275.9</v>
      </c>
      <c r="S142" s="11" t="s">
        <v>252</v>
      </c>
      <c r="T142">
        <v>5</v>
      </c>
      <c r="U142">
        <v>1214.0999999999999</v>
      </c>
    </row>
    <row r="143" spans="12:21">
      <c r="L143" t="s">
        <v>130</v>
      </c>
      <c r="M143" t="s">
        <v>284</v>
      </c>
      <c r="N143" t="s">
        <v>209</v>
      </c>
      <c r="O143" t="s">
        <v>253</v>
      </c>
      <c r="P143">
        <v>4</v>
      </c>
      <c r="Q143">
        <v>2232</v>
      </c>
      <c r="S143" s="7" t="s">
        <v>141</v>
      </c>
      <c r="T143">
        <v>48</v>
      </c>
      <c r="U143">
        <v>49979.9</v>
      </c>
    </row>
    <row r="144" spans="12:21">
      <c r="L144" t="s">
        <v>130</v>
      </c>
      <c r="M144" t="s">
        <v>284</v>
      </c>
      <c r="N144" t="s">
        <v>178</v>
      </c>
      <c r="O144" t="s">
        <v>255</v>
      </c>
      <c r="P144">
        <v>3</v>
      </c>
      <c r="Q144">
        <v>2217.1</v>
      </c>
      <c r="S144" s="11" t="s">
        <v>250</v>
      </c>
      <c r="T144">
        <v>9</v>
      </c>
      <c r="U144">
        <v>3145.32</v>
      </c>
    </row>
    <row r="145" spans="12:21">
      <c r="L145" t="s">
        <v>130</v>
      </c>
      <c r="M145" t="s">
        <v>284</v>
      </c>
      <c r="N145" t="s">
        <v>169</v>
      </c>
      <c r="O145" t="s">
        <v>253</v>
      </c>
      <c r="P145">
        <v>4</v>
      </c>
      <c r="Q145">
        <v>2085.9</v>
      </c>
      <c r="S145" s="11" t="s">
        <v>254</v>
      </c>
      <c r="T145">
        <v>5</v>
      </c>
      <c r="U145">
        <v>3477.62</v>
      </c>
    </row>
    <row r="146" spans="12:21">
      <c r="L146" t="s">
        <v>130</v>
      </c>
      <c r="M146" t="s">
        <v>284</v>
      </c>
      <c r="N146" t="s">
        <v>182</v>
      </c>
      <c r="O146" t="s">
        <v>250</v>
      </c>
      <c r="P146">
        <v>4</v>
      </c>
      <c r="Q146">
        <v>1989.5</v>
      </c>
      <c r="S146" s="11" t="s">
        <v>253</v>
      </c>
      <c r="T146">
        <v>3</v>
      </c>
      <c r="U146">
        <v>1676.38</v>
      </c>
    </row>
    <row r="147" spans="12:21">
      <c r="L147" t="s">
        <v>130</v>
      </c>
      <c r="M147" t="s">
        <v>284</v>
      </c>
      <c r="N147" t="s">
        <v>178</v>
      </c>
      <c r="O147" t="s">
        <v>253</v>
      </c>
      <c r="P147">
        <v>2</v>
      </c>
      <c r="Q147">
        <v>1939</v>
      </c>
      <c r="S147" s="11" t="s">
        <v>251</v>
      </c>
      <c r="T147">
        <v>10</v>
      </c>
      <c r="U147">
        <v>9010.11</v>
      </c>
    </row>
    <row r="148" spans="12:21">
      <c r="L148" t="s">
        <v>130</v>
      </c>
      <c r="M148" t="s">
        <v>284</v>
      </c>
      <c r="N148" t="s">
        <v>161</v>
      </c>
      <c r="O148" t="s">
        <v>251</v>
      </c>
      <c r="P148">
        <v>4</v>
      </c>
      <c r="Q148">
        <v>1912.42</v>
      </c>
      <c r="S148" s="11" t="s">
        <v>255</v>
      </c>
      <c r="T148">
        <v>3</v>
      </c>
      <c r="U148">
        <v>1442.4</v>
      </c>
    </row>
    <row r="149" spans="12:21">
      <c r="L149" t="s">
        <v>130</v>
      </c>
      <c r="M149" t="s">
        <v>284</v>
      </c>
      <c r="N149" t="s">
        <v>169</v>
      </c>
      <c r="O149" t="s">
        <v>250</v>
      </c>
      <c r="P149">
        <v>7</v>
      </c>
      <c r="Q149">
        <v>1903.15</v>
      </c>
      <c r="S149" s="11" t="s">
        <v>256</v>
      </c>
      <c r="T149">
        <v>5</v>
      </c>
      <c r="U149">
        <v>20914.23</v>
      </c>
    </row>
    <row r="150" spans="12:21">
      <c r="L150" t="s">
        <v>130</v>
      </c>
      <c r="M150" t="s">
        <v>284</v>
      </c>
      <c r="N150" t="s">
        <v>209</v>
      </c>
      <c r="O150" t="s">
        <v>276</v>
      </c>
      <c r="P150">
        <v>1</v>
      </c>
      <c r="Q150">
        <v>1845</v>
      </c>
      <c r="S150" s="11" t="s">
        <v>276</v>
      </c>
      <c r="T150">
        <v>3</v>
      </c>
      <c r="U150">
        <v>3414.66</v>
      </c>
    </row>
    <row r="151" spans="12:21">
      <c r="L151" t="s">
        <v>130</v>
      </c>
      <c r="M151" t="s">
        <v>284</v>
      </c>
      <c r="N151" t="s">
        <v>178</v>
      </c>
      <c r="O151" t="s">
        <v>252</v>
      </c>
      <c r="P151">
        <v>4</v>
      </c>
      <c r="Q151">
        <v>1461.46</v>
      </c>
      <c r="S151" s="11" t="s">
        <v>252</v>
      </c>
      <c r="T151">
        <v>10</v>
      </c>
      <c r="U151">
        <v>6899.18</v>
      </c>
    </row>
    <row r="152" spans="12:21">
      <c r="L152" t="s">
        <v>130</v>
      </c>
      <c r="M152" t="s">
        <v>284</v>
      </c>
      <c r="N152" t="s">
        <v>212</v>
      </c>
      <c r="O152" t="s">
        <v>250</v>
      </c>
      <c r="P152">
        <v>2</v>
      </c>
      <c r="Q152">
        <v>1426</v>
      </c>
      <c r="S152" s="7" t="s">
        <v>136</v>
      </c>
      <c r="T152">
        <v>48</v>
      </c>
      <c r="U152">
        <v>15770.150000000001</v>
      </c>
    </row>
    <row r="153" spans="12:21">
      <c r="L153" t="s">
        <v>130</v>
      </c>
      <c r="M153" t="s">
        <v>284</v>
      </c>
      <c r="N153" t="s">
        <v>209</v>
      </c>
      <c r="O153" t="s">
        <v>254</v>
      </c>
      <c r="P153">
        <v>1</v>
      </c>
      <c r="Q153">
        <v>1317</v>
      </c>
      <c r="S153" s="11" t="s">
        <v>250</v>
      </c>
      <c r="T153">
        <v>6</v>
      </c>
      <c r="U153">
        <v>998.94</v>
      </c>
    </row>
    <row r="154" spans="12:21">
      <c r="L154" t="s">
        <v>130</v>
      </c>
      <c r="M154" t="s">
        <v>284</v>
      </c>
      <c r="N154" t="s">
        <v>182</v>
      </c>
      <c r="O154" t="s">
        <v>252</v>
      </c>
      <c r="P154">
        <v>4</v>
      </c>
      <c r="Q154">
        <v>1243.4000000000001</v>
      </c>
      <c r="S154" s="11" t="s">
        <v>254</v>
      </c>
      <c r="T154">
        <v>5</v>
      </c>
      <c r="U154">
        <v>1394.22</v>
      </c>
    </row>
    <row r="155" spans="12:21">
      <c r="L155" t="s">
        <v>130</v>
      </c>
      <c r="M155" t="s">
        <v>284</v>
      </c>
      <c r="N155" t="s">
        <v>182</v>
      </c>
      <c r="O155" t="s">
        <v>251</v>
      </c>
      <c r="P155">
        <v>2</v>
      </c>
      <c r="Q155">
        <v>1120.5</v>
      </c>
      <c r="S155" s="11" t="s">
        <v>253</v>
      </c>
      <c r="T155">
        <v>8</v>
      </c>
      <c r="U155">
        <v>2674.05</v>
      </c>
    </row>
    <row r="156" spans="12:21">
      <c r="L156" t="s">
        <v>130</v>
      </c>
      <c r="M156" t="s">
        <v>284</v>
      </c>
      <c r="N156" t="s">
        <v>182</v>
      </c>
      <c r="O156" t="s">
        <v>254</v>
      </c>
      <c r="P156">
        <v>3</v>
      </c>
      <c r="Q156">
        <v>1104.8499999999999</v>
      </c>
      <c r="S156" s="11" t="s">
        <v>251</v>
      </c>
      <c r="T156">
        <v>8</v>
      </c>
      <c r="U156">
        <v>3995.1400000000003</v>
      </c>
    </row>
    <row r="157" spans="12:21">
      <c r="L157" t="s">
        <v>130</v>
      </c>
      <c r="M157" t="s">
        <v>284</v>
      </c>
      <c r="N157" t="s">
        <v>178</v>
      </c>
      <c r="O157" t="s">
        <v>276</v>
      </c>
      <c r="P157">
        <v>1</v>
      </c>
      <c r="Q157">
        <v>1092</v>
      </c>
      <c r="S157" s="11" t="s">
        <v>255</v>
      </c>
      <c r="T157">
        <v>5</v>
      </c>
      <c r="U157">
        <v>1743.5</v>
      </c>
    </row>
    <row r="158" spans="12:21">
      <c r="L158" t="s">
        <v>130</v>
      </c>
      <c r="M158" t="s">
        <v>284</v>
      </c>
      <c r="N158" t="s">
        <v>210</v>
      </c>
      <c r="O158" t="s">
        <v>253</v>
      </c>
      <c r="P158">
        <v>3</v>
      </c>
      <c r="Q158">
        <v>1000.15</v>
      </c>
      <c r="S158" s="11" t="s">
        <v>256</v>
      </c>
      <c r="T158">
        <v>3</v>
      </c>
      <c r="U158">
        <v>1056.5</v>
      </c>
    </row>
    <row r="159" spans="12:21">
      <c r="L159" t="s">
        <v>130</v>
      </c>
      <c r="M159" t="s">
        <v>284</v>
      </c>
      <c r="N159" t="s">
        <v>182</v>
      </c>
      <c r="O159" t="s">
        <v>276</v>
      </c>
      <c r="P159">
        <v>4</v>
      </c>
      <c r="Q159">
        <v>936.3</v>
      </c>
      <c r="S159" s="11" t="s">
        <v>276</v>
      </c>
      <c r="T159">
        <v>5</v>
      </c>
      <c r="U159">
        <v>2186.8000000000002</v>
      </c>
    </row>
    <row r="160" spans="12:21">
      <c r="L160" t="s">
        <v>130</v>
      </c>
      <c r="M160" t="s">
        <v>284</v>
      </c>
      <c r="N160" t="s">
        <v>207</v>
      </c>
      <c r="O160" t="s">
        <v>251</v>
      </c>
      <c r="P160">
        <v>2</v>
      </c>
      <c r="Q160">
        <v>880.6</v>
      </c>
      <c r="S160" s="11" t="s">
        <v>252</v>
      </c>
      <c r="T160">
        <v>8</v>
      </c>
      <c r="U160">
        <v>1721</v>
      </c>
    </row>
    <row r="161" spans="12:21">
      <c r="L161" t="s">
        <v>130</v>
      </c>
      <c r="M161" t="s">
        <v>284</v>
      </c>
      <c r="N161" t="s">
        <v>161</v>
      </c>
      <c r="O161" t="s">
        <v>256</v>
      </c>
      <c r="P161">
        <v>3</v>
      </c>
      <c r="Q161">
        <v>822.9</v>
      </c>
      <c r="S161" s="7" t="s">
        <v>138</v>
      </c>
      <c r="T161">
        <v>46</v>
      </c>
      <c r="U161">
        <v>17983.2</v>
      </c>
    </row>
    <row r="162" spans="12:21">
      <c r="L162" t="s">
        <v>130</v>
      </c>
      <c r="M162" t="s">
        <v>284</v>
      </c>
      <c r="N162" t="s">
        <v>169</v>
      </c>
      <c r="O162" t="s">
        <v>254</v>
      </c>
      <c r="P162">
        <v>3</v>
      </c>
      <c r="Q162">
        <v>774.86</v>
      </c>
      <c r="S162" s="11" t="s">
        <v>250</v>
      </c>
      <c r="T162">
        <v>7</v>
      </c>
      <c r="U162">
        <v>1363.2</v>
      </c>
    </row>
    <row r="163" spans="12:21">
      <c r="L163" t="s">
        <v>130</v>
      </c>
      <c r="M163" t="s">
        <v>284</v>
      </c>
      <c r="N163" t="s">
        <v>169</v>
      </c>
      <c r="O163" t="s">
        <v>251</v>
      </c>
      <c r="P163">
        <v>3</v>
      </c>
      <c r="Q163">
        <v>757.76</v>
      </c>
      <c r="S163" s="11" t="s">
        <v>254</v>
      </c>
      <c r="T163">
        <v>5</v>
      </c>
      <c r="U163">
        <v>1688.4499999999998</v>
      </c>
    </row>
    <row r="164" spans="12:21">
      <c r="L164" t="s">
        <v>130</v>
      </c>
      <c r="M164" t="s">
        <v>284</v>
      </c>
      <c r="N164" t="s">
        <v>169</v>
      </c>
      <c r="O164" t="s">
        <v>252</v>
      </c>
      <c r="P164">
        <v>5</v>
      </c>
      <c r="Q164">
        <v>752.21</v>
      </c>
      <c r="S164" s="11" t="s">
        <v>253</v>
      </c>
      <c r="T164">
        <v>9</v>
      </c>
      <c r="U164">
        <v>1738.75</v>
      </c>
    </row>
    <row r="165" spans="12:21">
      <c r="L165" t="s">
        <v>130</v>
      </c>
      <c r="M165" t="s">
        <v>284</v>
      </c>
      <c r="N165" t="s">
        <v>197</v>
      </c>
      <c r="O165" t="s">
        <v>253</v>
      </c>
      <c r="P165">
        <v>2</v>
      </c>
      <c r="Q165">
        <v>727.5</v>
      </c>
      <c r="S165" s="11" t="s">
        <v>251</v>
      </c>
      <c r="T165">
        <v>2</v>
      </c>
      <c r="U165">
        <v>646</v>
      </c>
    </row>
    <row r="166" spans="12:21">
      <c r="L166" t="s">
        <v>130</v>
      </c>
      <c r="M166" t="s">
        <v>284</v>
      </c>
      <c r="N166" t="s">
        <v>212</v>
      </c>
      <c r="O166" t="s">
        <v>251</v>
      </c>
      <c r="P166">
        <v>2</v>
      </c>
      <c r="Q166">
        <v>570</v>
      </c>
      <c r="S166" s="11" t="s">
        <v>255</v>
      </c>
      <c r="T166">
        <v>7</v>
      </c>
      <c r="U166">
        <v>1762.06</v>
      </c>
    </row>
    <row r="167" spans="12:21">
      <c r="L167" t="s">
        <v>130</v>
      </c>
      <c r="M167" t="s">
        <v>284</v>
      </c>
      <c r="N167" t="s">
        <v>197</v>
      </c>
      <c r="O167" t="s">
        <v>250</v>
      </c>
      <c r="P167">
        <v>3</v>
      </c>
      <c r="Q167">
        <v>554</v>
      </c>
      <c r="S167" s="11" t="s">
        <v>256</v>
      </c>
      <c r="T167">
        <v>7</v>
      </c>
      <c r="U167">
        <v>6866.95</v>
      </c>
    </row>
    <row r="168" spans="12:21">
      <c r="L168" t="s">
        <v>130</v>
      </c>
      <c r="M168" t="s">
        <v>284</v>
      </c>
      <c r="N168" t="s">
        <v>209</v>
      </c>
      <c r="O168" t="s">
        <v>251</v>
      </c>
      <c r="P168">
        <v>1</v>
      </c>
      <c r="Q168">
        <v>528</v>
      </c>
      <c r="S168" s="11" t="s">
        <v>276</v>
      </c>
      <c r="T168">
        <v>1</v>
      </c>
      <c r="U168">
        <v>2120</v>
      </c>
    </row>
    <row r="169" spans="12:21">
      <c r="L169" t="s">
        <v>130</v>
      </c>
      <c r="M169" t="s">
        <v>284</v>
      </c>
      <c r="N169" t="s">
        <v>210</v>
      </c>
      <c r="O169" t="s">
        <v>250</v>
      </c>
      <c r="P169">
        <v>3</v>
      </c>
      <c r="Q169">
        <v>497.5</v>
      </c>
      <c r="S169" s="11" t="s">
        <v>252</v>
      </c>
      <c r="T169">
        <v>8</v>
      </c>
      <c r="U169">
        <v>1797.79</v>
      </c>
    </row>
    <row r="170" spans="12:21">
      <c r="L170" t="s">
        <v>130</v>
      </c>
      <c r="M170" t="s">
        <v>284</v>
      </c>
      <c r="N170" t="s">
        <v>197</v>
      </c>
      <c r="O170" t="s">
        <v>252</v>
      </c>
      <c r="P170">
        <v>2</v>
      </c>
      <c r="Q170">
        <v>445.1</v>
      </c>
      <c r="S170" s="7" t="s">
        <v>143</v>
      </c>
      <c r="T170">
        <v>46</v>
      </c>
      <c r="U170">
        <v>31692.640000000007</v>
      </c>
    </row>
    <row r="171" spans="12:21">
      <c r="L171" t="s">
        <v>130</v>
      </c>
      <c r="M171" t="s">
        <v>284</v>
      </c>
      <c r="N171" t="s">
        <v>209</v>
      </c>
      <c r="O171" t="s">
        <v>250</v>
      </c>
      <c r="P171">
        <v>3</v>
      </c>
      <c r="Q171">
        <v>375.5</v>
      </c>
      <c r="S171" s="11" t="s">
        <v>250</v>
      </c>
      <c r="T171">
        <v>7</v>
      </c>
      <c r="U171">
        <v>2149.7200000000003</v>
      </c>
    </row>
    <row r="172" spans="12:21">
      <c r="L172" t="s">
        <v>130</v>
      </c>
      <c r="M172" t="s">
        <v>284</v>
      </c>
      <c r="N172" t="s">
        <v>212</v>
      </c>
      <c r="O172" t="s">
        <v>252</v>
      </c>
      <c r="P172">
        <v>1</v>
      </c>
      <c r="Q172">
        <v>375</v>
      </c>
      <c r="S172" s="11" t="s">
        <v>254</v>
      </c>
      <c r="T172">
        <v>3</v>
      </c>
      <c r="U172">
        <v>2054.3000000000002</v>
      </c>
    </row>
    <row r="173" spans="12:21">
      <c r="L173" t="s">
        <v>130</v>
      </c>
      <c r="M173" t="s">
        <v>284</v>
      </c>
      <c r="N173" t="s">
        <v>182</v>
      </c>
      <c r="O173" t="s">
        <v>255</v>
      </c>
      <c r="P173">
        <v>2</v>
      </c>
      <c r="Q173">
        <v>362.86</v>
      </c>
      <c r="S173" s="11" t="s">
        <v>253</v>
      </c>
      <c r="T173">
        <v>6</v>
      </c>
      <c r="U173">
        <v>3067.44</v>
      </c>
    </row>
    <row r="174" spans="12:21">
      <c r="L174" t="s">
        <v>130</v>
      </c>
      <c r="M174" t="s">
        <v>284</v>
      </c>
      <c r="N174" t="s">
        <v>169</v>
      </c>
      <c r="O174" t="s">
        <v>276</v>
      </c>
      <c r="P174">
        <v>1</v>
      </c>
      <c r="Q174">
        <v>346.56</v>
      </c>
      <c r="S174" s="11" t="s">
        <v>251</v>
      </c>
      <c r="T174">
        <v>7</v>
      </c>
      <c r="U174">
        <v>7488.42</v>
      </c>
    </row>
    <row r="175" spans="12:21">
      <c r="L175" t="s">
        <v>130</v>
      </c>
      <c r="M175" t="s">
        <v>284</v>
      </c>
      <c r="N175" t="s">
        <v>207</v>
      </c>
      <c r="O175" t="s">
        <v>255</v>
      </c>
      <c r="P175">
        <v>3</v>
      </c>
      <c r="Q175">
        <v>345.6</v>
      </c>
      <c r="S175" s="11" t="s">
        <v>255</v>
      </c>
      <c r="T175">
        <v>7</v>
      </c>
      <c r="U175">
        <v>4862.6000000000004</v>
      </c>
    </row>
    <row r="176" spans="12:21">
      <c r="L176" t="s">
        <v>130</v>
      </c>
      <c r="M176" t="s">
        <v>284</v>
      </c>
      <c r="N176" t="s">
        <v>207</v>
      </c>
      <c r="O176" t="s">
        <v>252</v>
      </c>
      <c r="P176">
        <v>2</v>
      </c>
      <c r="Q176">
        <v>253.8</v>
      </c>
      <c r="S176" s="11" t="s">
        <v>256</v>
      </c>
      <c r="T176">
        <v>3</v>
      </c>
      <c r="U176">
        <v>6865.56</v>
      </c>
    </row>
    <row r="177" spans="12:21">
      <c r="L177" t="s">
        <v>130</v>
      </c>
      <c r="M177" t="s">
        <v>284</v>
      </c>
      <c r="N177" t="s">
        <v>197</v>
      </c>
      <c r="O177" t="s">
        <v>254</v>
      </c>
      <c r="P177">
        <v>1</v>
      </c>
      <c r="Q177">
        <v>252.6</v>
      </c>
      <c r="S177" s="11" t="s">
        <v>276</v>
      </c>
      <c r="T177">
        <v>4</v>
      </c>
      <c r="U177">
        <v>2132.5</v>
      </c>
    </row>
    <row r="178" spans="12:21">
      <c r="L178" t="s">
        <v>130</v>
      </c>
      <c r="M178" t="s">
        <v>284</v>
      </c>
      <c r="N178" t="s">
        <v>210</v>
      </c>
      <c r="O178" t="s">
        <v>256</v>
      </c>
      <c r="P178">
        <v>1</v>
      </c>
      <c r="Q178">
        <v>234</v>
      </c>
      <c r="S178" s="11" t="s">
        <v>252</v>
      </c>
      <c r="T178">
        <v>9</v>
      </c>
      <c r="U178">
        <v>3072.1000000000004</v>
      </c>
    </row>
    <row r="179" spans="12:21">
      <c r="L179" t="s">
        <v>130</v>
      </c>
      <c r="M179" t="s">
        <v>284</v>
      </c>
      <c r="N179" t="s">
        <v>169</v>
      </c>
      <c r="O179" t="s">
        <v>255</v>
      </c>
      <c r="P179">
        <v>2</v>
      </c>
      <c r="Q179">
        <v>211.75</v>
      </c>
      <c r="S179" s="7" t="s">
        <v>142</v>
      </c>
      <c r="T179">
        <v>43</v>
      </c>
      <c r="U179">
        <v>32661.020000000004</v>
      </c>
    </row>
    <row r="180" spans="12:21">
      <c r="L180" t="s">
        <v>130</v>
      </c>
      <c r="M180" t="s">
        <v>284</v>
      </c>
      <c r="N180" t="s">
        <v>197</v>
      </c>
      <c r="O180" t="s">
        <v>251</v>
      </c>
      <c r="P180">
        <v>1</v>
      </c>
      <c r="Q180">
        <v>201.6</v>
      </c>
      <c r="S180" s="11" t="s">
        <v>250</v>
      </c>
      <c r="T180">
        <v>7</v>
      </c>
      <c r="U180">
        <v>12025.7</v>
      </c>
    </row>
    <row r="181" spans="12:21">
      <c r="L181" t="s">
        <v>130</v>
      </c>
      <c r="M181" t="s">
        <v>284</v>
      </c>
      <c r="N181" t="s">
        <v>197</v>
      </c>
      <c r="O181" t="s">
        <v>276</v>
      </c>
      <c r="P181">
        <v>1</v>
      </c>
      <c r="Q181">
        <v>159</v>
      </c>
      <c r="S181" s="11" t="s">
        <v>254</v>
      </c>
      <c r="T181">
        <v>9</v>
      </c>
      <c r="U181">
        <v>4325.1499999999996</v>
      </c>
    </row>
    <row r="182" spans="12:21">
      <c r="L182" t="s">
        <v>130</v>
      </c>
      <c r="M182" t="s">
        <v>284</v>
      </c>
      <c r="N182" t="s">
        <v>210</v>
      </c>
      <c r="O182" t="s">
        <v>276</v>
      </c>
      <c r="P182">
        <v>1</v>
      </c>
      <c r="Q182">
        <v>150</v>
      </c>
      <c r="S182" s="11" t="s">
        <v>253</v>
      </c>
      <c r="T182">
        <v>7</v>
      </c>
      <c r="U182">
        <v>2591.46</v>
      </c>
    </row>
    <row r="183" spans="12:21">
      <c r="L183" t="s">
        <v>130</v>
      </c>
      <c r="M183" t="s">
        <v>284</v>
      </c>
      <c r="N183" t="s">
        <v>197</v>
      </c>
      <c r="O183" t="s">
        <v>255</v>
      </c>
      <c r="P183">
        <v>2</v>
      </c>
      <c r="Q183">
        <v>130.19999999999999</v>
      </c>
      <c r="S183" s="11" t="s">
        <v>251</v>
      </c>
      <c r="T183">
        <v>4</v>
      </c>
      <c r="U183">
        <v>2644.3</v>
      </c>
    </row>
    <row r="184" spans="12:21">
      <c r="L184" t="s">
        <v>130</v>
      </c>
      <c r="M184" t="s">
        <v>284</v>
      </c>
      <c r="N184" t="s">
        <v>209</v>
      </c>
      <c r="O184" t="s">
        <v>255</v>
      </c>
      <c r="P184">
        <v>1</v>
      </c>
      <c r="Q184">
        <v>126</v>
      </c>
      <c r="S184" s="11" t="s">
        <v>255</v>
      </c>
      <c r="T184">
        <v>1</v>
      </c>
      <c r="U184">
        <v>99.75</v>
      </c>
    </row>
    <row r="185" spans="12:21">
      <c r="L185" t="s">
        <v>130</v>
      </c>
      <c r="M185" t="s">
        <v>284</v>
      </c>
      <c r="N185" t="s">
        <v>210</v>
      </c>
      <c r="O185" t="s">
        <v>252</v>
      </c>
      <c r="P185">
        <v>1</v>
      </c>
      <c r="Q185">
        <v>57.9</v>
      </c>
      <c r="S185" s="11" t="s">
        <v>256</v>
      </c>
      <c r="T185">
        <v>4</v>
      </c>
      <c r="U185">
        <v>3162.5</v>
      </c>
    </row>
    <row r="186" spans="12:21">
      <c r="L186" t="s">
        <v>130</v>
      </c>
      <c r="M186" t="s">
        <v>284</v>
      </c>
      <c r="N186" t="s">
        <v>212</v>
      </c>
      <c r="O186" t="s">
        <v>253</v>
      </c>
      <c r="P186">
        <v>1</v>
      </c>
      <c r="Q186">
        <v>52.35</v>
      </c>
      <c r="S186" s="11" t="s">
        <v>276</v>
      </c>
      <c r="T186">
        <v>3</v>
      </c>
      <c r="U186">
        <v>3954.9</v>
      </c>
    </row>
    <row r="187" spans="12:21">
      <c r="L187" t="s">
        <v>130</v>
      </c>
      <c r="M187" t="s">
        <v>284</v>
      </c>
      <c r="N187" t="s">
        <v>209</v>
      </c>
      <c r="O187" t="s">
        <v>256</v>
      </c>
      <c r="P187">
        <v>1</v>
      </c>
      <c r="Q187">
        <v>35.4</v>
      </c>
      <c r="S187" s="11" t="s">
        <v>252</v>
      </c>
      <c r="T187">
        <v>8</v>
      </c>
      <c r="U187">
        <v>3857.26</v>
      </c>
    </row>
    <row r="188" spans="12:21">
      <c r="L188" t="s">
        <v>130</v>
      </c>
      <c r="M188" t="s">
        <v>284</v>
      </c>
      <c r="N188" t="s">
        <v>210</v>
      </c>
      <c r="O188" t="s">
        <v>255</v>
      </c>
      <c r="P188">
        <v>1</v>
      </c>
      <c r="Q188">
        <v>35</v>
      </c>
      <c r="S188" s="7" t="s">
        <v>144</v>
      </c>
      <c r="T188">
        <v>33</v>
      </c>
      <c r="U188">
        <v>8119.1</v>
      </c>
    </row>
    <row r="189" spans="12:21">
      <c r="L189" t="s">
        <v>130</v>
      </c>
      <c r="M189" t="s">
        <v>284</v>
      </c>
      <c r="N189" t="s">
        <v>182</v>
      </c>
      <c r="O189" t="s">
        <v>256</v>
      </c>
      <c r="P189">
        <v>1</v>
      </c>
      <c r="Q189">
        <v>28.32</v>
      </c>
      <c r="S189" s="11" t="s">
        <v>250</v>
      </c>
      <c r="T189">
        <v>6</v>
      </c>
      <c r="U189">
        <v>1798</v>
      </c>
    </row>
    <row r="190" spans="12:21">
      <c r="L190" t="s">
        <v>130</v>
      </c>
      <c r="M190" t="s">
        <v>284</v>
      </c>
      <c r="N190" t="s">
        <v>210</v>
      </c>
      <c r="O190" t="s">
        <v>251</v>
      </c>
      <c r="P190">
        <v>1</v>
      </c>
      <c r="Q190">
        <v>17.5</v>
      </c>
      <c r="S190" s="11" t="s">
        <v>254</v>
      </c>
      <c r="T190">
        <v>3</v>
      </c>
      <c r="U190">
        <v>907</v>
      </c>
    </row>
    <row r="191" spans="12:21">
      <c r="L191" t="s">
        <v>127</v>
      </c>
      <c r="M191" t="s">
        <v>284</v>
      </c>
      <c r="N191" t="s">
        <v>155</v>
      </c>
      <c r="O191" t="s">
        <v>250</v>
      </c>
      <c r="P191">
        <v>15</v>
      </c>
      <c r="Q191">
        <v>36216.43</v>
      </c>
      <c r="S191" s="11" t="s">
        <v>253</v>
      </c>
      <c r="T191">
        <v>8</v>
      </c>
      <c r="U191">
        <v>2135.1</v>
      </c>
    </row>
    <row r="192" spans="12:21">
      <c r="L192" t="s">
        <v>127</v>
      </c>
      <c r="M192" t="s">
        <v>284</v>
      </c>
      <c r="N192" t="s">
        <v>155</v>
      </c>
      <c r="O192" t="s">
        <v>253</v>
      </c>
      <c r="P192">
        <v>10</v>
      </c>
      <c r="Q192">
        <v>18530.09</v>
      </c>
      <c r="S192" s="11" t="s">
        <v>251</v>
      </c>
      <c r="T192">
        <v>6</v>
      </c>
      <c r="U192">
        <v>1143.5</v>
      </c>
    </row>
    <row r="193" spans="12:21">
      <c r="L193" t="s">
        <v>127</v>
      </c>
      <c r="M193" t="s">
        <v>284</v>
      </c>
      <c r="N193" t="s">
        <v>155</v>
      </c>
      <c r="O193" t="s">
        <v>251</v>
      </c>
      <c r="P193">
        <v>10</v>
      </c>
      <c r="Q193">
        <v>13800.85</v>
      </c>
      <c r="S193" s="11" t="s">
        <v>255</v>
      </c>
      <c r="T193">
        <v>1</v>
      </c>
      <c r="U193">
        <v>390</v>
      </c>
    </row>
    <row r="194" spans="12:21">
      <c r="L194" t="s">
        <v>127</v>
      </c>
      <c r="M194" t="s">
        <v>284</v>
      </c>
      <c r="N194" t="s">
        <v>164</v>
      </c>
      <c r="O194" t="s">
        <v>251</v>
      </c>
      <c r="P194">
        <v>8</v>
      </c>
      <c r="Q194">
        <v>10552.1</v>
      </c>
      <c r="S194" s="11" t="s">
        <v>276</v>
      </c>
      <c r="T194">
        <v>4</v>
      </c>
      <c r="U194">
        <v>1139</v>
      </c>
    </row>
    <row r="195" spans="12:21">
      <c r="L195" t="s">
        <v>127</v>
      </c>
      <c r="M195" t="s">
        <v>284</v>
      </c>
      <c r="N195" t="s">
        <v>155</v>
      </c>
      <c r="O195" t="s">
        <v>256</v>
      </c>
      <c r="P195">
        <v>5</v>
      </c>
      <c r="Q195">
        <v>9754.9599999999991</v>
      </c>
      <c r="S195" s="11" t="s">
        <v>252</v>
      </c>
      <c r="T195">
        <v>5</v>
      </c>
      <c r="U195">
        <v>606.5</v>
      </c>
    </row>
    <row r="196" spans="12:21">
      <c r="L196" t="s">
        <v>127</v>
      </c>
      <c r="M196" t="s">
        <v>284</v>
      </c>
      <c r="N196" t="s">
        <v>170</v>
      </c>
      <c r="O196" t="s">
        <v>250</v>
      </c>
      <c r="P196">
        <v>7</v>
      </c>
      <c r="Q196">
        <v>9455.1</v>
      </c>
      <c r="S196" s="7" t="s">
        <v>145</v>
      </c>
      <c r="T196">
        <v>28</v>
      </c>
      <c r="U196">
        <v>11472.36</v>
      </c>
    </row>
    <row r="197" spans="12:21">
      <c r="L197" t="s">
        <v>127</v>
      </c>
      <c r="M197" t="s">
        <v>284</v>
      </c>
      <c r="N197" t="s">
        <v>155</v>
      </c>
      <c r="O197" t="s">
        <v>252</v>
      </c>
      <c r="P197">
        <v>11</v>
      </c>
      <c r="Q197">
        <v>9367.74</v>
      </c>
      <c r="S197" s="11" t="s">
        <v>250</v>
      </c>
      <c r="T197">
        <v>5</v>
      </c>
      <c r="U197">
        <v>1046.4000000000001</v>
      </c>
    </row>
    <row r="198" spans="12:21">
      <c r="L198" t="s">
        <v>127</v>
      </c>
      <c r="M198" t="s">
        <v>284</v>
      </c>
      <c r="N198" t="s">
        <v>155</v>
      </c>
      <c r="O198" t="s">
        <v>254</v>
      </c>
      <c r="P198">
        <v>10</v>
      </c>
      <c r="Q198">
        <v>9214.93</v>
      </c>
      <c r="S198" s="11" t="s">
        <v>254</v>
      </c>
      <c r="T198">
        <v>7</v>
      </c>
      <c r="U198">
        <v>3688.29</v>
      </c>
    </row>
    <row r="199" spans="12:21">
      <c r="L199" t="s">
        <v>127</v>
      </c>
      <c r="M199" t="s">
        <v>284</v>
      </c>
      <c r="N199" t="s">
        <v>155</v>
      </c>
      <c r="O199" t="s">
        <v>276</v>
      </c>
      <c r="P199">
        <v>5</v>
      </c>
      <c r="Q199">
        <v>8081.4</v>
      </c>
      <c r="S199" s="11" t="s">
        <v>253</v>
      </c>
      <c r="T199">
        <v>5</v>
      </c>
      <c r="U199">
        <v>956.15</v>
      </c>
    </row>
    <row r="200" spans="12:21">
      <c r="L200" t="s">
        <v>127</v>
      </c>
      <c r="M200" t="s">
        <v>284</v>
      </c>
      <c r="N200" t="s">
        <v>170</v>
      </c>
      <c r="O200" t="s">
        <v>251</v>
      </c>
      <c r="P200">
        <v>6</v>
      </c>
      <c r="Q200">
        <v>7098.25</v>
      </c>
      <c r="S200" s="11" t="s">
        <v>251</v>
      </c>
      <c r="T200">
        <v>3</v>
      </c>
      <c r="U200">
        <v>997.8</v>
      </c>
    </row>
    <row r="201" spans="12:21">
      <c r="L201" t="s">
        <v>127</v>
      </c>
      <c r="M201" t="s">
        <v>284</v>
      </c>
      <c r="N201" t="s">
        <v>163</v>
      </c>
      <c r="O201" t="s">
        <v>251</v>
      </c>
      <c r="P201">
        <v>7</v>
      </c>
      <c r="Q201">
        <v>5474</v>
      </c>
      <c r="S201" s="11" t="s">
        <v>255</v>
      </c>
      <c r="T201">
        <v>4</v>
      </c>
      <c r="U201">
        <v>2164.4</v>
      </c>
    </row>
    <row r="202" spans="12:21">
      <c r="L202" t="s">
        <v>127</v>
      </c>
      <c r="M202" t="s">
        <v>284</v>
      </c>
      <c r="N202" t="s">
        <v>155</v>
      </c>
      <c r="O202" t="s">
        <v>255</v>
      </c>
      <c r="P202">
        <v>5</v>
      </c>
      <c r="Q202">
        <v>5310.9</v>
      </c>
      <c r="S202" s="11" t="s">
        <v>256</v>
      </c>
      <c r="T202">
        <v>2</v>
      </c>
      <c r="U202">
        <v>1338.2</v>
      </c>
    </row>
    <row r="203" spans="12:21">
      <c r="L203" t="s">
        <v>127</v>
      </c>
      <c r="M203" t="s">
        <v>284</v>
      </c>
      <c r="N203" t="s">
        <v>164</v>
      </c>
      <c r="O203" t="s">
        <v>252</v>
      </c>
      <c r="P203">
        <v>8</v>
      </c>
      <c r="Q203">
        <v>4868.45</v>
      </c>
      <c r="S203" s="11" t="s">
        <v>276</v>
      </c>
      <c r="T203">
        <v>1</v>
      </c>
      <c r="U203">
        <v>648.72</v>
      </c>
    </row>
    <row r="204" spans="12:21">
      <c r="L204" t="s">
        <v>127</v>
      </c>
      <c r="M204" t="s">
        <v>284</v>
      </c>
      <c r="N204" t="s">
        <v>170</v>
      </c>
      <c r="O204" t="s">
        <v>253</v>
      </c>
      <c r="P204">
        <v>6</v>
      </c>
      <c r="Q204">
        <v>4751.46</v>
      </c>
      <c r="S204" s="11" t="s">
        <v>252</v>
      </c>
      <c r="T204">
        <v>1</v>
      </c>
      <c r="U204">
        <v>632.4</v>
      </c>
    </row>
    <row r="205" spans="12:21">
      <c r="L205" t="s">
        <v>127</v>
      </c>
      <c r="M205" t="s">
        <v>284</v>
      </c>
      <c r="N205" t="s">
        <v>170</v>
      </c>
      <c r="O205" t="s">
        <v>256</v>
      </c>
      <c r="P205">
        <v>4</v>
      </c>
      <c r="Q205">
        <v>4254.42</v>
      </c>
      <c r="S205" s="7" t="s">
        <v>146</v>
      </c>
      <c r="T205">
        <v>14</v>
      </c>
      <c r="U205">
        <v>3531.95</v>
      </c>
    </row>
    <row r="206" spans="12:21">
      <c r="L206" t="s">
        <v>127</v>
      </c>
      <c r="M206" t="s">
        <v>284</v>
      </c>
      <c r="N206" t="s">
        <v>188</v>
      </c>
      <c r="O206" t="s">
        <v>251</v>
      </c>
      <c r="P206">
        <v>6</v>
      </c>
      <c r="Q206">
        <v>4011.5</v>
      </c>
      <c r="S206" s="11" t="s">
        <v>250</v>
      </c>
      <c r="T206">
        <v>4</v>
      </c>
      <c r="U206">
        <v>828.5</v>
      </c>
    </row>
    <row r="207" spans="12:21">
      <c r="L207" t="s">
        <v>127</v>
      </c>
      <c r="M207" t="s">
        <v>284</v>
      </c>
      <c r="N207" t="s">
        <v>164</v>
      </c>
      <c r="O207" t="s">
        <v>253</v>
      </c>
      <c r="P207">
        <v>7</v>
      </c>
      <c r="Q207">
        <v>3313.57</v>
      </c>
      <c r="S207" s="11" t="s">
        <v>254</v>
      </c>
      <c r="T207">
        <v>2</v>
      </c>
      <c r="U207">
        <v>627</v>
      </c>
    </row>
    <row r="208" spans="12:21">
      <c r="L208" t="s">
        <v>127</v>
      </c>
      <c r="M208" t="s">
        <v>284</v>
      </c>
      <c r="N208" t="s">
        <v>170</v>
      </c>
      <c r="O208" t="s">
        <v>252</v>
      </c>
      <c r="P208">
        <v>6</v>
      </c>
      <c r="Q208">
        <v>3309.75</v>
      </c>
      <c r="S208" s="11" t="s">
        <v>253</v>
      </c>
      <c r="T208">
        <v>2</v>
      </c>
      <c r="U208">
        <v>779.1</v>
      </c>
    </row>
    <row r="209" spans="12:21">
      <c r="L209" t="s">
        <v>127</v>
      </c>
      <c r="M209" t="s">
        <v>284</v>
      </c>
      <c r="N209" t="s">
        <v>164</v>
      </c>
      <c r="O209" t="s">
        <v>256</v>
      </c>
      <c r="P209">
        <v>5</v>
      </c>
      <c r="Q209">
        <v>2896.12</v>
      </c>
      <c r="S209" s="11" t="s">
        <v>251</v>
      </c>
      <c r="T209">
        <v>2</v>
      </c>
      <c r="U209">
        <v>810</v>
      </c>
    </row>
    <row r="210" spans="12:21">
      <c r="L210" t="s">
        <v>127</v>
      </c>
      <c r="M210" t="s">
        <v>284</v>
      </c>
      <c r="N210" t="s">
        <v>163</v>
      </c>
      <c r="O210" t="s">
        <v>255</v>
      </c>
      <c r="P210">
        <v>4</v>
      </c>
      <c r="Q210">
        <v>2809.1</v>
      </c>
      <c r="S210" s="11" t="s">
        <v>256</v>
      </c>
      <c r="T210">
        <v>1</v>
      </c>
      <c r="U210">
        <v>22.35</v>
      </c>
    </row>
    <row r="211" spans="12:21">
      <c r="L211" t="s">
        <v>127</v>
      </c>
      <c r="M211" t="s">
        <v>284</v>
      </c>
      <c r="N211" t="s">
        <v>181</v>
      </c>
      <c r="O211" t="s">
        <v>253</v>
      </c>
      <c r="P211">
        <v>4</v>
      </c>
      <c r="Q211">
        <v>2757.27</v>
      </c>
      <c r="S211" s="11" t="s">
        <v>276</v>
      </c>
      <c r="T211">
        <v>2</v>
      </c>
      <c r="U211">
        <v>306</v>
      </c>
    </row>
    <row r="212" spans="12:21">
      <c r="L212" t="s">
        <v>127</v>
      </c>
      <c r="M212" t="s">
        <v>284</v>
      </c>
      <c r="N212" t="s">
        <v>181</v>
      </c>
      <c r="O212" t="s">
        <v>276</v>
      </c>
      <c r="P212">
        <v>4</v>
      </c>
      <c r="Q212">
        <v>2676.56</v>
      </c>
      <c r="S212" s="11" t="s">
        <v>252</v>
      </c>
      <c r="T212">
        <v>1</v>
      </c>
      <c r="U212">
        <v>159</v>
      </c>
    </row>
    <row r="213" spans="12:21">
      <c r="L213" t="s">
        <v>127</v>
      </c>
      <c r="M213" t="s">
        <v>284</v>
      </c>
      <c r="N213" t="s">
        <v>163</v>
      </c>
      <c r="O213" t="s">
        <v>256</v>
      </c>
      <c r="P213">
        <v>3</v>
      </c>
      <c r="Q213">
        <v>2638.82</v>
      </c>
      <c r="S213" s="7" t="s">
        <v>147</v>
      </c>
      <c r="T213">
        <v>13</v>
      </c>
      <c r="U213">
        <v>5735.15</v>
      </c>
    </row>
    <row r="214" spans="12:21">
      <c r="L214" t="s">
        <v>127</v>
      </c>
      <c r="M214" t="s">
        <v>284</v>
      </c>
      <c r="N214" t="s">
        <v>163</v>
      </c>
      <c r="O214" t="s">
        <v>254</v>
      </c>
      <c r="P214">
        <v>5</v>
      </c>
      <c r="Q214">
        <v>2413.62</v>
      </c>
      <c r="S214" s="11" t="s">
        <v>250</v>
      </c>
      <c r="T214">
        <v>3</v>
      </c>
      <c r="U214">
        <v>2756</v>
      </c>
    </row>
    <row r="215" spans="12:21">
      <c r="L215" t="s">
        <v>127</v>
      </c>
      <c r="M215" t="s">
        <v>284</v>
      </c>
      <c r="N215" t="s">
        <v>163</v>
      </c>
      <c r="O215" t="s">
        <v>253</v>
      </c>
      <c r="P215">
        <v>5</v>
      </c>
      <c r="Q215">
        <v>2386.9899999999998</v>
      </c>
      <c r="S215" s="11" t="s">
        <v>254</v>
      </c>
      <c r="T215">
        <v>1</v>
      </c>
      <c r="U215">
        <v>234</v>
      </c>
    </row>
    <row r="216" spans="12:21">
      <c r="L216" t="s">
        <v>127</v>
      </c>
      <c r="M216" t="s">
        <v>284</v>
      </c>
      <c r="N216" t="s">
        <v>181</v>
      </c>
      <c r="O216" t="s">
        <v>251</v>
      </c>
      <c r="P216">
        <v>3</v>
      </c>
      <c r="Q216">
        <v>2315.25</v>
      </c>
      <c r="S216" s="11" t="s">
        <v>253</v>
      </c>
      <c r="T216">
        <v>2</v>
      </c>
      <c r="U216">
        <v>280.14999999999998</v>
      </c>
    </row>
    <row r="217" spans="12:21">
      <c r="L217" t="s">
        <v>127</v>
      </c>
      <c r="M217" t="s">
        <v>284</v>
      </c>
      <c r="N217" t="s">
        <v>201</v>
      </c>
      <c r="O217" t="s">
        <v>251</v>
      </c>
      <c r="P217">
        <v>3</v>
      </c>
      <c r="Q217">
        <v>2270</v>
      </c>
      <c r="S217" s="11" t="s">
        <v>251</v>
      </c>
      <c r="T217">
        <v>1</v>
      </c>
      <c r="U217">
        <v>786</v>
      </c>
    </row>
    <row r="218" spans="12:21">
      <c r="L218" t="s">
        <v>127</v>
      </c>
      <c r="M218" t="s">
        <v>284</v>
      </c>
      <c r="N218" t="s">
        <v>188</v>
      </c>
      <c r="O218" t="s">
        <v>250</v>
      </c>
      <c r="P218">
        <v>5</v>
      </c>
      <c r="Q218">
        <v>2146.85</v>
      </c>
      <c r="S218" s="11" t="s">
        <v>256</v>
      </c>
      <c r="T218">
        <v>1</v>
      </c>
      <c r="U218">
        <v>164</v>
      </c>
    </row>
    <row r="219" spans="12:21">
      <c r="L219" t="s">
        <v>127</v>
      </c>
      <c r="M219" t="s">
        <v>284</v>
      </c>
      <c r="N219" t="s">
        <v>164</v>
      </c>
      <c r="O219" t="s">
        <v>250</v>
      </c>
      <c r="P219">
        <v>6</v>
      </c>
      <c r="Q219">
        <v>2033.44</v>
      </c>
      <c r="S219" s="11" t="s">
        <v>276</v>
      </c>
      <c r="T219">
        <v>2</v>
      </c>
      <c r="U219">
        <v>578.4</v>
      </c>
    </row>
    <row r="220" spans="12:21">
      <c r="L220" t="s">
        <v>127</v>
      </c>
      <c r="M220" t="s">
        <v>284</v>
      </c>
      <c r="N220" t="s">
        <v>163</v>
      </c>
      <c r="O220" t="s">
        <v>250</v>
      </c>
      <c r="P220">
        <v>6</v>
      </c>
      <c r="Q220">
        <v>1981.6</v>
      </c>
      <c r="S220" s="11" t="s">
        <v>252</v>
      </c>
      <c r="T220">
        <v>3</v>
      </c>
      <c r="U220">
        <v>936.6</v>
      </c>
    </row>
    <row r="221" spans="12:21">
      <c r="L221" t="s">
        <v>127</v>
      </c>
      <c r="M221" t="s">
        <v>284</v>
      </c>
      <c r="N221" t="s">
        <v>208</v>
      </c>
      <c r="O221" t="s">
        <v>253</v>
      </c>
      <c r="P221">
        <v>3</v>
      </c>
      <c r="Q221">
        <v>1921.8</v>
      </c>
      <c r="S221" s="7" t="s">
        <v>106</v>
      </c>
      <c r="T221">
        <v>1908</v>
      </c>
      <c r="U221">
        <v>1265792.8500000003</v>
      </c>
    </row>
    <row r="222" spans="12:21">
      <c r="L222" t="s">
        <v>127</v>
      </c>
      <c r="M222" t="s">
        <v>284</v>
      </c>
      <c r="N222" t="s">
        <v>170</v>
      </c>
      <c r="O222" t="s">
        <v>254</v>
      </c>
      <c r="P222">
        <v>4</v>
      </c>
      <c r="Q222">
        <v>1872</v>
      </c>
    </row>
    <row r="223" spans="12:21">
      <c r="L223" t="s">
        <v>127</v>
      </c>
      <c r="M223" t="s">
        <v>284</v>
      </c>
      <c r="N223" t="s">
        <v>204</v>
      </c>
      <c r="O223" t="s">
        <v>276</v>
      </c>
      <c r="P223">
        <v>1</v>
      </c>
      <c r="Q223">
        <v>1863.4</v>
      </c>
    </row>
    <row r="224" spans="12:21">
      <c r="L224" t="s">
        <v>127</v>
      </c>
      <c r="M224" t="s">
        <v>284</v>
      </c>
      <c r="N224" t="s">
        <v>208</v>
      </c>
      <c r="O224" t="s">
        <v>251</v>
      </c>
      <c r="P224">
        <v>2</v>
      </c>
      <c r="Q224">
        <v>1829</v>
      </c>
    </row>
    <row r="225" spans="12:17">
      <c r="L225" t="s">
        <v>127</v>
      </c>
      <c r="M225" t="s">
        <v>284</v>
      </c>
      <c r="N225" t="s">
        <v>164</v>
      </c>
      <c r="O225" t="s">
        <v>255</v>
      </c>
      <c r="P225">
        <v>4</v>
      </c>
      <c r="Q225">
        <v>1612.12</v>
      </c>
    </row>
    <row r="226" spans="12:17">
      <c r="L226" t="s">
        <v>127</v>
      </c>
      <c r="M226" t="s">
        <v>284</v>
      </c>
      <c r="N226" t="s">
        <v>163</v>
      </c>
      <c r="O226" t="s">
        <v>252</v>
      </c>
      <c r="P226">
        <v>3</v>
      </c>
      <c r="Q226">
        <v>1557.27</v>
      </c>
    </row>
    <row r="227" spans="12:17">
      <c r="L227" t="s">
        <v>127</v>
      </c>
      <c r="M227" t="s">
        <v>284</v>
      </c>
      <c r="N227" t="s">
        <v>188</v>
      </c>
      <c r="O227" t="s">
        <v>255</v>
      </c>
      <c r="P227">
        <v>4</v>
      </c>
      <c r="Q227">
        <v>1551.87</v>
      </c>
    </row>
    <row r="228" spans="12:17">
      <c r="L228" t="s">
        <v>127</v>
      </c>
      <c r="M228" t="s">
        <v>284</v>
      </c>
      <c r="N228" t="s">
        <v>181</v>
      </c>
      <c r="O228" t="s">
        <v>252</v>
      </c>
      <c r="P228">
        <v>6</v>
      </c>
      <c r="Q228">
        <v>1418.66</v>
      </c>
    </row>
    <row r="229" spans="12:17">
      <c r="L229" t="s">
        <v>127</v>
      </c>
      <c r="M229" t="s">
        <v>284</v>
      </c>
      <c r="N229" t="s">
        <v>200</v>
      </c>
      <c r="O229" t="s">
        <v>254</v>
      </c>
      <c r="P229">
        <v>4</v>
      </c>
      <c r="Q229">
        <v>1338.8</v>
      </c>
    </row>
    <row r="230" spans="12:17">
      <c r="L230" t="s">
        <v>127</v>
      </c>
      <c r="M230" t="s">
        <v>284</v>
      </c>
      <c r="N230" t="s">
        <v>204</v>
      </c>
      <c r="O230" t="s">
        <v>255</v>
      </c>
      <c r="P230">
        <v>3</v>
      </c>
      <c r="Q230">
        <v>1326.8</v>
      </c>
    </row>
    <row r="231" spans="12:17">
      <c r="L231" t="s">
        <v>127</v>
      </c>
      <c r="M231" t="s">
        <v>284</v>
      </c>
      <c r="N231" t="s">
        <v>200</v>
      </c>
      <c r="O231" t="s">
        <v>251</v>
      </c>
      <c r="P231">
        <v>2</v>
      </c>
      <c r="Q231">
        <v>1255</v>
      </c>
    </row>
    <row r="232" spans="12:17">
      <c r="L232" t="s">
        <v>127</v>
      </c>
      <c r="M232" t="s">
        <v>284</v>
      </c>
      <c r="N232" t="s">
        <v>164</v>
      </c>
      <c r="O232" t="s">
        <v>276</v>
      </c>
      <c r="P232">
        <v>2</v>
      </c>
      <c r="Q232">
        <v>1185.75</v>
      </c>
    </row>
    <row r="233" spans="12:17">
      <c r="L233" t="s">
        <v>127</v>
      </c>
      <c r="M233" t="s">
        <v>284</v>
      </c>
      <c r="N233" t="s">
        <v>181</v>
      </c>
      <c r="O233" t="s">
        <v>250</v>
      </c>
      <c r="P233">
        <v>3</v>
      </c>
      <c r="Q233">
        <v>1129</v>
      </c>
    </row>
    <row r="234" spans="12:17">
      <c r="L234" t="s">
        <v>127</v>
      </c>
      <c r="M234" t="s">
        <v>284</v>
      </c>
      <c r="N234" t="s">
        <v>204</v>
      </c>
      <c r="O234" t="s">
        <v>253</v>
      </c>
      <c r="P234">
        <v>3</v>
      </c>
      <c r="Q234">
        <v>1076.8399999999999</v>
      </c>
    </row>
    <row r="235" spans="12:17">
      <c r="L235" t="s">
        <v>127</v>
      </c>
      <c r="M235" t="s">
        <v>284</v>
      </c>
      <c r="N235" t="s">
        <v>199</v>
      </c>
      <c r="O235" t="s">
        <v>251</v>
      </c>
      <c r="P235">
        <v>2</v>
      </c>
      <c r="Q235">
        <v>1008</v>
      </c>
    </row>
    <row r="236" spans="12:17">
      <c r="L236" t="s">
        <v>127</v>
      </c>
      <c r="M236" t="s">
        <v>284</v>
      </c>
      <c r="N236" t="s">
        <v>181</v>
      </c>
      <c r="O236" t="s">
        <v>254</v>
      </c>
      <c r="P236">
        <v>3</v>
      </c>
      <c r="Q236">
        <v>982.77</v>
      </c>
    </row>
    <row r="237" spans="12:17">
      <c r="L237" t="s">
        <v>127</v>
      </c>
      <c r="M237" t="s">
        <v>284</v>
      </c>
      <c r="N237" t="s">
        <v>181</v>
      </c>
      <c r="O237" t="s">
        <v>255</v>
      </c>
      <c r="P237">
        <v>2</v>
      </c>
      <c r="Q237">
        <v>951</v>
      </c>
    </row>
    <row r="238" spans="12:17">
      <c r="L238" t="s">
        <v>127</v>
      </c>
      <c r="M238" t="s">
        <v>284</v>
      </c>
      <c r="N238" t="s">
        <v>188</v>
      </c>
      <c r="O238" t="s">
        <v>256</v>
      </c>
      <c r="P238">
        <v>3</v>
      </c>
      <c r="Q238">
        <v>840.8</v>
      </c>
    </row>
    <row r="239" spans="12:17">
      <c r="L239" t="s">
        <v>127</v>
      </c>
      <c r="M239" t="s">
        <v>284</v>
      </c>
      <c r="N239" t="s">
        <v>208</v>
      </c>
      <c r="O239" t="s">
        <v>276</v>
      </c>
      <c r="P239">
        <v>1</v>
      </c>
      <c r="Q239">
        <v>728</v>
      </c>
    </row>
    <row r="240" spans="12:17">
      <c r="L240" t="s">
        <v>127</v>
      </c>
      <c r="M240" t="s">
        <v>284</v>
      </c>
      <c r="N240" t="s">
        <v>201</v>
      </c>
      <c r="O240" t="s">
        <v>256</v>
      </c>
      <c r="P240">
        <v>1</v>
      </c>
      <c r="Q240">
        <v>656</v>
      </c>
    </row>
    <row r="241" spans="12:17">
      <c r="L241" t="s">
        <v>127</v>
      </c>
      <c r="M241" t="s">
        <v>284</v>
      </c>
      <c r="N241" t="s">
        <v>199</v>
      </c>
      <c r="O241" t="s">
        <v>252</v>
      </c>
      <c r="P241">
        <v>1</v>
      </c>
      <c r="Q241">
        <v>625</v>
      </c>
    </row>
    <row r="242" spans="12:17">
      <c r="L242" t="s">
        <v>127</v>
      </c>
      <c r="M242" t="s">
        <v>284</v>
      </c>
      <c r="N242" t="s">
        <v>200</v>
      </c>
      <c r="O242" t="s">
        <v>276</v>
      </c>
      <c r="P242">
        <v>2</v>
      </c>
      <c r="Q242">
        <v>604.20000000000005</v>
      </c>
    </row>
    <row r="243" spans="12:17">
      <c r="L243" t="s">
        <v>127</v>
      </c>
      <c r="M243" t="s">
        <v>284</v>
      </c>
      <c r="N243" t="s">
        <v>199</v>
      </c>
      <c r="O243" t="s">
        <v>276</v>
      </c>
      <c r="P243">
        <v>2</v>
      </c>
      <c r="Q243">
        <v>560.79999999999995</v>
      </c>
    </row>
    <row r="244" spans="12:17">
      <c r="L244" t="s">
        <v>127</v>
      </c>
      <c r="M244" t="s">
        <v>284</v>
      </c>
      <c r="N244" t="s">
        <v>200</v>
      </c>
      <c r="O244" t="s">
        <v>250</v>
      </c>
      <c r="P244">
        <v>2</v>
      </c>
      <c r="Q244">
        <v>553.5</v>
      </c>
    </row>
    <row r="245" spans="12:17">
      <c r="L245" t="s">
        <v>127</v>
      </c>
      <c r="M245" t="s">
        <v>284</v>
      </c>
      <c r="N245" t="s">
        <v>200</v>
      </c>
      <c r="O245" t="s">
        <v>252</v>
      </c>
      <c r="P245">
        <v>2</v>
      </c>
      <c r="Q245">
        <v>521.5</v>
      </c>
    </row>
    <row r="246" spans="12:17">
      <c r="L246" t="s">
        <v>127</v>
      </c>
      <c r="M246" t="s">
        <v>284</v>
      </c>
      <c r="N246" t="s">
        <v>188</v>
      </c>
      <c r="O246" t="s">
        <v>253</v>
      </c>
      <c r="P246">
        <v>2</v>
      </c>
      <c r="Q246">
        <v>402.8</v>
      </c>
    </row>
    <row r="247" spans="12:17">
      <c r="L247" t="s">
        <v>127</v>
      </c>
      <c r="M247" t="s">
        <v>284</v>
      </c>
      <c r="N247" t="s">
        <v>201</v>
      </c>
      <c r="O247" t="s">
        <v>253</v>
      </c>
      <c r="P247">
        <v>1</v>
      </c>
      <c r="Q247">
        <v>374.76</v>
      </c>
    </row>
    <row r="248" spans="12:17">
      <c r="L248" t="s">
        <v>127</v>
      </c>
      <c r="M248" t="s">
        <v>284</v>
      </c>
      <c r="N248" t="s">
        <v>199</v>
      </c>
      <c r="O248" t="s">
        <v>253</v>
      </c>
      <c r="P248">
        <v>3</v>
      </c>
      <c r="Q248">
        <v>363</v>
      </c>
    </row>
    <row r="249" spans="12:17">
      <c r="L249" t="s">
        <v>127</v>
      </c>
      <c r="M249" t="s">
        <v>284</v>
      </c>
      <c r="N249" t="s">
        <v>204</v>
      </c>
      <c r="O249" t="s">
        <v>250</v>
      </c>
      <c r="P249">
        <v>3</v>
      </c>
      <c r="Q249">
        <v>349</v>
      </c>
    </row>
    <row r="250" spans="12:17">
      <c r="L250" t="s">
        <v>127</v>
      </c>
      <c r="M250" t="s">
        <v>284</v>
      </c>
      <c r="N250" t="s">
        <v>199</v>
      </c>
      <c r="O250" t="s">
        <v>250</v>
      </c>
      <c r="P250">
        <v>2</v>
      </c>
      <c r="Q250">
        <v>342</v>
      </c>
    </row>
    <row r="251" spans="12:17">
      <c r="L251" t="s">
        <v>127</v>
      </c>
      <c r="M251" t="s">
        <v>284</v>
      </c>
      <c r="N251" t="s">
        <v>188</v>
      </c>
      <c r="O251" t="s">
        <v>254</v>
      </c>
      <c r="P251">
        <v>1</v>
      </c>
      <c r="Q251">
        <v>342</v>
      </c>
    </row>
    <row r="252" spans="12:17">
      <c r="L252" t="s">
        <v>127</v>
      </c>
      <c r="M252" t="s">
        <v>284</v>
      </c>
      <c r="N252" t="s">
        <v>181</v>
      </c>
      <c r="O252" t="s">
        <v>256</v>
      </c>
      <c r="P252">
        <v>1</v>
      </c>
      <c r="Q252">
        <v>265.68</v>
      </c>
    </row>
    <row r="253" spans="12:17">
      <c r="L253" t="s">
        <v>127</v>
      </c>
      <c r="M253" t="s">
        <v>284</v>
      </c>
      <c r="N253" t="s">
        <v>208</v>
      </c>
      <c r="O253" t="s">
        <v>254</v>
      </c>
      <c r="P253">
        <v>1</v>
      </c>
      <c r="Q253">
        <v>263.39999999999998</v>
      </c>
    </row>
    <row r="254" spans="12:17">
      <c r="L254" t="s">
        <v>127</v>
      </c>
      <c r="M254" t="s">
        <v>284</v>
      </c>
      <c r="N254" t="s">
        <v>201</v>
      </c>
      <c r="O254" t="s">
        <v>250</v>
      </c>
      <c r="P254">
        <v>1</v>
      </c>
      <c r="Q254">
        <v>247.2</v>
      </c>
    </row>
    <row r="255" spans="12:17">
      <c r="L255" t="s">
        <v>127</v>
      </c>
      <c r="M255" t="s">
        <v>284</v>
      </c>
      <c r="N255" t="s">
        <v>201</v>
      </c>
      <c r="O255" t="s">
        <v>252</v>
      </c>
      <c r="P255">
        <v>3</v>
      </c>
      <c r="Q255">
        <v>215.25</v>
      </c>
    </row>
    <row r="256" spans="12:17">
      <c r="L256" t="s">
        <v>127</v>
      </c>
      <c r="M256" t="s">
        <v>284</v>
      </c>
      <c r="N256" t="s">
        <v>164</v>
      </c>
      <c r="O256" t="s">
        <v>254</v>
      </c>
      <c r="P256">
        <v>1</v>
      </c>
      <c r="Q256">
        <v>195</v>
      </c>
    </row>
    <row r="257" spans="12:17">
      <c r="L257" t="s">
        <v>127</v>
      </c>
      <c r="M257" t="s">
        <v>284</v>
      </c>
      <c r="N257" t="s">
        <v>208</v>
      </c>
      <c r="O257" t="s">
        <v>250</v>
      </c>
      <c r="P257">
        <v>1</v>
      </c>
      <c r="Q257">
        <v>180</v>
      </c>
    </row>
    <row r="258" spans="12:17">
      <c r="L258" t="s">
        <v>127</v>
      </c>
      <c r="M258" t="s">
        <v>284</v>
      </c>
      <c r="N258" t="s">
        <v>170</v>
      </c>
      <c r="O258" t="s">
        <v>276</v>
      </c>
      <c r="P258">
        <v>1</v>
      </c>
      <c r="Q258">
        <v>167.4</v>
      </c>
    </row>
    <row r="259" spans="12:17">
      <c r="L259" t="s">
        <v>127</v>
      </c>
      <c r="M259" t="s">
        <v>284</v>
      </c>
      <c r="N259" t="s">
        <v>199</v>
      </c>
      <c r="O259" t="s">
        <v>256</v>
      </c>
      <c r="P259">
        <v>1</v>
      </c>
      <c r="Q259">
        <v>149</v>
      </c>
    </row>
    <row r="260" spans="12:17">
      <c r="L260" t="s">
        <v>127</v>
      </c>
      <c r="M260" t="s">
        <v>284</v>
      </c>
      <c r="N260" t="s">
        <v>188</v>
      </c>
      <c r="O260" t="s">
        <v>252</v>
      </c>
      <c r="P260">
        <v>1</v>
      </c>
      <c r="Q260">
        <v>147</v>
      </c>
    </row>
    <row r="261" spans="12:17">
      <c r="L261" t="s">
        <v>127</v>
      </c>
      <c r="M261" t="s">
        <v>284</v>
      </c>
      <c r="N261" t="s">
        <v>188</v>
      </c>
      <c r="O261" t="s">
        <v>276</v>
      </c>
      <c r="P261">
        <v>1</v>
      </c>
      <c r="Q261">
        <v>145.6</v>
      </c>
    </row>
    <row r="262" spans="12:17">
      <c r="L262" t="s">
        <v>127</v>
      </c>
      <c r="M262" t="s">
        <v>284</v>
      </c>
      <c r="N262" t="s">
        <v>204</v>
      </c>
      <c r="O262" t="s">
        <v>252</v>
      </c>
      <c r="P262">
        <v>1</v>
      </c>
      <c r="Q262">
        <v>135.1</v>
      </c>
    </row>
    <row r="263" spans="12:17">
      <c r="L263" t="s">
        <v>127</v>
      </c>
      <c r="M263" t="s">
        <v>284</v>
      </c>
      <c r="N263" t="s">
        <v>208</v>
      </c>
      <c r="O263" t="s">
        <v>252</v>
      </c>
      <c r="P263">
        <v>1</v>
      </c>
      <c r="Q263">
        <v>120</v>
      </c>
    </row>
    <row r="264" spans="12:17">
      <c r="L264" t="s">
        <v>127</v>
      </c>
      <c r="M264" t="s">
        <v>284</v>
      </c>
      <c r="N264" t="s">
        <v>199</v>
      </c>
      <c r="O264" t="s">
        <v>254</v>
      </c>
      <c r="P264">
        <v>1</v>
      </c>
      <c r="Q264">
        <v>114</v>
      </c>
    </row>
    <row r="265" spans="12:17">
      <c r="L265" t="s">
        <v>127</v>
      </c>
      <c r="M265" t="s">
        <v>284</v>
      </c>
      <c r="N265" t="s">
        <v>199</v>
      </c>
      <c r="O265" t="s">
        <v>255</v>
      </c>
      <c r="P265">
        <v>1</v>
      </c>
      <c r="Q265">
        <v>78</v>
      </c>
    </row>
    <row r="266" spans="12:17">
      <c r="L266" t="s">
        <v>127</v>
      </c>
      <c r="M266" t="s">
        <v>284</v>
      </c>
      <c r="N266" t="s">
        <v>204</v>
      </c>
      <c r="O266" t="s">
        <v>251</v>
      </c>
      <c r="P266">
        <v>1</v>
      </c>
      <c r="Q266">
        <v>27</v>
      </c>
    </row>
    <row r="267" spans="12:17">
      <c r="L267" t="s">
        <v>141</v>
      </c>
      <c r="M267" t="s">
        <v>288</v>
      </c>
      <c r="N267" t="s">
        <v>157</v>
      </c>
      <c r="O267" t="s">
        <v>256</v>
      </c>
      <c r="P267">
        <v>5</v>
      </c>
      <c r="Q267">
        <v>20914.23</v>
      </c>
    </row>
    <row r="268" spans="12:17">
      <c r="L268" t="s">
        <v>141</v>
      </c>
      <c r="M268" t="s">
        <v>288</v>
      </c>
      <c r="N268" t="s">
        <v>157</v>
      </c>
      <c r="O268" t="s">
        <v>251</v>
      </c>
      <c r="P268">
        <v>10</v>
      </c>
      <c r="Q268">
        <v>9010.11</v>
      </c>
    </row>
    <row r="269" spans="12:17">
      <c r="L269" t="s">
        <v>141</v>
      </c>
      <c r="M269" t="s">
        <v>288</v>
      </c>
      <c r="N269" t="s">
        <v>157</v>
      </c>
      <c r="O269" t="s">
        <v>252</v>
      </c>
      <c r="P269">
        <v>10</v>
      </c>
      <c r="Q269">
        <v>6899.18</v>
      </c>
    </row>
    <row r="270" spans="12:17">
      <c r="L270" t="s">
        <v>141</v>
      </c>
      <c r="M270" t="s">
        <v>288</v>
      </c>
      <c r="N270" t="s">
        <v>157</v>
      </c>
      <c r="O270" t="s">
        <v>254</v>
      </c>
      <c r="P270">
        <v>5</v>
      </c>
      <c r="Q270">
        <v>3477.62</v>
      </c>
    </row>
    <row r="271" spans="12:17">
      <c r="L271" t="s">
        <v>141</v>
      </c>
      <c r="M271" t="s">
        <v>288</v>
      </c>
      <c r="N271" t="s">
        <v>157</v>
      </c>
      <c r="O271" t="s">
        <v>276</v>
      </c>
      <c r="P271">
        <v>3</v>
      </c>
      <c r="Q271">
        <v>3414.66</v>
      </c>
    </row>
    <row r="272" spans="12:17">
      <c r="L272" t="s">
        <v>141</v>
      </c>
      <c r="M272" t="s">
        <v>288</v>
      </c>
      <c r="N272" t="s">
        <v>157</v>
      </c>
      <c r="O272" t="s">
        <v>250</v>
      </c>
      <c r="P272">
        <v>9</v>
      </c>
      <c r="Q272">
        <v>3145.32</v>
      </c>
    </row>
    <row r="273" spans="12:17">
      <c r="L273" t="s">
        <v>141</v>
      </c>
      <c r="M273" t="s">
        <v>288</v>
      </c>
      <c r="N273" t="s">
        <v>157</v>
      </c>
      <c r="O273" t="s">
        <v>253</v>
      </c>
      <c r="P273">
        <v>3</v>
      </c>
      <c r="Q273">
        <v>1676.38</v>
      </c>
    </row>
    <row r="274" spans="12:17">
      <c r="L274" t="s">
        <v>141</v>
      </c>
      <c r="M274" t="s">
        <v>288</v>
      </c>
      <c r="N274" t="s">
        <v>157</v>
      </c>
      <c r="O274" t="s">
        <v>255</v>
      </c>
      <c r="P274">
        <v>3</v>
      </c>
      <c r="Q274">
        <v>1442.4</v>
      </c>
    </row>
    <row r="275" spans="12:17">
      <c r="L275" t="s">
        <v>136</v>
      </c>
      <c r="M275" t="s">
        <v>284</v>
      </c>
      <c r="N275" t="s">
        <v>174</v>
      </c>
      <c r="O275" t="s">
        <v>251</v>
      </c>
      <c r="P275">
        <v>4</v>
      </c>
      <c r="Q275">
        <v>2080.94</v>
      </c>
    </row>
    <row r="276" spans="12:17">
      <c r="L276" t="s">
        <v>136</v>
      </c>
      <c r="M276" t="s">
        <v>284</v>
      </c>
      <c r="N276" t="s">
        <v>184</v>
      </c>
      <c r="O276" t="s">
        <v>251</v>
      </c>
      <c r="P276">
        <v>3</v>
      </c>
      <c r="Q276">
        <v>1778.2</v>
      </c>
    </row>
    <row r="277" spans="12:17">
      <c r="L277" t="s">
        <v>136</v>
      </c>
      <c r="M277" t="s">
        <v>284</v>
      </c>
      <c r="N277" t="s">
        <v>174</v>
      </c>
      <c r="O277" t="s">
        <v>276</v>
      </c>
      <c r="P277">
        <v>3</v>
      </c>
      <c r="Q277">
        <v>1606.8</v>
      </c>
    </row>
    <row r="278" spans="12:17">
      <c r="L278" t="s">
        <v>136</v>
      </c>
      <c r="M278" t="s">
        <v>284</v>
      </c>
      <c r="N278" t="s">
        <v>184</v>
      </c>
      <c r="O278" t="s">
        <v>253</v>
      </c>
      <c r="P278">
        <v>3</v>
      </c>
      <c r="Q278">
        <v>1500.05</v>
      </c>
    </row>
    <row r="279" spans="12:17">
      <c r="L279" t="s">
        <v>136</v>
      </c>
      <c r="M279" t="s">
        <v>284</v>
      </c>
      <c r="N279" t="s">
        <v>184</v>
      </c>
      <c r="O279" t="s">
        <v>255</v>
      </c>
      <c r="P279">
        <v>2</v>
      </c>
      <c r="Q279">
        <v>1265.5999999999999</v>
      </c>
    </row>
    <row r="280" spans="12:17">
      <c r="L280" t="s">
        <v>136</v>
      </c>
      <c r="M280" t="s">
        <v>284</v>
      </c>
      <c r="N280" t="s">
        <v>174</v>
      </c>
      <c r="O280" t="s">
        <v>256</v>
      </c>
      <c r="P280">
        <v>3</v>
      </c>
      <c r="Q280">
        <v>1056.5</v>
      </c>
    </row>
    <row r="281" spans="12:17">
      <c r="L281" t="s">
        <v>136</v>
      </c>
      <c r="M281" t="s">
        <v>284</v>
      </c>
      <c r="N281" t="s">
        <v>174</v>
      </c>
      <c r="O281" t="s">
        <v>253</v>
      </c>
      <c r="P281">
        <v>3</v>
      </c>
      <c r="Q281">
        <v>1030.7</v>
      </c>
    </row>
    <row r="282" spans="12:17">
      <c r="L282" t="s">
        <v>136</v>
      </c>
      <c r="M282" t="s">
        <v>284</v>
      </c>
      <c r="N282" t="s">
        <v>184</v>
      </c>
      <c r="O282" t="s">
        <v>254</v>
      </c>
      <c r="P282">
        <v>3</v>
      </c>
      <c r="Q282">
        <v>1004.22</v>
      </c>
    </row>
    <row r="283" spans="12:17">
      <c r="L283" t="s">
        <v>136</v>
      </c>
      <c r="M283" t="s">
        <v>284</v>
      </c>
      <c r="N283" t="s">
        <v>184</v>
      </c>
      <c r="O283" t="s">
        <v>252</v>
      </c>
      <c r="P283">
        <v>3</v>
      </c>
      <c r="Q283">
        <v>818.2</v>
      </c>
    </row>
    <row r="284" spans="12:17">
      <c r="L284" t="s">
        <v>136</v>
      </c>
      <c r="M284" t="s">
        <v>284</v>
      </c>
      <c r="N284" t="s">
        <v>184</v>
      </c>
      <c r="O284" t="s">
        <v>250</v>
      </c>
      <c r="P284">
        <v>4</v>
      </c>
      <c r="Q284">
        <v>809.94</v>
      </c>
    </row>
    <row r="285" spans="12:17">
      <c r="L285" t="s">
        <v>136</v>
      </c>
      <c r="M285" t="s">
        <v>284</v>
      </c>
      <c r="N285" t="s">
        <v>202</v>
      </c>
      <c r="O285" t="s">
        <v>276</v>
      </c>
      <c r="P285">
        <v>2</v>
      </c>
      <c r="Q285">
        <v>580</v>
      </c>
    </row>
    <row r="286" spans="12:17">
      <c r="L286" t="s">
        <v>136</v>
      </c>
      <c r="M286" t="s">
        <v>284</v>
      </c>
      <c r="N286" t="s">
        <v>202</v>
      </c>
      <c r="O286" t="s">
        <v>252</v>
      </c>
      <c r="P286">
        <v>3</v>
      </c>
      <c r="Q286">
        <v>556.4</v>
      </c>
    </row>
    <row r="287" spans="12:17">
      <c r="L287" t="s">
        <v>136</v>
      </c>
      <c r="M287" t="s">
        <v>284</v>
      </c>
      <c r="N287" t="s">
        <v>174</v>
      </c>
      <c r="O287" t="s">
        <v>255</v>
      </c>
      <c r="P287">
        <v>3</v>
      </c>
      <c r="Q287">
        <v>477.9</v>
      </c>
    </row>
    <row r="288" spans="12:17">
      <c r="L288" t="s">
        <v>136</v>
      </c>
      <c r="M288" t="s">
        <v>284</v>
      </c>
      <c r="N288" t="s">
        <v>174</v>
      </c>
      <c r="O288" t="s">
        <v>252</v>
      </c>
      <c r="P288">
        <v>2</v>
      </c>
      <c r="Q288">
        <v>346.4</v>
      </c>
    </row>
    <row r="289" spans="12:17">
      <c r="L289" t="s">
        <v>136</v>
      </c>
      <c r="M289" t="s">
        <v>284</v>
      </c>
      <c r="N289" t="s">
        <v>174</v>
      </c>
      <c r="O289" t="s">
        <v>254</v>
      </c>
      <c r="P289">
        <v>1</v>
      </c>
      <c r="Q289">
        <v>260</v>
      </c>
    </row>
    <row r="290" spans="12:17">
      <c r="L290" t="s">
        <v>136</v>
      </c>
      <c r="M290" t="s">
        <v>284</v>
      </c>
      <c r="N290" t="s">
        <v>174</v>
      </c>
      <c r="O290" t="s">
        <v>250</v>
      </c>
      <c r="P290">
        <v>2</v>
      </c>
      <c r="Q290">
        <v>189</v>
      </c>
    </row>
    <row r="291" spans="12:17">
      <c r="L291" t="s">
        <v>136</v>
      </c>
      <c r="M291" t="s">
        <v>284</v>
      </c>
      <c r="N291" t="s">
        <v>202</v>
      </c>
      <c r="O291" t="s">
        <v>253</v>
      </c>
      <c r="P291">
        <v>2</v>
      </c>
      <c r="Q291">
        <v>143.30000000000001</v>
      </c>
    </row>
    <row r="292" spans="12:17">
      <c r="L292" t="s">
        <v>136</v>
      </c>
      <c r="M292" t="s">
        <v>284</v>
      </c>
      <c r="N292" t="s">
        <v>202</v>
      </c>
      <c r="O292" t="s">
        <v>251</v>
      </c>
      <c r="P292">
        <v>1</v>
      </c>
      <c r="Q292">
        <v>136</v>
      </c>
    </row>
    <row r="293" spans="12:17">
      <c r="L293" t="s">
        <v>136</v>
      </c>
      <c r="M293" t="s">
        <v>284</v>
      </c>
      <c r="N293" t="s">
        <v>202</v>
      </c>
      <c r="O293" t="s">
        <v>254</v>
      </c>
      <c r="P293">
        <v>1</v>
      </c>
      <c r="Q293">
        <v>130</v>
      </c>
    </row>
    <row r="294" spans="12:17">
      <c r="L294" t="s">
        <v>137</v>
      </c>
      <c r="M294" t="s">
        <v>284</v>
      </c>
      <c r="N294" t="s">
        <v>154</v>
      </c>
      <c r="O294" t="s">
        <v>250</v>
      </c>
      <c r="P294">
        <v>15</v>
      </c>
      <c r="Q294">
        <v>7994</v>
      </c>
    </row>
    <row r="295" spans="12:17">
      <c r="L295" t="s">
        <v>137</v>
      </c>
      <c r="M295" t="s">
        <v>284</v>
      </c>
      <c r="N295" t="s">
        <v>154</v>
      </c>
      <c r="O295" t="s">
        <v>251</v>
      </c>
      <c r="P295">
        <v>14</v>
      </c>
      <c r="Q295">
        <v>4721.8999999999996</v>
      </c>
    </row>
    <row r="296" spans="12:17">
      <c r="L296" t="s">
        <v>137</v>
      </c>
      <c r="M296" t="s">
        <v>284</v>
      </c>
      <c r="N296" t="s">
        <v>154</v>
      </c>
      <c r="O296" t="s">
        <v>256</v>
      </c>
      <c r="P296">
        <v>5</v>
      </c>
      <c r="Q296">
        <v>2828.9</v>
      </c>
    </row>
    <row r="297" spans="12:17">
      <c r="L297" t="s">
        <v>137</v>
      </c>
      <c r="M297" t="s">
        <v>284</v>
      </c>
      <c r="N297" t="s">
        <v>154</v>
      </c>
      <c r="O297" t="s">
        <v>276</v>
      </c>
      <c r="P297">
        <v>4</v>
      </c>
      <c r="Q297">
        <v>2517.75</v>
      </c>
    </row>
    <row r="298" spans="12:17">
      <c r="L298" t="s">
        <v>137</v>
      </c>
      <c r="M298" t="s">
        <v>284</v>
      </c>
      <c r="N298" t="s">
        <v>154</v>
      </c>
      <c r="O298" t="s">
        <v>253</v>
      </c>
      <c r="P298">
        <v>7</v>
      </c>
      <c r="Q298">
        <v>1897.73</v>
      </c>
    </row>
    <row r="299" spans="12:17">
      <c r="L299" t="s">
        <v>137</v>
      </c>
      <c r="M299" t="s">
        <v>284</v>
      </c>
      <c r="N299" t="s">
        <v>154</v>
      </c>
      <c r="O299" t="s">
        <v>252</v>
      </c>
      <c r="P299">
        <v>8</v>
      </c>
      <c r="Q299">
        <v>1836.6</v>
      </c>
    </row>
    <row r="300" spans="12:17">
      <c r="L300" t="s">
        <v>137</v>
      </c>
      <c r="M300" t="s">
        <v>284</v>
      </c>
      <c r="N300" t="s">
        <v>154</v>
      </c>
      <c r="O300" t="s">
        <v>254</v>
      </c>
      <c r="P300">
        <v>5</v>
      </c>
      <c r="Q300">
        <v>1235.45</v>
      </c>
    </row>
    <row r="301" spans="12:17">
      <c r="L301" t="s">
        <v>137</v>
      </c>
      <c r="M301" t="s">
        <v>284</v>
      </c>
      <c r="N301" t="s">
        <v>154</v>
      </c>
      <c r="O301" t="s">
        <v>255</v>
      </c>
      <c r="P301">
        <v>4</v>
      </c>
      <c r="Q301">
        <v>549.75</v>
      </c>
    </row>
    <row r="302" spans="12:17">
      <c r="L302" t="s">
        <v>147</v>
      </c>
      <c r="M302" t="s">
        <v>284</v>
      </c>
      <c r="N302" t="s">
        <v>203</v>
      </c>
      <c r="O302" t="s">
        <v>250</v>
      </c>
      <c r="P302">
        <v>3</v>
      </c>
      <c r="Q302">
        <v>2756</v>
      </c>
    </row>
    <row r="303" spans="12:17">
      <c r="L303" t="s">
        <v>147</v>
      </c>
      <c r="M303" t="s">
        <v>284</v>
      </c>
      <c r="N303" t="s">
        <v>203</v>
      </c>
      <c r="O303" t="s">
        <v>252</v>
      </c>
      <c r="P303">
        <v>3</v>
      </c>
      <c r="Q303">
        <v>936.6</v>
      </c>
    </row>
    <row r="304" spans="12:17">
      <c r="L304" t="s">
        <v>147</v>
      </c>
      <c r="M304" t="s">
        <v>284</v>
      </c>
      <c r="N304" t="s">
        <v>203</v>
      </c>
      <c r="O304" t="s">
        <v>251</v>
      </c>
      <c r="P304">
        <v>1</v>
      </c>
      <c r="Q304">
        <v>786</v>
      </c>
    </row>
    <row r="305" spans="12:17">
      <c r="L305" t="s">
        <v>147</v>
      </c>
      <c r="M305" t="s">
        <v>284</v>
      </c>
      <c r="N305" t="s">
        <v>203</v>
      </c>
      <c r="O305" t="s">
        <v>276</v>
      </c>
      <c r="P305">
        <v>2</v>
      </c>
      <c r="Q305">
        <v>578.4</v>
      </c>
    </row>
    <row r="306" spans="12:17">
      <c r="L306" t="s">
        <v>147</v>
      </c>
      <c r="M306" t="s">
        <v>284</v>
      </c>
      <c r="N306" t="s">
        <v>203</v>
      </c>
      <c r="O306" t="s">
        <v>253</v>
      </c>
      <c r="P306">
        <v>2</v>
      </c>
      <c r="Q306">
        <v>280.14999999999998</v>
      </c>
    </row>
    <row r="307" spans="12:17">
      <c r="L307" t="s">
        <v>147</v>
      </c>
      <c r="M307" t="s">
        <v>284</v>
      </c>
      <c r="N307" t="s">
        <v>203</v>
      </c>
      <c r="O307" t="s">
        <v>254</v>
      </c>
      <c r="P307">
        <v>1</v>
      </c>
      <c r="Q307">
        <v>234</v>
      </c>
    </row>
    <row r="308" spans="12:17">
      <c r="L308" t="s">
        <v>147</v>
      </c>
      <c r="M308" t="s">
        <v>284</v>
      </c>
      <c r="N308" t="s">
        <v>203</v>
      </c>
      <c r="O308" t="s">
        <v>256</v>
      </c>
      <c r="P308">
        <v>1</v>
      </c>
      <c r="Q308">
        <v>164</v>
      </c>
    </row>
    <row r="309" spans="12:17">
      <c r="L309" t="s">
        <v>146</v>
      </c>
      <c r="M309" t="s">
        <v>284</v>
      </c>
      <c r="N309" t="s">
        <v>198</v>
      </c>
      <c r="O309" t="s">
        <v>250</v>
      </c>
      <c r="P309">
        <v>4</v>
      </c>
      <c r="Q309">
        <v>828.5</v>
      </c>
    </row>
    <row r="310" spans="12:17">
      <c r="L310" t="s">
        <v>146</v>
      </c>
      <c r="M310" t="s">
        <v>284</v>
      </c>
      <c r="N310" t="s">
        <v>198</v>
      </c>
      <c r="O310" t="s">
        <v>251</v>
      </c>
      <c r="P310">
        <v>2</v>
      </c>
      <c r="Q310">
        <v>810</v>
      </c>
    </row>
    <row r="311" spans="12:17">
      <c r="L311" t="s">
        <v>146</v>
      </c>
      <c r="M311" t="s">
        <v>284</v>
      </c>
      <c r="N311" t="s">
        <v>198</v>
      </c>
      <c r="O311" t="s">
        <v>253</v>
      </c>
      <c r="P311">
        <v>2</v>
      </c>
      <c r="Q311">
        <v>779.1</v>
      </c>
    </row>
    <row r="312" spans="12:17">
      <c r="L312" t="s">
        <v>146</v>
      </c>
      <c r="M312" t="s">
        <v>284</v>
      </c>
      <c r="N312" t="s">
        <v>198</v>
      </c>
      <c r="O312" t="s">
        <v>254</v>
      </c>
      <c r="P312">
        <v>2</v>
      </c>
      <c r="Q312">
        <v>627</v>
      </c>
    </row>
    <row r="313" spans="12:17">
      <c r="L313" t="s">
        <v>146</v>
      </c>
      <c r="M313" t="s">
        <v>284</v>
      </c>
      <c r="N313" t="s">
        <v>198</v>
      </c>
      <c r="O313" t="s">
        <v>276</v>
      </c>
      <c r="P313">
        <v>2</v>
      </c>
      <c r="Q313">
        <v>306</v>
      </c>
    </row>
    <row r="314" spans="12:17">
      <c r="L314" t="s">
        <v>146</v>
      </c>
      <c r="M314" t="s">
        <v>284</v>
      </c>
      <c r="N314" t="s">
        <v>198</v>
      </c>
      <c r="O314" t="s">
        <v>252</v>
      </c>
      <c r="P314">
        <v>1</v>
      </c>
      <c r="Q314">
        <v>159</v>
      </c>
    </row>
    <row r="315" spans="12:17">
      <c r="L315" t="s">
        <v>146</v>
      </c>
      <c r="M315" t="s">
        <v>284</v>
      </c>
      <c r="N315" t="s">
        <v>198</v>
      </c>
      <c r="O315" t="s">
        <v>256</v>
      </c>
      <c r="P315">
        <v>1</v>
      </c>
      <c r="Q315">
        <v>22.35</v>
      </c>
    </row>
    <row r="316" spans="12:17">
      <c r="L316" t="s">
        <v>145</v>
      </c>
      <c r="M316" t="s">
        <v>284</v>
      </c>
      <c r="N316" t="s">
        <v>172</v>
      </c>
      <c r="O316" t="s">
        <v>254</v>
      </c>
      <c r="P316">
        <v>7</v>
      </c>
      <c r="Q316">
        <v>3688.29</v>
      </c>
    </row>
    <row r="317" spans="12:17">
      <c r="L317" t="s">
        <v>145</v>
      </c>
      <c r="M317" t="s">
        <v>284</v>
      </c>
      <c r="N317" t="s">
        <v>172</v>
      </c>
      <c r="O317" t="s">
        <v>255</v>
      </c>
      <c r="P317">
        <v>4</v>
      </c>
      <c r="Q317">
        <v>2164.4</v>
      </c>
    </row>
    <row r="318" spans="12:17">
      <c r="L318" t="s">
        <v>145</v>
      </c>
      <c r="M318" t="s">
        <v>284</v>
      </c>
      <c r="N318" t="s">
        <v>172</v>
      </c>
      <c r="O318" t="s">
        <v>256</v>
      </c>
      <c r="P318">
        <v>2</v>
      </c>
      <c r="Q318">
        <v>1338.2</v>
      </c>
    </row>
    <row r="319" spans="12:17">
      <c r="L319" t="s">
        <v>145</v>
      </c>
      <c r="M319" t="s">
        <v>284</v>
      </c>
      <c r="N319" t="s">
        <v>172</v>
      </c>
      <c r="O319" t="s">
        <v>250</v>
      </c>
      <c r="P319">
        <v>5</v>
      </c>
      <c r="Q319">
        <v>1046.4000000000001</v>
      </c>
    </row>
    <row r="320" spans="12:17">
      <c r="L320" t="s">
        <v>145</v>
      </c>
      <c r="M320" t="s">
        <v>284</v>
      </c>
      <c r="N320" t="s">
        <v>172</v>
      </c>
      <c r="O320" t="s">
        <v>251</v>
      </c>
      <c r="P320">
        <v>3</v>
      </c>
      <c r="Q320">
        <v>997.8</v>
      </c>
    </row>
    <row r="321" spans="12:17">
      <c r="L321" t="s">
        <v>145</v>
      </c>
      <c r="M321" t="s">
        <v>284</v>
      </c>
      <c r="N321" t="s">
        <v>172</v>
      </c>
      <c r="O321" t="s">
        <v>253</v>
      </c>
      <c r="P321">
        <v>5</v>
      </c>
      <c r="Q321">
        <v>956.15</v>
      </c>
    </row>
    <row r="322" spans="12:17">
      <c r="L322" t="s">
        <v>145</v>
      </c>
      <c r="M322" t="s">
        <v>284</v>
      </c>
      <c r="N322" t="s">
        <v>172</v>
      </c>
      <c r="O322" t="s">
        <v>276</v>
      </c>
      <c r="P322">
        <v>1</v>
      </c>
      <c r="Q322">
        <v>648.72</v>
      </c>
    </row>
    <row r="323" spans="12:17">
      <c r="L323" t="s">
        <v>145</v>
      </c>
      <c r="M323" t="s">
        <v>284</v>
      </c>
      <c r="N323" t="s">
        <v>172</v>
      </c>
      <c r="O323" t="s">
        <v>252</v>
      </c>
      <c r="P323">
        <v>1</v>
      </c>
      <c r="Q323">
        <v>632.4</v>
      </c>
    </row>
    <row r="324" spans="12:17">
      <c r="L324" t="s">
        <v>138</v>
      </c>
      <c r="M324" t="s">
        <v>284</v>
      </c>
      <c r="N324" t="s">
        <v>183</v>
      </c>
      <c r="O324" t="s">
        <v>256</v>
      </c>
      <c r="P324">
        <v>5</v>
      </c>
      <c r="Q324">
        <v>3548.6</v>
      </c>
    </row>
    <row r="325" spans="12:17">
      <c r="L325" t="s">
        <v>138</v>
      </c>
      <c r="M325" t="s">
        <v>284</v>
      </c>
      <c r="N325" t="s">
        <v>193</v>
      </c>
      <c r="O325" t="s">
        <v>256</v>
      </c>
      <c r="P325">
        <v>2</v>
      </c>
      <c r="Q325">
        <v>3318.35</v>
      </c>
    </row>
    <row r="326" spans="12:17">
      <c r="L326" t="s">
        <v>138</v>
      </c>
      <c r="M326" t="s">
        <v>284</v>
      </c>
      <c r="N326" t="s">
        <v>183</v>
      </c>
      <c r="O326" t="s">
        <v>276</v>
      </c>
      <c r="P326">
        <v>1</v>
      </c>
      <c r="Q326">
        <v>2120</v>
      </c>
    </row>
    <row r="327" spans="12:17">
      <c r="L327" t="s">
        <v>138</v>
      </c>
      <c r="M327" t="s">
        <v>284</v>
      </c>
      <c r="N327" t="s">
        <v>183</v>
      </c>
      <c r="O327" t="s">
        <v>253</v>
      </c>
      <c r="P327">
        <v>5</v>
      </c>
      <c r="Q327">
        <v>1588.95</v>
      </c>
    </row>
    <row r="328" spans="12:17">
      <c r="L328" t="s">
        <v>138</v>
      </c>
      <c r="M328" t="s">
        <v>284</v>
      </c>
      <c r="N328" t="s">
        <v>183</v>
      </c>
      <c r="O328" t="s">
        <v>254</v>
      </c>
      <c r="P328">
        <v>3</v>
      </c>
      <c r="Q328">
        <v>1130.05</v>
      </c>
    </row>
    <row r="329" spans="12:17">
      <c r="L329" t="s">
        <v>138</v>
      </c>
      <c r="M329" t="s">
        <v>284</v>
      </c>
      <c r="N329" t="s">
        <v>183</v>
      </c>
      <c r="O329" t="s">
        <v>252</v>
      </c>
      <c r="P329">
        <v>3</v>
      </c>
      <c r="Q329">
        <v>1095.7</v>
      </c>
    </row>
    <row r="330" spans="12:17">
      <c r="L330" t="s">
        <v>138</v>
      </c>
      <c r="M330" t="s">
        <v>284</v>
      </c>
      <c r="N330" t="s">
        <v>183</v>
      </c>
      <c r="O330" t="s">
        <v>250</v>
      </c>
      <c r="P330">
        <v>4</v>
      </c>
      <c r="Q330">
        <v>884</v>
      </c>
    </row>
    <row r="331" spans="12:17">
      <c r="L331" t="s">
        <v>138</v>
      </c>
      <c r="M331" t="s">
        <v>284</v>
      </c>
      <c r="N331" t="s">
        <v>183</v>
      </c>
      <c r="O331" t="s">
        <v>255</v>
      </c>
      <c r="P331">
        <v>2</v>
      </c>
      <c r="Q331">
        <v>773.06</v>
      </c>
    </row>
    <row r="332" spans="12:17">
      <c r="L332" t="s">
        <v>138</v>
      </c>
      <c r="M332" t="s">
        <v>284</v>
      </c>
      <c r="N332" t="s">
        <v>193</v>
      </c>
      <c r="O332" t="s">
        <v>255</v>
      </c>
      <c r="P332">
        <v>4</v>
      </c>
      <c r="Q332">
        <v>650.79999999999995</v>
      </c>
    </row>
    <row r="333" spans="12:17">
      <c r="L333" t="s">
        <v>138</v>
      </c>
      <c r="M333" t="s">
        <v>284</v>
      </c>
      <c r="N333" t="s">
        <v>193</v>
      </c>
      <c r="O333" t="s">
        <v>252</v>
      </c>
      <c r="P333">
        <v>4</v>
      </c>
      <c r="Q333">
        <v>547.09</v>
      </c>
    </row>
    <row r="334" spans="12:17">
      <c r="L334" t="s">
        <v>138</v>
      </c>
      <c r="M334" t="s">
        <v>284</v>
      </c>
      <c r="N334" t="s">
        <v>193</v>
      </c>
      <c r="O334" t="s">
        <v>254</v>
      </c>
      <c r="P334">
        <v>1</v>
      </c>
      <c r="Q334">
        <v>422.4</v>
      </c>
    </row>
    <row r="335" spans="12:17">
      <c r="L335" t="s">
        <v>138</v>
      </c>
      <c r="M335" t="s">
        <v>284</v>
      </c>
      <c r="N335" t="s">
        <v>193</v>
      </c>
      <c r="O335" t="s">
        <v>250</v>
      </c>
      <c r="P335">
        <v>2</v>
      </c>
      <c r="Q335">
        <v>389.2</v>
      </c>
    </row>
    <row r="336" spans="12:17">
      <c r="L336" t="s">
        <v>138</v>
      </c>
      <c r="M336" t="s">
        <v>284</v>
      </c>
      <c r="N336" t="s">
        <v>193</v>
      </c>
      <c r="O336" t="s">
        <v>251</v>
      </c>
      <c r="P336">
        <v>1</v>
      </c>
      <c r="Q336">
        <v>340</v>
      </c>
    </row>
    <row r="337" spans="12:17">
      <c r="L337" t="s">
        <v>138</v>
      </c>
      <c r="M337" t="s">
        <v>284</v>
      </c>
      <c r="N337" t="s">
        <v>206</v>
      </c>
      <c r="O337" t="s">
        <v>255</v>
      </c>
      <c r="P337">
        <v>1</v>
      </c>
      <c r="Q337">
        <v>338.2</v>
      </c>
    </row>
    <row r="338" spans="12:17">
      <c r="L338" t="s">
        <v>138</v>
      </c>
      <c r="M338" t="s">
        <v>284</v>
      </c>
      <c r="N338" t="s">
        <v>183</v>
      </c>
      <c r="O338" t="s">
        <v>251</v>
      </c>
      <c r="P338">
        <v>1</v>
      </c>
      <c r="Q338">
        <v>306</v>
      </c>
    </row>
    <row r="339" spans="12:17">
      <c r="L339" t="s">
        <v>138</v>
      </c>
      <c r="M339" t="s">
        <v>284</v>
      </c>
      <c r="N339" t="s">
        <v>206</v>
      </c>
      <c r="O339" t="s">
        <v>252</v>
      </c>
      <c r="P339">
        <v>1</v>
      </c>
      <c r="Q339">
        <v>155</v>
      </c>
    </row>
    <row r="340" spans="12:17">
      <c r="L340" t="s">
        <v>138</v>
      </c>
      <c r="M340" t="s">
        <v>284</v>
      </c>
      <c r="N340" t="s">
        <v>206</v>
      </c>
      <c r="O340" t="s">
        <v>254</v>
      </c>
      <c r="P340">
        <v>1</v>
      </c>
      <c r="Q340">
        <v>136</v>
      </c>
    </row>
    <row r="341" spans="12:17">
      <c r="L341" t="s">
        <v>138</v>
      </c>
      <c r="M341" t="s">
        <v>284</v>
      </c>
      <c r="N341" t="s">
        <v>206</v>
      </c>
      <c r="O341" t="s">
        <v>253</v>
      </c>
      <c r="P341">
        <v>2</v>
      </c>
      <c r="Q341">
        <v>117.5</v>
      </c>
    </row>
    <row r="342" spans="12:17">
      <c r="L342" t="s">
        <v>138</v>
      </c>
      <c r="M342" t="s">
        <v>284</v>
      </c>
      <c r="N342" t="s">
        <v>206</v>
      </c>
      <c r="O342" t="s">
        <v>250</v>
      </c>
      <c r="P342">
        <v>1</v>
      </c>
      <c r="Q342">
        <v>90</v>
      </c>
    </row>
    <row r="343" spans="12:17">
      <c r="L343" t="s">
        <v>138</v>
      </c>
      <c r="M343" t="s">
        <v>284</v>
      </c>
      <c r="N343" t="s">
        <v>193</v>
      </c>
      <c r="O343" t="s">
        <v>253</v>
      </c>
      <c r="P343">
        <v>2</v>
      </c>
      <c r="Q343">
        <v>32.299999999999997</v>
      </c>
    </row>
    <row r="344" spans="12:17">
      <c r="L344" t="s">
        <v>134</v>
      </c>
      <c r="M344" t="s">
        <v>284</v>
      </c>
      <c r="N344" t="s">
        <v>158</v>
      </c>
      <c r="O344" t="s">
        <v>250</v>
      </c>
      <c r="P344">
        <v>11</v>
      </c>
      <c r="Q344">
        <v>8298.67</v>
      </c>
    </row>
    <row r="345" spans="12:17">
      <c r="L345" t="s">
        <v>134</v>
      </c>
      <c r="M345" t="s">
        <v>284</v>
      </c>
      <c r="N345" t="s">
        <v>156</v>
      </c>
      <c r="O345" t="s">
        <v>276</v>
      </c>
      <c r="P345">
        <v>4</v>
      </c>
      <c r="Q345">
        <v>6464</v>
      </c>
    </row>
    <row r="346" spans="12:17">
      <c r="L346" t="s">
        <v>134</v>
      </c>
      <c r="M346" t="s">
        <v>284</v>
      </c>
      <c r="N346" t="s">
        <v>156</v>
      </c>
      <c r="O346" t="s">
        <v>256</v>
      </c>
      <c r="P346">
        <v>3</v>
      </c>
      <c r="Q346">
        <v>5398.12</v>
      </c>
    </row>
    <row r="347" spans="12:17">
      <c r="L347" t="s">
        <v>134</v>
      </c>
      <c r="M347" t="s">
        <v>284</v>
      </c>
      <c r="N347" t="s">
        <v>158</v>
      </c>
      <c r="O347" t="s">
        <v>253</v>
      </c>
      <c r="P347">
        <v>6</v>
      </c>
      <c r="Q347">
        <v>4190.7</v>
      </c>
    </row>
    <row r="348" spans="12:17">
      <c r="L348" t="s">
        <v>134</v>
      </c>
      <c r="M348" t="s">
        <v>284</v>
      </c>
      <c r="N348" t="s">
        <v>156</v>
      </c>
      <c r="O348" t="s">
        <v>250</v>
      </c>
      <c r="P348">
        <v>12</v>
      </c>
      <c r="Q348">
        <v>3865.32</v>
      </c>
    </row>
    <row r="349" spans="12:17">
      <c r="L349" t="s">
        <v>134</v>
      </c>
      <c r="M349" t="s">
        <v>284</v>
      </c>
      <c r="N349" t="s">
        <v>158</v>
      </c>
      <c r="O349" t="s">
        <v>252</v>
      </c>
      <c r="P349">
        <v>8</v>
      </c>
      <c r="Q349">
        <v>3699.1</v>
      </c>
    </row>
    <row r="350" spans="12:17">
      <c r="L350" t="s">
        <v>134</v>
      </c>
      <c r="M350" t="s">
        <v>284</v>
      </c>
      <c r="N350" t="s">
        <v>156</v>
      </c>
      <c r="O350" t="s">
        <v>251</v>
      </c>
      <c r="P350">
        <v>6</v>
      </c>
      <c r="Q350">
        <v>3654.95</v>
      </c>
    </row>
    <row r="351" spans="12:17">
      <c r="L351" t="s">
        <v>134</v>
      </c>
      <c r="M351" t="s">
        <v>284</v>
      </c>
      <c r="N351" t="s">
        <v>156</v>
      </c>
      <c r="O351" t="s">
        <v>254</v>
      </c>
      <c r="P351">
        <v>5</v>
      </c>
      <c r="Q351">
        <v>3651.5</v>
      </c>
    </row>
    <row r="352" spans="12:17">
      <c r="L352" t="s">
        <v>134</v>
      </c>
      <c r="M352" t="s">
        <v>284</v>
      </c>
      <c r="N352" t="s">
        <v>156</v>
      </c>
      <c r="O352" t="s">
        <v>255</v>
      </c>
      <c r="P352">
        <v>3</v>
      </c>
      <c r="Q352">
        <v>3021</v>
      </c>
    </row>
    <row r="353" spans="12:17">
      <c r="L353" t="s">
        <v>134</v>
      </c>
      <c r="M353" t="s">
        <v>284</v>
      </c>
      <c r="N353" t="s">
        <v>158</v>
      </c>
      <c r="O353" t="s">
        <v>251</v>
      </c>
      <c r="P353">
        <v>5</v>
      </c>
      <c r="Q353">
        <v>2724</v>
      </c>
    </row>
    <row r="354" spans="12:17">
      <c r="L354" t="s">
        <v>134</v>
      </c>
      <c r="M354" t="s">
        <v>284</v>
      </c>
      <c r="N354" t="s">
        <v>156</v>
      </c>
      <c r="O354" t="s">
        <v>252</v>
      </c>
      <c r="P354">
        <v>7</v>
      </c>
      <c r="Q354">
        <v>2533.7399999999998</v>
      </c>
    </row>
    <row r="355" spans="12:17">
      <c r="L355" t="s">
        <v>134</v>
      </c>
      <c r="M355" t="s">
        <v>284</v>
      </c>
      <c r="N355" t="s">
        <v>158</v>
      </c>
      <c r="O355" t="s">
        <v>276</v>
      </c>
      <c r="P355">
        <v>2</v>
      </c>
      <c r="Q355">
        <v>2515.1999999999998</v>
      </c>
    </row>
    <row r="356" spans="12:17">
      <c r="L356" t="s">
        <v>134</v>
      </c>
      <c r="M356" t="s">
        <v>284</v>
      </c>
      <c r="N356" t="s">
        <v>158</v>
      </c>
      <c r="O356" t="s">
        <v>256</v>
      </c>
      <c r="P356">
        <v>7</v>
      </c>
      <c r="Q356">
        <v>2258.5</v>
      </c>
    </row>
    <row r="357" spans="12:17">
      <c r="L357" t="s">
        <v>134</v>
      </c>
      <c r="M357" t="s">
        <v>284</v>
      </c>
      <c r="N357" t="s">
        <v>158</v>
      </c>
      <c r="O357" t="s">
        <v>254</v>
      </c>
      <c r="P357">
        <v>3</v>
      </c>
      <c r="Q357">
        <v>1066.4000000000001</v>
      </c>
    </row>
    <row r="358" spans="12:17">
      <c r="L358" t="s">
        <v>134</v>
      </c>
      <c r="M358" t="s">
        <v>284</v>
      </c>
      <c r="N358" t="s">
        <v>156</v>
      </c>
      <c r="O358" t="s">
        <v>253</v>
      </c>
      <c r="P358">
        <v>4</v>
      </c>
      <c r="Q358">
        <v>978.93</v>
      </c>
    </row>
    <row r="359" spans="12:17">
      <c r="L359" t="s">
        <v>134</v>
      </c>
      <c r="M359" t="s">
        <v>284</v>
      </c>
      <c r="N359" t="s">
        <v>158</v>
      </c>
      <c r="O359" t="s">
        <v>255</v>
      </c>
      <c r="P359">
        <v>1</v>
      </c>
      <c r="Q359">
        <v>175</v>
      </c>
    </row>
    <row r="360" spans="12:17">
      <c r="L360" t="s">
        <v>143</v>
      </c>
      <c r="M360" t="s">
        <v>284</v>
      </c>
      <c r="N360" t="s">
        <v>185</v>
      </c>
      <c r="O360" t="s">
        <v>256</v>
      </c>
      <c r="P360">
        <v>2</v>
      </c>
      <c r="Q360">
        <v>6522.84</v>
      </c>
    </row>
    <row r="361" spans="12:17">
      <c r="L361" t="s">
        <v>143</v>
      </c>
      <c r="M361" t="s">
        <v>284</v>
      </c>
      <c r="N361" t="s">
        <v>185</v>
      </c>
      <c r="O361" t="s">
        <v>251</v>
      </c>
      <c r="P361">
        <v>5</v>
      </c>
      <c r="Q361">
        <v>5725.42</v>
      </c>
    </row>
    <row r="362" spans="12:17">
      <c r="L362" t="s">
        <v>143</v>
      </c>
      <c r="M362" t="s">
        <v>284</v>
      </c>
      <c r="N362" t="s">
        <v>192</v>
      </c>
      <c r="O362" t="s">
        <v>255</v>
      </c>
      <c r="P362">
        <v>5</v>
      </c>
      <c r="Q362">
        <v>3857.6</v>
      </c>
    </row>
    <row r="363" spans="12:17">
      <c r="L363" t="s">
        <v>143</v>
      </c>
      <c r="M363" t="s">
        <v>284</v>
      </c>
      <c r="N363" t="s">
        <v>185</v>
      </c>
      <c r="O363" t="s">
        <v>252</v>
      </c>
      <c r="P363">
        <v>6</v>
      </c>
      <c r="Q363">
        <v>2356.9</v>
      </c>
    </row>
    <row r="364" spans="12:17">
      <c r="L364" t="s">
        <v>143</v>
      </c>
      <c r="M364" t="s">
        <v>284</v>
      </c>
      <c r="N364" t="s">
        <v>192</v>
      </c>
      <c r="O364" t="s">
        <v>254</v>
      </c>
      <c r="P364">
        <v>2</v>
      </c>
      <c r="Q364">
        <v>1843.8</v>
      </c>
    </row>
    <row r="365" spans="12:17">
      <c r="L365" t="s">
        <v>143</v>
      </c>
      <c r="M365" t="s">
        <v>284</v>
      </c>
      <c r="N365" t="s">
        <v>192</v>
      </c>
      <c r="O365" t="s">
        <v>276</v>
      </c>
      <c r="P365">
        <v>3</v>
      </c>
      <c r="Q365">
        <v>1814.5</v>
      </c>
    </row>
    <row r="366" spans="12:17">
      <c r="L366" t="s">
        <v>143</v>
      </c>
      <c r="M366" t="s">
        <v>284</v>
      </c>
      <c r="N366" t="s">
        <v>192</v>
      </c>
      <c r="O366" t="s">
        <v>251</v>
      </c>
      <c r="P366">
        <v>2</v>
      </c>
      <c r="Q366">
        <v>1763</v>
      </c>
    </row>
    <row r="367" spans="12:17">
      <c r="L367" t="s">
        <v>143</v>
      </c>
      <c r="M367" t="s">
        <v>284</v>
      </c>
      <c r="N367" t="s">
        <v>185</v>
      </c>
      <c r="O367" t="s">
        <v>253</v>
      </c>
      <c r="P367">
        <v>3</v>
      </c>
      <c r="Q367">
        <v>1740.88</v>
      </c>
    </row>
    <row r="368" spans="12:17">
      <c r="L368" t="s">
        <v>143</v>
      </c>
      <c r="M368" t="s">
        <v>284</v>
      </c>
      <c r="N368" t="s">
        <v>185</v>
      </c>
      <c r="O368" t="s">
        <v>250</v>
      </c>
      <c r="P368">
        <v>4</v>
      </c>
      <c r="Q368">
        <v>1464.22</v>
      </c>
    </row>
    <row r="369" spans="12:17">
      <c r="L369" t="s">
        <v>143</v>
      </c>
      <c r="M369" t="s">
        <v>284</v>
      </c>
      <c r="N369" t="s">
        <v>192</v>
      </c>
      <c r="O369" t="s">
        <v>253</v>
      </c>
      <c r="P369">
        <v>3</v>
      </c>
      <c r="Q369">
        <v>1326.56</v>
      </c>
    </row>
    <row r="370" spans="12:17">
      <c r="L370" t="s">
        <v>143</v>
      </c>
      <c r="M370" t="s">
        <v>284</v>
      </c>
      <c r="N370" t="s">
        <v>185</v>
      </c>
      <c r="O370" t="s">
        <v>255</v>
      </c>
      <c r="P370">
        <v>2</v>
      </c>
      <c r="Q370">
        <v>1005</v>
      </c>
    </row>
    <row r="371" spans="12:17">
      <c r="L371" t="s">
        <v>143</v>
      </c>
      <c r="M371" t="s">
        <v>284</v>
      </c>
      <c r="N371" t="s">
        <v>192</v>
      </c>
      <c r="O371" t="s">
        <v>252</v>
      </c>
      <c r="P371">
        <v>3</v>
      </c>
      <c r="Q371">
        <v>715.2</v>
      </c>
    </row>
    <row r="372" spans="12:17">
      <c r="L372" t="s">
        <v>143</v>
      </c>
      <c r="M372" t="s">
        <v>284</v>
      </c>
      <c r="N372" t="s">
        <v>192</v>
      </c>
      <c r="O372" t="s">
        <v>250</v>
      </c>
      <c r="P372">
        <v>3</v>
      </c>
      <c r="Q372">
        <v>685.5</v>
      </c>
    </row>
    <row r="373" spans="12:17">
      <c r="L373" t="s">
        <v>143</v>
      </c>
      <c r="M373" t="s">
        <v>284</v>
      </c>
      <c r="N373" t="s">
        <v>192</v>
      </c>
      <c r="O373" t="s">
        <v>256</v>
      </c>
      <c r="P373">
        <v>1</v>
      </c>
      <c r="Q373">
        <v>342.72</v>
      </c>
    </row>
    <row r="374" spans="12:17">
      <c r="L374" t="s">
        <v>143</v>
      </c>
      <c r="M374" t="s">
        <v>284</v>
      </c>
      <c r="N374" t="s">
        <v>185</v>
      </c>
      <c r="O374" t="s">
        <v>276</v>
      </c>
      <c r="P374">
        <v>1</v>
      </c>
      <c r="Q374">
        <v>318</v>
      </c>
    </row>
    <row r="375" spans="12:17">
      <c r="L375" t="s">
        <v>143</v>
      </c>
      <c r="M375" t="s">
        <v>284</v>
      </c>
      <c r="N375" t="s">
        <v>185</v>
      </c>
      <c r="O375" t="s">
        <v>254</v>
      </c>
      <c r="P375">
        <v>1</v>
      </c>
      <c r="Q375">
        <v>210.5</v>
      </c>
    </row>
    <row r="376" spans="12:17">
      <c r="L376" t="s">
        <v>131</v>
      </c>
      <c r="M376" t="s">
        <v>284</v>
      </c>
      <c r="N376" t="s">
        <v>149</v>
      </c>
      <c r="O376" t="s">
        <v>251</v>
      </c>
      <c r="P376">
        <v>18</v>
      </c>
      <c r="Q376">
        <v>12213.55</v>
      </c>
    </row>
    <row r="377" spans="12:17">
      <c r="L377" t="s">
        <v>131</v>
      </c>
      <c r="M377" t="s">
        <v>284</v>
      </c>
      <c r="N377" t="s">
        <v>149</v>
      </c>
      <c r="O377" t="s">
        <v>253</v>
      </c>
      <c r="P377">
        <v>14</v>
      </c>
      <c r="Q377">
        <v>8688.44</v>
      </c>
    </row>
    <row r="378" spans="12:17">
      <c r="L378" t="s">
        <v>131</v>
      </c>
      <c r="M378" t="s">
        <v>284</v>
      </c>
      <c r="N378" t="s">
        <v>149</v>
      </c>
      <c r="O378" t="s">
        <v>276</v>
      </c>
      <c r="P378">
        <v>10</v>
      </c>
      <c r="Q378">
        <v>7980.6</v>
      </c>
    </row>
    <row r="379" spans="12:17">
      <c r="L379" t="s">
        <v>131</v>
      </c>
      <c r="M379" t="s">
        <v>284</v>
      </c>
      <c r="N379" t="s">
        <v>149</v>
      </c>
      <c r="O379" t="s">
        <v>256</v>
      </c>
      <c r="P379">
        <v>8</v>
      </c>
      <c r="Q379">
        <v>6276.83</v>
      </c>
    </row>
    <row r="380" spans="12:17">
      <c r="L380" t="s">
        <v>131</v>
      </c>
      <c r="M380" t="s">
        <v>284</v>
      </c>
      <c r="N380" t="s">
        <v>149</v>
      </c>
      <c r="O380" t="s">
        <v>250</v>
      </c>
      <c r="P380">
        <v>18</v>
      </c>
      <c r="Q380">
        <v>5858.9</v>
      </c>
    </row>
    <row r="381" spans="12:17">
      <c r="L381" t="s">
        <v>131</v>
      </c>
      <c r="M381" t="s">
        <v>284</v>
      </c>
      <c r="N381" t="s">
        <v>149</v>
      </c>
      <c r="O381" t="s">
        <v>252</v>
      </c>
      <c r="P381">
        <v>14</v>
      </c>
      <c r="Q381">
        <v>4577.96</v>
      </c>
    </row>
    <row r="382" spans="12:17">
      <c r="L382" t="s">
        <v>131</v>
      </c>
      <c r="M382" t="s">
        <v>284</v>
      </c>
      <c r="N382" t="s">
        <v>149</v>
      </c>
      <c r="O382" t="s">
        <v>255</v>
      </c>
      <c r="P382">
        <v>15</v>
      </c>
      <c r="Q382">
        <v>4467.8</v>
      </c>
    </row>
    <row r="383" spans="12:17">
      <c r="L383" t="s">
        <v>131</v>
      </c>
      <c r="M383" t="s">
        <v>284</v>
      </c>
      <c r="N383" t="s">
        <v>149</v>
      </c>
      <c r="O383" t="s">
        <v>254</v>
      </c>
      <c r="P383">
        <v>6</v>
      </c>
      <c r="Q383">
        <v>2760.92</v>
      </c>
    </row>
    <row r="384" spans="12:17">
      <c r="L384" t="s">
        <v>131</v>
      </c>
      <c r="M384" t="s">
        <v>299</v>
      </c>
      <c r="N384" t="s">
        <v>186</v>
      </c>
      <c r="O384" t="s">
        <v>251</v>
      </c>
      <c r="P384">
        <v>5</v>
      </c>
      <c r="Q384">
        <v>1944.9</v>
      </c>
    </row>
    <row r="385" spans="12:17">
      <c r="L385" t="s">
        <v>131</v>
      </c>
      <c r="M385" t="s">
        <v>299</v>
      </c>
      <c r="N385" t="s">
        <v>186</v>
      </c>
      <c r="O385" t="s">
        <v>254</v>
      </c>
      <c r="P385">
        <v>2</v>
      </c>
      <c r="Q385">
        <v>1655</v>
      </c>
    </row>
    <row r="386" spans="12:17">
      <c r="L386" t="s">
        <v>131</v>
      </c>
      <c r="M386" t="s">
        <v>299</v>
      </c>
      <c r="N386" t="s">
        <v>186</v>
      </c>
      <c r="O386" t="s">
        <v>250</v>
      </c>
      <c r="P386">
        <v>6</v>
      </c>
      <c r="Q386">
        <v>1417.2</v>
      </c>
    </row>
    <row r="387" spans="12:17">
      <c r="L387" t="s">
        <v>131</v>
      </c>
      <c r="M387" t="s">
        <v>299</v>
      </c>
      <c r="N387" t="s">
        <v>186</v>
      </c>
      <c r="O387" t="s">
        <v>255</v>
      </c>
      <c r="P387">
        <v>3</v>
      </c>
      <c r="Q387">
        <v>705</v>
      </c>
    </row>
    <row r="388" spans="12:17">
      <c r="L388" t="s">
        <v>131</v>
      </c>
      <c r="M388" t="s">
        <v>299</v>
      </c>
      <c r="N388" t="s">
        <v>186</v>
      </c>
      <c r="O388" t="s">
        <v>252</v>
      </c>
      <c r="P388">
        <v>2</v>
      </c>
      <c r="Q388">
        <v>214</v>
      </c>
    </row>
    <row r="389" spans="12:17">
      <c r="L389" t="s">
        <v>131</v>
      </c>
      <c r="M389" t="s">
        <v>299</v>
      </c>
      <c r="N389" t="s">
        <v>186</v>
      </c>
      <c r="O389" t="s">
        <v>253</v>
      </c>
      <c r="P389">
        <v>2</v>
      </c>
      <c r="Q389">
        <v>144.6</v>
      </c>
    </row>
    <row r="390" spans="12:17">
      <c r="L390" t="s">
        <v>131</v>
      </c>
      <c r="M390" t="s">
        <v>299</v>
      </c>
      <c r="N390" t="s">
        <v>186</v>
      </c>
      <c r="O390" t="s">
        <v>256</v>
      </c>
      <c r="P390">
        <v>1</v>
      </c>
      <c r="Q390">
        <v>65.599999999999994</v>
      </c>
    </row>
    <row r="391" spans="12:17">
      <c r="L391" t="s">
        <v>128</v>
      </c>
      <c r="M391" t="s">
        <v>285</v>
      </c>
      <c r="N391" t="s">
        <v>152</v>
      </c>
      <c r="O391" t="s">
        <v>256</v>
      </c>
      <c r="P391">
        <v>11</v>
      </c>
      <c r="Q391">
        <v>27659.18</v>
      </c>
    </row>
    <row r="392" spans="12:17">
      <c r="L392" t="s">
        <v>128</v>
      </c>
      <c r="M392" t="s">
        <v>285</v>
      </c>
      <c r="N392" t="s">
        <v>152</v>
      </c>
      <c r="O392" t="s">
        <v>251</v>
      </c>
      <c r="P392">
        <v>15</v>
      </c>
      <c r="Q392">
        <v>21107.1</v>
      </c>
    </row>
    <row r="393" spans="12:17">
      <c r="L393" t="s">
        <v>128</v>
      </c>
      <c r="M393" t="s">
        <v>287</v>
      </c>
      <c r="N393" t="s">
        <v>160</v>
      </c>
      <c r="O393" t="s">
        <v>250</v>
      </c>
      <c r="P393">
        <v>8</v>
      </c>
      <c r="Q393">
        <v>19208.150000000001</v>
      </c>
    </row>
    <row r="394" spans="12:17">
      <c r="L394" t="s">
        <v>128</v>
      </c>
      <c r="M394" t="s">
        <v>285</v>
      </c>
      <c r="N394" t="s">
        <v>152</v>
      </c>
      <c r="O394" t="s">
        <v>252</v>
      </c>
      <c r="P394">
        <v>17</v>
      </c>
      <c r="Q394">
        <v>13604.6</v>
      </c>
    </row>
    <row r="395" spans="12:17">
      <c r="L395" t="s">
        <v>128</v>
      </c>
      <c r="M395" t="s">
        <v>285</v>
      </c>
      <c r="N395" t="s">
        <v>152</v>
      </c>
      <c r="O395" t="s">
        <v>253</v>
      </c>
      <c r="P395">
        <v>19</v>
      </c>
      <c r="Q395">
        <v>11900.07</v>
      </c>
    </row>
    <row r="396" spans="12:17">
      <c r="L396" t="s">
        <v>128</v>
      </c>
      <c r="M396" t="s">
        <v>294</v>
      </c>
      <c r="N396" t="s">
        <v>179</v>
      </c>
      <c r="O396" t="s">
        <v>250</v>
      </c>
      <c r="P396">
        <v>4</v>
      </c>
      <c r="Q396">
        <v>11694.37</v>
      </c>
    </row>
    <row r="397" spans="12:17">
      <c r="L397" t="s">
        <v>128</v>
      </c>
      <c r="M397" t="s">
        <v>287</v>
      </c>
      <c r="N397" t="s">
        <v>160</v>
      </c>
      <c r="O397" t="s">
        <v>253</v>
      </c>
      <c r="P397">
        <v>8</v>
      </c>
      <c r="Q397">
        <v>10947.21</v>
      </c>
    </row>
    <row r="398" spans="12:17">
      <c r="L398" t="s">
        <v>128</v>
      </c>
      <c r="M398" t="s">
        <v>285</v>
      </c>
      <c r="N398" t="s">
        <v>152</v>
      </c>
      <c r="O398" t="s">
        <v>250</v>
      </c>
      <c r="P398">
        <v>17</v>
      </c>
      <c r="Q398">
        <v>10032</v>
      </c>
    </row>
    <row r="399" spans="12:17">
      <c r="L399" t="s">
        <v>128</v>
      </c>
      <c r="M399" t="s">
        <v>291</v>
      </c>
      <c r="N399" t="s">
        <v>167</v>
      </c>
      <c r="O399" t="s">
        <v>250</v>
      </c>
      <c r="P399">
        <v>7</v>
      </c>
      <c r="Q399">
        <v>8884.7000000000007</v>
      </c>
    </row>
    <row r="400" spans="12:17">
      <c r="L400" t="s">
        <v>128</v>
      </c>
      <c r="M400" t="s">
        <v>285</v>
      </c>
      <c r="N400" t="s">
        <v>152</v>
      </c>
      <c r="O400" t="s">
        <v>255</v>
      </c>
      <c r="P400">
        <v>10</v>
      </c>
      <c r="Q400">
        <v>8298.1</v>
      </c>
    </row>
    <row r="401" spans="12:17">
      <c r="L401" t="s">
        <v>128</v>
      </c>
      <c r="M401" t="s">
        <v>285</v>
      </c>
      <c r="N401" t="s">
        <v>152</v>
      </c>
      <c r="O401" t="s">
        <v>254</v>
      </c>
      <c r="P401">
        <v>5</v>
      </c>
      <c r="Q401">
        <v>7873</v>
      </c>
    </row>
    <row r="402" spans="12:17">
      <c r="L402" t="s">
        <v>128</v>
      </c>
      <c r="M402" t="s">
        <v>287</v>
      </c>
      <c r="N402" t="s">
        <v>160</v>
      </c>
      <c r="O402" t="s">
        <v>251</v>
      </c>
      <c r="P402">
        <v>10</v>
      </c>
      <c r="Q402">
        <v>7854.87</v>
      </c>
    </row>
    <row r="403" spans="12:17">
      <c r="L403" t="s">
        <v>128</v>
      </c>
      <c r="M403" t="s">
        <v>287</v>
      </c>
      <c r="N403" t="s">
        <v>160</v>
      </c>
      <c r="O403" t="s">
        <v>255</v>
      </c>
      <c r="P403">
        <v>6</v>
      </c>
      <c r="Q403">
        <v>4831.3100000000004</v>
      </c>
    </row>
    <row r="404" spans="12:17">
      <c r="L404" t="s">
        <v>128</v>
      </c>
      <c r="M404" t="s">
        <v>298</v>
      </c>
      <c r="N404" t="s">
        <v>191</v>
      </c>
      <c r="O404" t="s">
        <v>250</v>
      </c>
      <c r="P404">
        <v>2</v>
      </c>
      <c r="Q404">
        <v>4365.2</v>
      </c>
    </row>
    <row r="405" spans="12:17">
      <c r="L405" t="s">
        <v>128</v>
      </c>
      <c r="M405" t="s">
        <v>291</v>
      </c>
      <c r="N405" t="s">
        <v>167</v>
      </c>
      <c r="O405" t="s">
        <v>254</v>
      </c>
      <c r="P405">
        <v>5</v>
      </c>
      <c r="Q405">
        <v>4174.13</v>
      </c>
    </row>
    <row r="406" spans="12:17">
      <c r="L406" t="s">
        <v>128</v>
      </c>
      <c r="M406" t="s">
        <v>285</v>
      </c>
      <c r="N406" t="s">
        <v>152</v>
      </c>
      <c r="O406" t="s">
        <v>276</v>
      </c>
      <c r="P406">
        <v>4</v>
      </c>
      <c r="Q406">
        <v>3887.9</v>
      </c>
    </row>
    <row r="407" spans="12:17">
      <c r="L407" t="s">
        <v>128</v>
      </c>
      <c r="M407" t="s">
        <v>297</v>
      </c>
      <c r="N407" t="s">
        <v>187</v>
      </c>
      <c r="O407" t="s">
        <v>253</v>
      </c>
      <c r="P407">
        <v>5</v>
      </c>
      <c r="Q407">
        <v>3765.87</v>
      </c>
    </row>
    <row r="408" spans="12:17">
      <c r="L408" t="s">
        <v>128</v>
      </c>
      <c r="M408" t="s">
        <v>291</v>
      </c>
      <c r="N408" t="s">
        <v>167</v>
      </c>
      <c r="O408" t="s">
        <v>253</v>
      </c>
      <c r="P408">
        <v>6</v>
      </c>
      <c r="Q408">
        <v>3714.12</v>
      </c>
    </row>
    <row r="409" spans="12:17">
      <c r="L409" t="s">
        <v>128</v>
      </c>
      <c r="M409" t="s">
        <v>291</v>
      </c>
      <c r="N409" t="s">
        <v>167</v>
      </c>
      <c r="O409" t="s">
        <v>256</v>
      </c>
      <c r="P409">
        <v>4</v>
      </c>
      <c r="Q409">
        <v>3707.95</v>
      </c>
    </row>
    <row r="410" spans="12:17">
      <c r="L410" t="s">
        <v>128</v>
      </c>
      <c r="M410" t="s">
        <v>287</v>
      </c>
      <c r="N410" t="s">
        <v>160</v>
      </c>
      <c r="O410" t="s">
        <v>256</v>
      </c>
      <c r="P410">
        <v>6</v>
      </c>
      <c r="Q410">
        <v>3657.28</v>
      </c>
    </row>
    <row r="411" spans="12:17">
      <c r="L411" t="s">
        <v>128</v>
      </c>
      <c r="M411" t="s">
        <v>294</v>
      </c>
      <c r="N411" t="s">
        <v>175</v>
      </c>
      <c r="O411" t="s">
        <v>250</v>
      </c>
      <c r="P411">
        <v>5</v>
      </c>
      <c r="Q411">
        <v>3377</v>
      </c>
    </row>
    <row r="412" spans="12:17">
      <c r="L412" t="s">
        <v>128</v>
      </c>
      <c r="M412" t="s">
        <v>291</v>
      </c>
      <c r="N412" t="s">
        <v>167</v>
      </c>
      <c r="O412" t="s">
        <v>251</v>
      </c>
      <c r="P412">
        <v>4</v>
      </c>
      <c r="Q412">
        <v>3297.7</v>
      </c>
    </row>
    <row r="413" spans="12:17">
      <c r="L413" t="s">
        <v>128</v>
      </c>
      <c r="M413" t="s">
        <v>297</v>
      </c>
      <c r="N413" t="s">
        <v>187</v>
      </c>
      <c r="O413" t="s">
        <v>256</v>
      </c>
      <c r="P413">
        <v>2</v>
      </c>
      <c r="Q413">
        <v>2851.5</v>
      </c>
    </row>
    <row r="414" spans="12:17">
      <c r="L414" t="s">
        <v>128</v>
      </c>
      <c r="M414" t="s">
        <v>291</v>
      </c>
      <c r="N414" t="s">
        <v>167</v>
      </c>
      <c r="O414" t="s">
        <v>252</v>
      </c>
      <c r="P414">
        <v>6</v>
      </c>
      <c r="Q414">
        <v>2825</v>
      </c>
    </row>
    <row r="415" spans="12:17">
      <c r="L415" t="s">
        <v>128</v>
      </c>
      <c r="M415" t="s">
        <v>294</v>
      </c>
      <c r="N415" t="s">
        <v>179</v>
      </c>
      <c r="O415" t="s">
        <v>251</v>
      </c>
      <c r="P415">
        <v>4</v>
      </c>
      <c r="Q415">
        <v>2611.0700000000002</v>
      </c>
    </row>
    <row r="416" spans="12:17">
      <c r="L416" t="s">
        <v>128</v>
      </c>
      <c r="M416" t="s">
        <v>298</v>
      </c>
      <c r="N416" t="s">
        <v>191</v>
      </c>
      <c r="O416" t="s">
        <v>256</v>
      </c>
      <c r="P416">
        <v>3</v>
      </c>
      <c r="Q416">
        <v>2357.6</v>
      </c>
    </row>
    <row r="417" spans="12:17">
      <c r="L417" t="s">
        <v>128</v>
      </c>
      <c r="M417" t="s">
        <v>297</v>
      </c>
      <c r="N417" t="s">
        <v>187</v>
      </c>
      <c r="O417" t="s">
        <v>250</v>
      </c>
      <c r="P417">
        <v>3</v>
      </c>
      <c r="Q417">
        <v>2257.8000000000002</v>
      </c>
    </row>
    <row r="418" spans="12:17">
      <c r="L418" t="s">
        <v>128</v>
      </c>
      <c r="M418" t="s">
        <v>287</v>
      </c>
      <c r="N418" t="s">
        <v>160</v>
      </c>
      <c r="O418" t="s">
        <v>276</v>
      </c>
      <c r="P418">
        <v>3</v>
      </c>
      <c r="Q418">
        <v>2211.0500000000002</v>
      </c>
    </row>
    <row r="419" spans="12:17">
      <c r="L419" t="s">
        <v>128</v>
      </c>
      <c r="M419" t="s">
        <v>297</v>
      </c>
      <c r="N419" t="s">
        <v>187</v>
      </c>
      <c r="O419" t="s">
        <v>255</v>
      </c>
      <c r="P419">
        <v>4</v>
      </c>
      <c r="Q419">
        <v>2146</v>
      </c>
    </row>
    <row r="420" spans="12:17">
      <c r="L420" t="s">
        <v>128</v>
      </c>
      <c r="M420" t="s">
        <v>294</v>
      </c>
      <c r="N420" t="s">
        <v>205</v>
      </c>
      <c r="O420" t="s">
        <v>253</v>
      </c>
      <c r="P420">
        <v>2</v>
      </c>
      <c r="Q420">
        <v>2095</v>
      </c>
    </row>
    <row r="421" spans="12:17">
      <c r="L421" t="s">
        <v>128</v>
      </c>
      <c r="M421" t="s">
        <v>297</v>
      </c>
      <c r="N421" t="s">
        <v>187</v>
      </c>
      <c r="O421" t="s">
        <v>252</v>
      </c>
      <c r="P421">
        <v>3</v>
      </c>
      <c r="Q421">
        <v>1833</v>
      </c>
    </row>
    <row r="422" spans="12:17">
      <c r="L422" t="s">
        <v>128</v>
      </c>
      <c r="M422" t="s">
        <v>294</v>
      </c>
      <c r="N422" t="s">
        <v>179</v>
      </c>
      <c r="O422" t="s">
        <v>253</v>
      </c>
      <c r="P422">
        <v>4</v>
      </c>
      <c r="Q422">
        <v>1544.4</v>
      </c>
    </row>
    <row r="423" spans="12:17">
      <c r="L423" t="s">
        <v>128</v>
      </c>
      <c r="M423" t="s">
        <v>298</v>
      </c>
      <c r="N423" t="s">
        <v>191</v>
      </c>
      <c r="O423" t="s">
        <v>252</v>
      </c>
      <c r="P423">
        <v>2</v>
      </c>
      <c r="Q423">
        <v>1511.32</v>
      </c>
    </row>
    <row r="424" spans="12:17">
      <c r="L424" t="s">
        <v>128</v>
      </c>
      <c r="M424" t="s">
        <v>287</v>
      </c>
      <c r="N424" t="s">
        <v>160</v>
      </c>
      <c r="O424" t="s">
        <v>254</v>
      </c>
      <c r="P424">
        <v>4</v>
      </c>
      <c r="Q424">
        <v>1503.2</v>
      </c>
    </row>
    <row r="425" spans="12:17">
      <c r="L425" t="s">
        <v>128</v>
      </c>
      <c r="M425" t="s">
        <v>294</v>
      </c>
      <c r="N425" t="s">
        <v>179</v>
      </c>
      <c r="O425" t="s">
        <v>255</v>
      </c>
      <c r="P425">
        <v>2</v>
      </c>
      <c r="Q425">
        <v>1463</v>
      </c>
    </row>
    <row r="426" spans="12:17">
      <c r="L426" t="s">
        <v>128</v>
      </c>
      <c r="M426" t="s">
        <v>294</v>
      </c>
      <c r="N426" t="s">
        <v>175</v>
      </c>
      <c r="O426" t="s">
        <v>276</v>
      </c>
      <c r="P426">
        <v>2</v>
      </c>
      <c r="Q426">
        <v>1379.2</v>
      </c>
    </row>
    <row r="427" spans="12:17">
      <c r="L427" t="s">
        <v>128</v>
      </c>
      <c r="M427" t="s">
        <v>298</v>
      </c>
      <c r="N427" t="s">
        <v>191</v>
      </c>
      <c r="O427" t="s">
        <v>251</v>
      </c>
      <c r="P427">
        <v>3</v>
      </c>
      <c r="Q427">
        <v>1059.2</v>
      </c>
    </row>
    <row r="428" spans="12:17">
      <c r="L428" t="s">
        <v>128</v>
      </c>
      <c r="M428" t="s">
        <v>300</v>
      </c>
      <c r="N428" t="s">
        <v>211</v>
      </c>
      <c r="O428" t="s">
        <v>254</v>
      </c>
      <c r="P428">
        <v>3</v>
      </c>
      <c r="Q428">
        <v>931.37</v>
      </c>
    </row>
    <row r="429" spans="12:17">
      <c r="L429" t="s">
        <v>128</v>
      </c>
      <c r="M429" t="s">
        <v>294</v>
      </c>
      <c r="N429" t="s">
        <v>175</v>
      </c>
      <c r="O429" t="s">
        <v>253</v>
      </c>
      <c r="P429">
        <v>3</v>
      </c>
      <c r="Q429">
        <v>885</v>
      </c>
    </row>
    <row r="430" spans="12:17">
      <c r="L430" t="s">
        <v>128</v>
      </c>
      <c r="M430" t="s">
        <v>287</v>
      </c>
      <c r="N430" t="s">
        <v>160</v>
      </c>
      <c r="O430" t="s">
        <v>252</v>
      </c>
      <c r="P430">
        <v>4</v>
      </c>
      <c r="Q430">
        <v>884.73</v>
      </c>
    </row>
    <row r="431" spans="12:17">
      <c r="L431" t="s">
        <v>128</v>
      </c>
      <c r="M431" t="s">
        <v>294</v>
      </c>
      <c r="N431" t="s">
        <v>175</v>
      </c>
      <c r="O431" t="s">
        <v>251</v>
      </c>
      <c r="P431">
        <v>3</v>
      </c>
      <c r="Q431">
        <v>884.6</v>
      </c>
    </row>
    <row r="432" spans="12:17">
      <c r="L432" t="s">
        <v>128</v>
      </c>
      <c r="M432" t="s">
        <v>297</v>
      </c>
      <c r="N432" t="s">
        <v>187</v>
      </c>
      <c r="O432" t="s">
        <v>276</v>
      </c>
      <c r="P432">
        <v>1</v>
      </c>
      <c r="Q432">
        <v>848</v>
      </c>
    </row>
    <row r="433" spans="12:17">
      <c r="L433" t="s">
        <v>128</v>
      </c>
      <c r="M433" t="s">
        <v>297</v>
      </c>
      <c r="N433" t="s">
        <v>187</v>
      </c>
      <c r="O433" t="s">
        <v>251</v>
      </c>
      <c r="P433">
        <v>3</v>
      </c>
      <c r="Q433">
        <v>802.5</v>
      </c>
    </row>
    <row r="434" spans="12:17">
      <c r="L434" t="s">
        <v>128</v>
      </c>
      <c r="M434" t="s">
        <v>300</v>
      </c>
      <c r="N434" t="s">
        <v>211</v>
      </c>
      <c r="O434" t="s">
        <v>255</v>
      </c>
      <c r="P434">
        <v>1</v>
      </c>
      <c r="Q434">
        <v>758.1</v>
      </c>
    </row>
    <row r="435" spans="12:17">
      <c r="L435" t="s">
        <v>128</v>
      </c>
      <c r="M435" t="s">
        <v>298</v>
      </c>
      <c r="N435" t="s">
        <v>191</v>
      </c>
      <c r="O435" t="s">
        <v>255</v>
      </c>
      <c r="P435">
        <v>2</v>
      </c>
      <c r="Q435">
        <v>756.96</v>
      </c>
    </row>
    <row r="436" spans="12:17">
      <c r="L436" t="s">
        <v>128</v>
      </c>
      <c r="M436" t="s">
        <v>301</v>
      </c>
      <c r="N436" t="s">
        <v>215</v>
      </c>
      <c r="O436" t="s">
        <v>256</v>
      </c>
      <c r="P436">
        <v>1</v>
      </c>
      <c r="Q436">
        <v>742.74</v>
      </c>
    </row>
    <row r="437" spans="12:17">
      <c r="L437" t="s">
        <v>128</v>
      </c>
      <c r="M437" t="s">
        <v>294</v>
      </c>
      <c r="N437" t="s">
        <v>175</v>
      </c>
      <c r="O437" t="s">
        <v>252</v>
      </c>
      <c r="P437">
        <v>2</v>
      </c>
      <c r="Q437">
        <v>720</v>
      </c>
    </row>
    <row r="438" spans="12:17">
      <c r="L438" t="s">
        <v>128</v>
      </c>
      <c r="M438" t="s">
        <v>297</v>
      </c>
      <c r="N438" t="s">
        <v>187</v>
      </c>
      <c r="O438" t="s">
        <v>254</v>
      </c>
      <c r="P438">
        <v>2</v>
      </c>
      <c r="Q438">
        <v>672.79</v>
      </c>
    </row>
    <row r="439" spans="12:17">
      <c r="L439" t="s">
        <v>128</v>
      </c>
      <c r="M439" t="s">
        <v>291</v>
      </c>
      <c r="N439" t="s">
        <v>214</v>
      </c>
      <c r="O439" t="s">
        <v>253</v>
      </c>
      <c r="P439">
        <v>2</v>
      </c>
      <c r="Q439">
        <v>640.9</v>
      </c>
    </row>
    <row r="440" spans="12:17">
      <c r="L440" t="s">
        <v>128</v>
      </c>
      <c r="M440" t="s">
        <v>300</v>
      </c>
      <c r="N440" t="s">
        <v>211</v>
      </c>
      <c r="O440" t="s">
        <v>252</v>
      </c>
      <c r="P440">
        <v>1</v>
      </c>
      <c r="Q440">
        <v>620.75</v>
      </c>
    </row>
    <row r="441" spans="12:17">
      <c r="L441" t="s">
        <v>128</v>
      </c>
      <c r="M441" t="s">
        <v>291</v>
      </c>
      <c r="N441" t="s">
        <v>167</v>
      </c>
      <c r="O441" t="s">
        <v>255</v>
      </c>
      <c r="P441">
        <v>2</v>
      </c>
      <c r="Q441">
        <v>577.6</v>
      </c>
    </row>
    <row r="442" spans="12:17">
      <c r="L442" t="s">
        <v>128</v>
      </c>
      <c r="M442" t="s">
        <v>298</v>
      </c>
      <c r="N442" t="s">
        <v>191</v>
      </c>
      <c r="O442" t="s">
        <v>276</v>
      </c>
      <c r="P442">
        <v>2</v>
      </c>
      <c r="Q442">
        <v>510</v>
      </c>
    </row>
    <row r="443" spans="12:17">
      <c r="L443" t="s">
        <v>128</v>
      </c>
      <c r="M443" t="s">
        <v>294</v>
      </c>
      <c r="N443" t="s">
        <v>205</v>
      </c>
      <c r="O443" t="s">
        <v>252</v>
      </c>
      <c r="P443">
        <v>2</v>
      </c>
      <c r="Q443">
        <v>498</v>
      </c>
    </row>
    <row r="444" spans="12:17">
      <c r="L444" t="s">
        <v>128</v>
      </c>
      <c r="M444" t="s">
        <v>294</v>
      </c>
      <c r="N444" t="s">
        <v>179</v>
      </c>
      <c r="O444" t="s">
        <v>254</v>
      </c>
      <c r="P444">
        <v>1</v>
      </c>
      <c r="Q444">
        <v>490.14</v>
      </c>
    </row>
    <row r="445" spans="12:17">
      <c r="L445" t="s">
        <v>128</v>
      </c>
      <c r="M445" t="s">
        <v>301</v>
      </c>
      <c r="N445" t="s">
        <v>215</v>
      </c>
      <c r="O445" t="s">
        <v>276</v>
      </c>
      <c r="P445">
        <v>1</v>
      </c>
      <c r="Q445">
        <v>456</v>
      </c>
    </row>
    <row r="446" spans="12:17">
      <c r="L446" t="s">
        <v>128</v>
      </c>
      <c r="M446" t="s">
        <v>294</v>
      </c>
      <c r="N446" t="s">
        <v>179</v>
      </c>
      <c r="O446" t="s">
        <v>252</v>
      </c>
      <c r="P446">
        <v>1</v>
      </c>
      <c r="Q446">
        <v>456</v>
      </c>
    </row>
    <row r="447" spans="12:17">
      <c r="L447" t="s">
        <v>128</v>
      </c>
      <c r="M447" t="s">
        <v>298</v>
      </c>
      <c r="N447" t="s">
        <v>191</v>
      </c>
      <c r="O447" t="s">
        <v>253</v>
      </c>
      <c r="P447">
        <v>4</v>
      </c>
      <c r="Q447">
        <v>442.35</v>
      </c>
    </row>
    <row r="448" spans="12:17">
      <c r="L448" t="s">
        <v>128</v>
      </c>
      <c r="M448" t="s">
        <v>298</v>
      </c>
      <c r="N448" t="s">
        <v>191</v>
      </c>
      <c r="O448" t="s">
        <v>254</v>
      </c>
      <c r="P448">
        <v>1</v>
      </c>
      <c r="Q448">
        <v>439</v>
      </c>
    </row>
    <row r="449" spans="12:17">
      <c r="L449" t="s">
        <v>128</v>
      </c>
      <c r="M449" t="s">
        <v>291</v>
      </c>
      <c r="N449" t="s">
        <v>214</v>
      </c>
      <c r="O449" t="s">
        <v>250</v>
      </c>
      <c r="P449">
        <v>2</v>
      </c>
      <c r="Q449">
        <v>425</v>
      </c>
    </row>
    <row r="450" spans="12:17">
      <c r="L450" t="s">
        <v>128</v>
      </c>
      <c r="M450" t="s">
        <v>300</v>
      </c>
      <c r="N450" t="s">
        <v>211</v>
      </c>
      <c r="O450" t="s">
        <v>253</v>
      </c>
      <c r="P450">
        <v>1</v>
      </c>
      <c r="Q450">
        <v>380</v>
      </c>
    </row>
    <row r="451" spans="12:17">
      <c r="L451" t="s">
        <v>128</v>
      </c>
      <c r="M451" t="s">
        <v>301</v>
      </c>
      <c r="N451" t="s">
        <v>215</v>
      </c>
      <c r="O451" t="s">
        <v>252</v>
      </c>
      <c r="P451">
        <v>2</v>
      </c>
      <c r="Q451">
        <v>370</v>
      </c>
    </row>
    <row r="452" spans="12:17">
      <c r="L452" t="s">
        <v>128</v>
      </c>
      <c r="M452" t="s">
        <v>294</v>
      </c>
      <c r="N452" t="s">
        <v>205</v>
      </c>
      <c r="O452" t="s">
        <v>276</v>
      </c>
      <c r="P452">
        <v>1</v>
      </c>
      <c r="Q452">
        <v>279</v>
      </c>
    </row>
    <row r="453" spans="12:17">
      <c r="L453" t="s">
        <v>128</v>
      </c>
      <c r="M453" t="s">
        <v>291</v>
      </c>
      <c r="N453" t="s">
        <v>214</v>
      </c>
      <c r="O453" t="s">
        <v>254</v>
      </c>
      <c r="P453">
        <v>1</v>
      </c>
      <c r="Q453">
        <v>234</v>
      </c>
    </row>
    <row r="454" spans="12:17">
      <c r="L454" t="s">
        <v>128</v>
      </c>
      <c r="M454" t="s">
        <v>300</v>
      </c>
      <c r="N454" t="s">
        <v>211</v>
      </c>
      <c r="O454" t="s">
        <v>256</v>
      </c>
      <c r="P454">
        <v>1</v>
      </c>
      <c r="Q454">
        <v>223.5</v>
      </c>
    </row>
    <row r="455" spans="12:17">
      <c r="L455" t="s">
        <v>128</v>
      </c>
      <c r="M455" t="s">
        <v>291</v>
      </c>
      <c r="N455" t="s">
        <v>216</v>
      </c>
      <c r="O455" t="s">
        <v>251</v>
      </c>
      <c r="P455">
        <v>1</v>
      </c>
      <c r="Q455">
        <v>210</v>
      </c>
    </row>
    <row r="456" spans="12:17">
      <c r="L456" t="s">
        <v>128</v>
      </c>
      <c r="M456" t="s">
        <v>291</v>
      </c>
      <c r="N456" t="s">
        <v>214</v>
      </c>
      <c r="O456" t="s">
        <v>255</v>
      </c>
      <c r="P456">
        <v>1</v>
      </c>
      <c r="Q456">
        <v>199.5</v>
      </c>
    </row>
    <row r="457" spans="12:17">
      <c r="L457" t="s">
        <v>128</v>
      </c>
      <c r="M457" t="s">
        <v>301</v>
      </c>
      <c r="N457" t="s">
        <v>215</v>
      </c>
      <c r="O457" t="s">
        <v>254</v>
      </c>
      <c r="P457">
        <v>1</v>
      </c>
      <c r="Q457">
        <v>194.5</v>
      </c>
    </row>
    <row r="458" spans="12:17">
      <c r="L458" t="s">
        <v>128</v>
      </c>
      <c r="M458" t="s">
        <v>294</v>
      </c>
      <c r="N458" t="s">
        <v>175</v>
      </c>
      <c r="O458" t="s">
        <v>255</v>
      </c>
      <c r="P458">
        <v>1</v>
      </c>
      <c r="Q458">
        <v>190</v>
      </c>
    </row>
    <row r="459" spans="12:17">
      <c r="L459" t="s">
        <v>128</v>
      </c>
      <c r="M459" t="s">
        <v>294</v>
      </c>
      <c r="N459" t="s">
        <v>179</v>
      </c>
      <c r="O459" t="s">
        <v>256</v>
      </c>
      <c r="P459">
        <v>1</v>
      </c>
      <c r="Q459">
        <v>185.68</v>
      </c>
    </row>
    <row r="460" spans="12:17">
      <c r="L460" t="s">
        <v>128</v>
      </c>
      <c r="M460" t="s">
        <v>291</v>
      </c>
      <c r="N460" t="s">
        <v>167</v>
      </c>
      <c r="O460" t="s">
        <v>276</v>
      </c>
      <c r="P460">
        <v>1</v>
      </c>
      <c r="Q460">
        <v>182.4</v>
      </c>
    </row>
    <row r="461" spans="12:17">
      <c r="L461" t="s">
        <v>128</v>
      </c>
      <c r="M461" t="s">
        <v>300</v>
      </c>
      <c r="N461" t="s">
        <v>211</v>
      </c>
      <c r="O461" t="s">
        <v>250</v>
      </c>
      <c r="P461">
        <v>1</v>
      </c>
      <c r="Q461">
        <v>162.75</v>
      </c>
    </row>
    <row r="462" spans="12:17">
      <c r="L462" t="s">
        <v>128</v>
      </c>
      <c r="M462" t="s">
        <v>294</v>
      </c>
      <c r="N462" t="s">
        <v>205</v>
      </c>
      <c r="O462" t="s">
        <v>256</v>
      </c>
      <c r="P462">
        <v>3</v>
      </c>
      <c r="Q462">
        <v>151.19999999999999</v>
      </c>
    </row>
    <row r="463" spans="12:17">
      <c r="L463" t="s">
        <v>128</v>
      </c>
      <c r="M463" t="s">
        <v>291</v>
      </c>
      <c r="N463" t="s">
        <v>216</v>
      </c>
      <c r="O463" t="s">
        <v>252</v>
      </c>
      <c r="P463">
        <v>1</v>
      </c>
      <c r="Q463">
        <v>147</v>
      </c>
    </row>
    <row r="464" spans="12:17">
      <c r="L464" t="s">
        <v>128</v>
      </c>
      <c r="M464" t="s">
        <v>301</v>
      </c>
      <c r="N464" t="s">
        <v>215</v>
      </c>
      <c r="O464" t="s">
        <v>250</v>
      </c>
      <c r="P464">
        <v>2</v>
      </c>
      <c r="Q464">
        <v>114</v>
      </c>
    </row>
    <row r="465" spans="12:17">
      <c r="L465" t="s">
        <v>128</v>
      </c>
      <c r="M465" t="s">
        <v>294</v>
      </c>
      <c r="N465" t="s">
        <v>175</v>
      </c>
      <c r="O465" t="s">
        <v>256</v>
      </c>
      <c r="P465">
        <v>1</v>
      </c>
      <c r="Q465">
        <v>98.4</v>
      </c>
    </row>
    <row r="466" spans="12:17">
      <c r="L466" t="s">
        <v>128</v>
      </c>
      <c r="M466" t="s">
        <v>294</v>
      </c>
      <c r="N466" t="s">
        <v>175</v>
      </c>
      <c r="O466" t="s">
        <v>254</v>
      </c>
      <c r="P466">
        <v>1</v>
      </c>
      <c r="Q466">
        <v>85.4</v>
      </c>
    </row>
    <row r="467" spans="12:17">
      <c r="L467" t="s">
        <v>128</v>
      </c>
      <c r="M467" t="s">
        <v>301</v>
      </c>
      <c r="N467" t="s">
        <v>215</v>
      </c>
      <c r="O467" t="s">
        <v>255</v>
      </c>
      <c r="P467">
        <v>1</v>
      </c>
      <c r="Q467">
        <v>70</v>
      </c>
    </row>
    <row r="468" spans="12:17">
      <c r="L468" t="s">
        <v>128</v>
      </c>
      <c r="M468" t="s">
        <v>294</v>
      </c>
      <c r="N468" t="s">
        <v>179</v>
      </c>
      <c r="O468" t="s">
        <v>276</v>
      </c>
      <c r="P468">
        <v>1</v>
      </c>
      <c r="Q468">
        <v>62.77</v>
      </c>
    </row>
    <row r="469" spans="12:17">
      <c r="L469" t="s">
        <v>128</v>
      </c>
      <c r="M469" t="s">
        <v>294</v>
      </c>
      <c r="N469" t="s">
        <v>205</v>
      </c>
      <c r="O469" t="s">
        <v>251</v>
      </c>
      <c r="P469">
        <v>1</v>
      </c>
      <c r="Q469">
        <v>40</v>
      </c>
    </row>
    <row r="470" spans="12:17">
      <c r="L470" t="s">
        <v>128</v>
      </c>
      <c r="M470" t="s">
        <v>291</v>
      </c>
      <c r="N470" t="s">
        <v>214</v>
      </c>
      <c r="O470" t="s">
        <v>252</v>
      </c>
      <c r="P470">
        <v>1</v>
      </c>
      <c r="Q470">
        <v>36.799999999999997</v>
      </c>
    </row>
    <row r="471" spans="12:17">
      <c r="L471" t="s">
        <v>128</v>
      </c>
      <c r="M471" t="s">
        <v>291</v>
      </c>
      <c r="N471" t="s">
        <v>214</v>
      </c>
      <c r="O471" t="s">
        <v>251</v>
      </c>
      <c r="P471">
        <v>1</v>
      </c>
      <c r="Q471">
        <v>35</v>
      </c>
    </row>
    <row r="472" spans="12:17">
      <c r="L472" t="s">
        <v>132</v>
      </c>
      <c r="M472" t="s">
        <v>296</v>
      </c>
      <c r="N472" t="s">
        <v>168</v>
      </c>
      <c r="O472" t="s">
        <v>251</v>
      </c>
      <c r="P472">
        <v>7</v>
      </c>
      <c r="Q472">
        <v>7360.83</v>
      </c>
    </row>
    <row r="473" spans="12:17">
      <c r="L473" t="s">
        <v>132</v>
      </c>
      <c r="M473" t="s">
        <v>292</v>
      </c>
      <c r="N473" t="s">
        <v>159</v>
      </c>
      <c r="O473" t="s">
        <v>251</v>
      </c>
      <c r="P473">
        <v>8</v>
      </c>
      <c r="Q473">
        <v>7241.6</v>
      </c>
    </row>
    <row r="474" spans="12:17">
      <c r="L474" t="s">
        <v>132</v>
      </c>
      <c r="M474" t="s">
        <v>295</v>
      </c>
      <c r="N474" t="s">
        <v>176</v>
      </c>
      <c r="O474" t="s">
        <v>252</v>
      </c>
      <c r="P474">
        <v>7</v>
      </c>
      <c r="Q474">
        <v>3820.68</v>
      </c>
    </row>
    <row r="475" spans="12:17">
      <c r="L475" t="s">
        <v>132</v>
      </c>
      <c r="M475" t="s">
        <v>295</v>
      </c>
      <c r="N475" t="s">
        <v>176</v>
      </c>
      <c r="O475" t="s">
        <v>253</v>
      </c>
      <c r="P475">
        <v>7</v>
      </c>
      <c r="Q475">
        <v>3573.61</v>
      </c>
    </row>
    <row r="476" spans="12:17">
      <c r="L476" t="s">
        <v>132</v>
      </c>
      <c r="M476" t="s">
        <v>292</v>
      </c>
      <c r="N476" t="s">
        <v>159</v>
      </c>
      <c r="O476" t="s">
        <v>252</v>
      </c>
      <c r="P476">
        <v>9</v>
      </c>
      <c r="Q476">
        <v>3274.07</v>
      </c>
    </row>
    <row r="477" spans="12:17">
      <c r="L477" t="s">
        <v>132</v>
      </c>
      <c r="M477" t="s">
        <v>292</v>
      </c>
      <c r="N477" t="s">
        <v>159</v>
      </c>
      <c r="O477" t="s">
        <v>276</v>
      </c>
      <c r="P477">
        <v>3</v>
      </c>
      <c r="Q477">
        <v>3160</v>
      </c>
    </row>
    <row r="478" spans="12:17">
      <c r="L478" t="s">
        <v>132</v>
      </c>
      <c r="M478" t="s">
        <v>292</v>
      </c>
      <c r="N478" t="s">
        <v>159</v>
      </c>
      <c r="O478" t="s">
        <v>250</v>
      </c>
      <c r="P478">
        <v>11</v>
      </c>
      <c r="Q478">
        <v>3136.35</v>
      </c>
    </row>
    <row r="479" spans="12:17">
      <c r="L479" t="s">
        <v>132</v>
      </c>
      <c r="M479" t="s">
        <v>295</v>
      </c>
      <c r="N479" t="s">
        <v>176</v>
      </c>
      <c r="O479" t="s">
        <v>251</v>
      </c>
      <c r="P479">
        <v>2</v>
      </c>
      <c r="Q479">
        <v>3047.22</v>
      </c>
    </row>
    <row r="480" spans="12:17">
      <c r="L480" t="s">
        <v>132</v>
      </c>
      <c r="M480" t="s">
        <v>295</v>
      </c>
      <c r="N480" t="s">
        <v>176</v>
      </c>
      <c r="O480" t="s">
        <v>250</v>
      </c>
      <c r="P480">
        <v>6</v>
      </c>
      <c r="Q480">
        <v>2910.6</v>
      </c>
    </row>
    <row r="481" spans="12:17">
      <c r="L481" t="s">
        <v>132</v>
      </c>
      <c r="M481" t="s">
        <v>296</v>
      </c>
      <c r="N481" t="s">
        <v>168</v>
      </c>
      <c r="O481" t="s">
        <v>253</v>
      </c>
      <c r="P481">
        <v>6</v>
      </c>
      <c r="Q481">
        <v>2745.05</v>
      </c>
    </row>
    <row r="482" spans="12:17">
      <c r="L482" t="s">
        <v>132</v>
      </c>
      <c r="M482" t="s">
        <v>292</v>
      </c>
      <c r="N482" t="s">
        <v>159</v>
      </c>
      <c r="O482" t="s">
        <v>255</v>
      </c>
      <c r="P482">
        <v>4</v>
      </c>
      <c r="Q482">
        <v>2007</v>
      </c>
    </row>
    <row r="483" spans="12:17">
      <c r="L483" t="s">
        <v>132</v>
      </c>
      <c r="M483" t="s">
        <v>292</v>
      </c>
      <c r="N483" t="s">
        <v>159</v>
      </c>
      <c r="O483" t="s">
        <v>253</v>
      </c>
      <c r="P483">
        <v>4</v>
      </c>
      <c r="Q483">
        <v>1912.16</v>
      </c>
    </row>
    <row r="484" spans="12:17">
      <c r="L484" t="s">
        <v>132</v>
      </c>
      <c r="M484" t="s">
        <v>292</v>
      </c>
      <c r="N484" t="s">
        <v>159</v>
      </c>
      <c r="O484" t="s">
        <v>256</v>
      </c>
      <c r="P484">
        <v>2</v>
      </c>
      <c r="Q484">
        <v>1687.08</v>
      </c>
    </row>
    <row r="485" spans="12:17">
      <c r="L485" t="s">
        <v>132</v>
      </c>
      <c r="M485" t="s">
        <v>296</v>
      </c>
      <c r="N485" t="s">
        <v>168</v>
      </c>
      <c r="O485" t="s">
        <v>276</v>
      </c>
      <c r="P485">
        <v>3</v>
      </c>
      <c r="Q485">
        <v>1451.5</v>
      </c>
    </row>
    <row r="486" spans="12:17">
      <c r="L486" t="s">
        <v>132</v>
      </c>
      <c r="M486" t="s">
        <v>296</v>
      </c>
      <c r="N486" t="s">
        <v>168</v>
      </c>
      <c r="O486" t="s">
        <v>252</v>
      </c>
      <c r="P486">
        <v>5</v>
      </c>
      <c r="Q486">
        <v>1344.57</v>
      </c>
    </row>
    <row r="487" spans="12:17">
      <c r="L487" t="s">
        <v>132</v>
      </c>
      <c r="M487" t="s">
        <v>302</v>
      </c>
      <c r="N487" t="s">
        <v>217</v>
      </c>
      <c r="O487" t="s">
        <v>256</v>
      </c>
      <c r="P487">
        <v>1</v>
      </c>
      <c r="Q487">
        <v>990</v>
      </c>
    </row>
    <row r="488" spans="12:17">
      <c r="L488" t="s">
        <v>132</v>
      </c>
      <c r="M488" t="s">
        <v>295</v>
      </c>
      <c r="N488" t="s">
        <v>176</v>
      </c>
      <c r="O488" t="s">
        <v>254</v>
      </c>
      <c r="P488">
        <v>3</v>
      </c>
      <c r="Q488">
        <v>986.05</v>
      </c>
    </row>
    <row r="489" spans="12:17">
      <c r="L489" t="s">
        <v>132</v>
      </c>
      <c r="M489" t="s">
        <v>296</v>
      </c>
      <c r="N489" t="s">
        <v>168</v>
      </c>
      <c r="O489" t="s">
        <v>256</v>
      </c>
      <c r="P489">
        <v>2</v>
      </c>
      <c r="Q489">
        <v>975.75</v>
      </c>
    </row>
    <row r="490" spans="12:17">
      <c r="L490" t="s">
        <v>132</v>
      </c>
      <c r="M490" t="s">
        <v>296</v>
      </c>
      <c r="N490" t="s">
        <v>168</v>
      </c>
      <c r="O490" t="s">
        <v>255</v>
      </c>
      <c r="P490">
        <v>3</v>
      </c>
      <c r="Q490">
        <v>933</v>
      </c>
    </row>
    <row r="491" spans="12:17">
      <c r="L491" t="s">
        <v>132</v>
      </c>
      <c r="M491" t="s">
        <v>295</v>
      </c>
      <c r="N491" t="s">
        <v>176</v>
      </c>
      <c r="O491" t="s">
        <v>276</v>
      </c>
      <c r="P491">
        <v>1</v>
      </c>
      <c r="Q491">
        <v>912</v>
      </c>
    </row>
    <row r="492" spans="12:17">
      <c r="L492" t="s">
        <v>132</v>
      </c>
      <c r="M492" t="s">
        <v>295</v>
      </c>
      <c r="N492" t="s">
        <v>176</v>
      </c>
      <c r="O492" t="s">
        <v>255</v>
      </c>
      <c r="P492">
        <v>2</v>
      </c>
      <c r="Q492">
        <v>708</v>
      </c>
    </row>
    <row r="493" spans="12:17">
      <c r="L493" t="s">
        <v>132</v>
      </c>
      <c r="M493" t="s">
        <v>296</v>
      </c>
      <c r="N493" t="s">
        <v>168</v>
      </c>
      <c r="O493" t="s">
        <v>250</v>
      </c>
      <c r="P493">
        <v>2</v>
      </c>
      <c r="Q493">
        <v>647.4</v>
      </c>
    </row>
    <row r="494" spans="12:17">
      <c r="L494" t="s">
        <v>132</v>
      </c>
      <c r="M494" t="s">
        <v>296</v>
      </c>
      <c r="N494" t="s">
        <v>168</v>
      </c>
      <c r="O494" t="s">
        <v>254</v>
      </c>
      <c r="P494">
        <v>3</v>
      </c>
      <c r="Q494">
        <v>618.5</v>
      </c>
    </row>
    <row r="495" spans="12:17">
      <c r="L495" t="s">
        <v>132</v>
      </c>
      <c r="M495" t="s">
        <v>295</v>
      </c>
      <c r="N495" t="s">
        <v>176</v>
      </c>
      <c r="O495" t="s">
        <v>256</v>
      </c>
      <c r="P495">
        <v>1</v>
      </c>
      <c r="Q495">
        <v>518.4</v>
      </c>
    </row>
    <row r="496" spans="12:17">
      <c r="L496" t="s">
        <v>132</v>
      </c>
      <c r="M496" t="s">
        <v>292</v>
      </c>
      <c r="N496" t="s">
        <v>159</v>
      </c>
      <c r="O496" t="s">
        <v>254</v>
      </c>
      <c r="P496">
        <v>2</v>
      </c>
      <c r="Q496">
        <v>350.5</v>
      </c>
    </row>
    <row r="497" spans="12:17">
      <c r="L497" t="s">
        <v>132</v>
      </c>
      <c r="M497" t="s">
        <v>302</v>
      </c>
      <c r="N497" t="s">
        <v>217</v>
      </c>
      <c r="O497" t="s">
        <v>252</v>
      </c>
      <c r="P497">
        <v>1</v>
      </c>
      <c r="Q497">
        <v>310</v>
      </c>
    </row>
    <row r="498" spans="12:17">
      <c r="L498" t="s">
        <v>132</v>
      </c>
      <c r="M498" t="s">
        <v>302</v>
      </c>
      <c r="N498" t="s">
        <v>217</v>
      </c>
      <c r="O498" t="s">
        <v>251</v>
      </c>
      <c r="P498">
        <v>1</v>
      </c>
      <c r="Q498">
        <v>111.2</v>
      </c>
    </row>
    <row r="499" spans="12:17">
      <c r="L499" t="s">
        <v>132</v>
      </c>
      <c r="M499" t="s">
        <v>302</v>
      </c>
      <c r="N499" t="s">
        <v>217</v>
      </c>
      <c r="O499" t="s">
        <v>250</v>
      </c>
      <c r="P499">
        <v>1</v>
      </c>
      <c r="Q499">
        <v>77.5</v>
      </c>
    </row>
  </sheetData>
  <mergeCells count="3">
    <mergeCell ref="B46:I49"/>
    <mergeCell ref="W20:Y25"/>
    <mergeCell ref="W28:Z32"/>
  </mergeCells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3E74-D1EB-4F88-803A-30B55F6337ED}">
  <dimension ref="C3:AA45"/>
  <sheetViews>
    <sheetView topLeftCell="E1" zoomScale="71" zoomScaleNormal="71" workbookViewId="0">
      <selection activeCell="R44" sqref="R44"/>
    </sheetView>
  </sheetViews>
  <sheetFormatPr defaultRowHeight="14.25"/>
  <cols>
    <col min="4" max="4" width="23.06640625" customWidth="1"/>
    <col min="5" max="5" width="11.73046875" customWidth="1"/>
    <col min="6" max="6" width="16.796875" customWidth="1"/>
    <col min="7" max="7" width="23.73046875" customWidth="1"/>
    <col min="9" max="9" width="13.33203125" customWidth="1"/>
    <col min="10" max="10" width="11.73046875" customWidth="1"/>
  </cols>
  <sheetData>
    <row r="3" spans="3:27">
      <c r="D3" s="51" t="s">
        <v>502</v>
      </c>
    </row>
    <row r="9" spans="3:27">
      <c r="C9" t="s">
        <v>503</v>
      </c>
      <c r="D9" t="s">
        <v>504</v>
      </c>
      <c r="E9" t="s">
        <v>505</v>
      </c>
      <c r="F9" t="s">
        <v>506</v>
      </c>
      <c r="G9" t="s">
        <v>507</v>
      </c>
    </row>
    <row r="10" spans="3:27">
      <c r="C10">
        <v>2</v>
      </c>
      <c r="D10">
        <v>4</v>
      </c>
      <c r="E10">
        <v>45</v>
      </c>
      <c r="F10">
        <v>35</v>
      </c>
      <c r="G10">
        <v>1.29</v>
      </c>
    </row>
    <row r="11" spans="3:27">
      <c r="C11">
        <v>2</v>
      </c>
      <c r="D11">
        <v>5</v>
      </c>
      <c r="E11">
        <v>45</v>
      </c>
      <c r="F11">
        <v>34</v>
      </c>
      <c r="G11">
        <v>1.32</v>
      </c>
    </row>
    <row r="12" spans="3:27">
      <c r="C12">
        <v>2</v>
      </c>
      <c r="D12">
        <v>3</v>
      </c>
      <c r="E12">
        <v>41</v>
      </c>
      <c r="F12">
        <v>30</v>
      </c>
      <c r="G12">
        <v>1.37</v>
      </c>
    </row>
    <row r="13" spans="3:27">
      <c r="C13">
        <v>3</v>
      </c>
      <c r="D13">
        <v>5</v>
      </c>
      <c r="E13">
        <v>33</v>
      </c>
      <c r="F13">
        <v>27</v>
      </c>
      <c r="G13">
        <v>1.22</v>
      </c>
      <c r="I13" t="s">
        <v>503</v>
      </c>
      <c r="J13" t="s">
        <v>505</v>
      </c>
    </row>
    <row r="14" spans="3:27">
      <c r="C14">
        <v>1</v>
      </c>
      <c r="D14">
        <v>5</v>
      </c>
      <c r="E14">
        <v>32</v>
      </c>
      <c r="F14">
        <v>26</v>
      </c>
      <c r="G14">
        <v>1.23</v>
      </c>
      <c r="I14">
        <v>2</v>
      </c>
      <c r="J14">
        <v>326</v>
      </c>
    </row>
    <row r="15" spans="3:27">
      <c r="C15">
        <v>3</v>
      </c>
      <c r="D15">
        <v>4</v>
      </c>
      <c r="E15">
        <v>32</v>
      </c>
      <c r="F15">
        <v>25</v>
      </c>
      <c r="G15">
        <v>1.28</v>
      </c>
      <c r="I15">
        <v>3</v>
      </c>
      <c r="J15">
        <v>255</v>
      </c>
      <c r="S15" s="52"/>
      <c r="T15" s="52" t="s">
        <v>518</v>
      </c>
      <c r="U15" s="52"/>
      <c r="V15" s="52"/>
      <c r="W15" s="52"/>
      <c r="X15" s="52"/>
      <c r="Y15" s="52"/>
      <c r="Z15" s="52"/>
      <c r="AA15" s="52"/>
    </row>
    <row r="16" spans="3:27">
      <c r="C16">
        <v>3</v>
      </c>
      <c r="D16">
        <v>1</v>
      </c>
      <c r="E16">
        <v>32</v>
      </c>
      <c r="F16">
        <v>25</v>
      </c>
      <c r="G16">
        <v>1.28</v>
      </c>
      <c r="I16">
        <v>1</v>
      </c>
      <c r="J16">
        <v>249</v>
      </c>
      <c r="L16" s="52"/>
      <c r="M16" s="52"/>
      <c r="N16" s="52"/>
      <c r="O16" s="52"/>
      <c r="P16" s="52"/>
      <c r="Q16" s="52"/>
      <c r="S16" s="52"/>
      <c r="T16" s="52"/>
      <c r="U16" s="52"/>
      <c r="V16" s="52"/>
      <c r="W16" s="52"/>
      <c r="X16" s="52"/>
      <c r="Y16" s="52"/>
      <c r="Z16" s="52"/>
      <c r="AA16" s="52"/>
    </row>
    <row r="17" spans="3:27">
      <c r="C17">
        <v>2</v>
      </c>
      <c r="D17">
        <v>10</v>
      </c>
      <c r="E17">
        <v>32</v>
      </c>
      <c r="F17">
        <v>23</v>
      </c>
      <c r="G17">
        <v>1.39</v>
      </c>
      <c r="L17" s="52"/>
      <c r="M17" s="52" t="s">
        <v>508</v>
      </c>
      <c r="N17" s="52"/>
      <c r="O17" s="52"/>
      <c r="P17" s="52"/>
      <c r="Q17" s="52"/>
      <c r="S17" s="52"/>
      <c r="T17" s="52" t="s">
        <v>515</v>
      </c>
      <c r="U17" s="52"/>
      <c r="V17" s="52"/>
      <c r="W17" s="52"/>
      <c r="X17" s="52"/>
      <c r="Y17" s="52"/>
      <c r="Z17" s="52"/>
      <c r="AA17" s="52"/>
    </row>
    <row r="18" spans="3:27">
      <c r="C18">
        <v>1</v>
      </c>
      <c r="D18">
        <v>2</v>
      </c>
      <c r="E18">
        <v>30</v>
      </c>
      <c r="F18">
        <v>24</v>
      </c>
      <c r="G18">
        <v>1.25</v>
      </c>
      <c r="L18" s="52"/>
      <c r="M18" s="52" t="s">
        <v>509</v>
      </c>
      <c r="N18" s="52"/>
      <c r="O18" s="52"/>
      <c r="P18" s="52"/>
      <c r="Q18" s="52"/>
      <c r="S18" s="52"/>
      <c r="T18" s="52" t="s">
        <v>519</v>
      </c>
      <c r="U18" s="52"/>
      <c r="V18" s="52"/>
      <c r="W18" s="52"/>
      <c r="X18" s="52"/>
      <c r="Y18" s="52"/>
      <c r="Z18" s="52"/>
      <c r="AA18" s="52"/>
    </row>
    <row r="19" spans="3:27">
      <c r="C19">
        <v>2</v>
      </c>
      <c r="D19">
        <v>2</v>
      </c>
      <c r="E19">
        <v>28</v>
      </c>
      <c r="F19">
        <v>22</v>
      </c>
      <c r="G19">
        <v>1.27</v>
      </c>
      <c r="L19" s="52"/>
      <c r="M19" s="52" t="s">
        <v>510</v>
      </c>
      <c r="N19" s="52"/>
      <c r="O19" s="52"/>
      <c r="P19" s="52"/>
      <c r="Q19" s="52"/>
      <c r="S19" s="52"/>
      <c r="T19" s="52" t="s">
        <v>520</v>
      </c>
      <c r="U19" s="52"/>
      <c r="V19" s="52"/>
      <c r="W19" s="52"/>
      <c r="X19" s="52"/>
      <c r="Y19" s="52"/>
      <c r="Z19" s="52"/>
      <c r="AA19" s="52"/>
    </row>
    <row r="20" spans="3:27">
      <c r="C20">
        <v>1</v>
      </c>
      <c r="D20">
        <v>3</v>
      </c>
      <c r="E20">
        <v>26</v>
      </c>
      <c r="F20">
        <v>19</v>
      </c>
      <c r="G20">
        <v>1.37</v>
      </c>
      <c r="I20" t="s">
        <v>504</v>
      </c>
      <c r="J20" t="s">
        <v>505</v>
      </c>
      <c r="L20" s="52"/>
      <c r="M20" s="52" t="s">
        <v>511</v>
      </c>
      <c r="N20" s="52"/>
      <c r="O20" s="52"/>
      <c r="P20" s="52"/>
      <c r="Q20" s="52"/>
      <c r="S20" s="52"/>
      <c r="T20" s="52" t="s">
        <v>521</v>
      </c>
      <c r="U20" s="52"/>
      <c r="V20" s="52"/>
      <c r="W20" s="52"/>
      <c r="X20" s="52"/>
      <c r="Y20" s="52"/>
      <c r="Z20" s="52"/>
      <c r="AA20" s="52"/>
    </row>
    <row r="21" spans="3:27">
      <c r="C21">
        <v>1</v>
      </c>
      <c r="D21">
        <v>4</v>
      </c>
      <c r="E21">
        <v>24</v>
      </c>
      <c r="F21">
        <v>23</v>
      </c>
      <c r="G21">
        <v>1.04</v>
      </c>
      <c r="I21">
        <v>1</v>
      </c>
      <c r="J21">
        <v>79</v>
      </c>
      <c r="L21" s="52"/>
      <c r="M21" s="52" t="s">
        <v>512</v>
      </c>
      <c r="N21" s="52"/>
      <c r="O21" s="52"/>
      <c r="P21" s="52"/>
      <c r="Q21" s="52"/>
      <c r="S21" s="52"/>
      <c r="T21" s="52" t="s">
        <v>522</v>
      </c>
      <c r="U21" s="52"/>
      <c r="V21" s="52"/>
      <c r="W21" s="52"/>
      <c r="X21" s="52"/>
      <c r="Y21" s="52"/>
      <c r="Z21" s="52"/>
      <c r="AA21" s="52"/>
    </row>
    <row r="22" spans="3:27">
      <c r="C22">
        <v>3</v>
      </c>
      <c r="D22">
        <v>2</v>
      </c>
      <c r="E22">
        <v>24</v>
      </c>
      <c r="F22">
        <v>21</v>
      </c>
      <c r="G22">
        <v>1.1399999999999999</v>
      </c>
      <c r="I22">
        <v>2</v>
      </c>
      <c r="J22">
        <v>82</v>
      </c>
      <c r="L22" s="52"/>
      <c r="M22" s="52" t="s">
        <v>513</v>
      </c>
      <c r="N22" s="52"/>
      <c r="O22" s="52"/>
      <c r="P22" s="52"/>
      <c r="Q22" s="52"/>
      <c r="S22" s="52"/>
      <c r="T22" s="52" t="s">
        <v>523</v>
      </c>
      <c r="U22" s="52"/>
      <c r="V22" s="52"/>
      <c r="W22" s="52"/>
      <c r="X22" s="52"/>
      <c r="Y22" s="52"/>
      <c r="Z22" s="52"/>
      <c r="AA22" s="52"/>
    </row>
    <row r="23" spans="3:27">
      <c r="C23">
        <v>2</v>
      </c>
      <c r="D23">
        <v>1</v>
      </c>
      <c r="E23">
        <v>24</v>
      </c>
      <c r="F23">
        <v>22</v>
      </c>
      <c r="G23">
        <v>1.0900000000000001</v>
      </c>
      <c r="I23">
        <v>3</v>
      </c>
      <c r="J23">
        <v>89</v>
      </c>
      <c r="L23" s="52"/>
      <c r="M23" s="52" t="s">
        <v>514</v>
      </c>
      <c r="N23" s="52"/>
      <c r="O23" s="52"/>
      <c r="P23" s="52"/>
      <c r="Q23" s="52"/>
      <c r="S23" s="52"/>
      <c r="T23" s="52" t="s">
        <v>524</v>
      </c>
      <c r="U23" s="52"/>
      <c r="V23" s="52"/>
      <c r="W23" s="52"/>
      <c r="X23" s="52"/>
      <c r="Y23" s="52"/>
      <c r="Z23" s="52"/>
      <c r="AA23" s="52"/>
    </row>
    <row r="24" spans="3:27">
      <c r="C24">
        <v>1</v>
      </c>
      <c r="D24">
        <v>1</v>
      </c>
      <c r="E24">
        <v>23</v>
      </c>
      <c r="F24">
        <v>18</v>
      </c>
      <c r="G24">
        <v>1.28</v>
      </c>
      <c r="I24">
        <v>4</v>
      </c>
      <c r="J24">
        <v>101</v>
      </c>
      <c r="L24" s="52"/>
      <c r="M24" s="52"/>
      <c r="N24" s="52"/>
      <c r="O24" s="52"/>
      <c r="P24" s="52"/>
      <c r="Q24" s="52"/>
      <c r="S24" s="52"/>
      <c r="T24" s="52" t="s">
        <v>517</v>
      </c>
      <c r="U24" s="52"/>
      <c r="V24" s="52"/>
      <c r="W24" s="52"/>
      <c r="X24" s="52"/>
      <c r="Y24" s="52"/>
      <c r="Z24" s="52"/>
      <c r="AA24" s="52"/>
    </row>
    <row r="25" spans="3:27">
      <c r="C25">
        <v>3</v>
      </c>
      <c r="D25">
        <v>12</v>
      </c>
      <c r="E25">
        <v>23</v>
      </c>
      <c r="F25">
        <v>21</v>
      </c>
      <c r="G25">
        <v>1.1000000000000001</v>
      </c>
      <c r="I25">
        <v>5</v>
      </c>
      <c r="J25">
        <v>110</v>
      </c>
      <c r="S25" s="52"/>
      <c r="T25" s="52"/>
      <c r="U25" s="52"/>
      <c r="V25" s="52"/>
      <c r="W25" s="52"/>
      <c r="X25" s="52"/>
      <c r="Y25" s="52"/>
      <c r="Z25" s="52"/>
      <c r="AA25" s="52"/>
    </row>
    <row r="26" spans="3:27">
      <c r="C26">
        <v>2</v>
      </c>
      <c r="D26">
        <v>11</v>
      </c>
      <c r="E26">
        <v>23</v>
      </c>
      <c r="F26">
        <v>19</v>
      </c>
      <c r="G26">
        <v>1.21</v>
      </c>
      <c r="I26">
        <v>6</v>
      </c>
      <c r="J26">
        <v>43</v>
      </c>
    </row>
    <row r="27" spans="3:27">
      <c r="C27">
        <v>2</v>
      </c>
      <c r="D27">
        <v>6</v>
      </c>
      <c r="E27">
        <v>23</v>
      </c>
      <c r="F27">
        <v>19</v>
      </c>
      <c r="G27">
        <v>1.21</v>
      </c>
      <c r="I27">
        <v>7</v>
      </c>
      <c r="J27">
        <v>30</v>
      </c>
    </row>
    <row r="28" spans="3:27">
      <c r="C28">
        <v>3</v>
      </c>
      <c r="D28">
        <v>3</v>
      </c>
      <c r="E28">
        <v>22</v>
      </c>
      <c r="F28">
        <v>18</v>
      </c>
      <c r="G28">
        <v>1.22</v>
      </c>
      <c r="I28">
        <v>8</v>
      </c>
      <c r="J28">
        <v>55</v>
      </c>
      <c r="L28" s="52"/>
      <c r="M28" s="52"/>
      <c r="N28" s="52"/>
      <c r="O28" s="52"/>
      <c r="P28" s="52"/>
      <c r="Q28" s="52"/>
    </row>
    <row r="29" spans="3:27">
      <c r="C29">
        <v>3</v>
      </c>
      <c r="D29">
        <v>9</v>
      </c>
      <c r="E29">
        <v>22</v>
      </c>
      <c r="F29">
        <v>19</v>
      </c>
      <c r="G29">
        <v>1.1599999999999999</v>
      </c>
      <c r="I29">
        <v>9</v>
      </c>
      <c r="J29">
        <v>58</v>
      </c>
      <c r="L29" s="52"/>
      <c r="M29" s="52" t="s">
        <v>508</v>
      </c>
      <c r="N29" s="52"/>
      <c r="O29" s="52"/>
      <c r="P29" s="52"/>
      <c r="Q29" s="52"/>
    </row>
    <row r="30" spans="3:27">
      <c r="C30">
        <v>3</v>
      </c>
      <c r="D30">
        <v>11</v>
      </c>
      <c r="E30">
        <v>21</v>
      </c>
      <c r="F30">
        <v>16</v>
      </c>
      <c r="G30">
        <v>1.31</v>
      </c>
      <c r="I30">
        <v>10</v>
      </c>
      <c r="J30">
        <v>60</v>
      </c>
      <c r="L30" s="52"/>
      <c r="M30" s="52" t="s">
        <v>515</v>
      </c>
      <c r="N30" s="52"/>
      <c r="O30" s="52"/>
      <c r="P30" s="52"/>
      <c r="Q30" s="52"/>
    </row>
    <row r="31" spans="3:27">
      <c r="C31">
        <v>1</v>
      </c>
      <c r="D31">
        <v>12</v>
      </c>
      <c r="E31">
        <v>20</v>
      </c>
      <c r="F31">
        <v>16</v>
      </c>
      <c r="G31">
        <v>1.25</v>
      </c>
      <c r="I31">
        <v>11</v>
      </c>
      <c r="J31">
        <v>62</v>
      </c>
      <c r="L31" s="52"/>
      <c r="M31" s="52" t="s">
        <v>511</v>
      </c>
      <c r="N31" s="52"/>
      <c r="O31" s="52"/>
      <c r="P31" s="52"/>
      <c r="Q31" s="52"/>
    </row>
    <row r="32" spans="3:27">
      <c r="C32">
        <v>2</v>
      </c>
      <c r="D32">
        <v>8</v>
      </c>
      <c r="E32">
        <v>19</v>
      </c>
      <c r="F32">
        <v>15</v>
      </c>
      <c r="G32">
        <v>1.27</v>
      </c>
      <c r="I32">
        <v>12</v>
      </c>
      <c r="J32">
        <v>61</v>
      </c>
      <c r="L32" s="52"/>
      <c r="M32" s="52" t="s">
        <v>512</v>
      </c>
      <c r="N32" s="52"/>
      <c r="O32" s="52"/>
      <c r="P32" s="52"/>
      <c r="Q32" s="52"/>
    </row>
    <row r="33" spans="3:17">
      <c r="C33">
        <v>1</v>
      </c>
      <c r="D33">
        <v>9</v>
      </c>
      <c r="E33">
        <v>19</v>
      </c>
      <c r="F33">
        <v>16</v>
      </c>
      <c r="G33">
        <v>1.19</v>
      </c>
      <c r="L33" s="52"/>
      <c r="M33" s="52" t="s">
        <v>516</v>
      </c>
      <c r="N33" s="52"/>
      <c r="O33" s="52"/>
      <c r="P33" s="52"/>
      <c r="Q33" s="52"/>
    </row>
    <row r="34" spans="3:17">
      <c r="C34">
        <v>1</v>
      </c>
      <c r="D34">
        <v>8</v>
      </c>
      <c r="E34">
        <v>19</v>
      </c>
      <c r="F34">
        <v>17</v>
      </c>
      <c r="G34">
        <v>1.1200000000000001</v>
      </c>
      <c r="L34" s="52"/>
      <c r="M34" s="52" t="s">
        <v>517</v>
      </c>
      <c r="N34" s="52"/>
      <c r="O34" s="52"/>
      <c r="P34" s="52"/>
      <c r="Q34" s="52"/>
    </row>
    <row r="35" spans="3:17">
      <c r="C35">
        <v>2</v>
      </c>
      <c r="D35">
        <v>12</v>
      </c>
      <c r="E35">
        <v>18</v>
      </c>
      <c r="F35">
        <v>15</v>
      </c>
      <c r="G35">
        <v>1.2</v>
      </c>
      <c r="L35" s="52"/>
      <c r="M35" s="52"/>
      <c r="N35" s="52"/>
      <c r="O35" s="52"/>
      <c r="P35" s="52"/>
      <c r="Q35" s="52"/>
    </row>
    <row r="36" spans="3:17">
      <c r="C36">
        <v>1</v>
      </c>
      <c r="D36">
        <v>11</v>
      </c>
      <c r="E36">
        <v>18</v>
      </c>
      <c r="F36">
        <v>14</v>
      </c>
      <c r="G36">
        <v>1.29</v>
      </c>
    </row>
    <row r="37" spans="3:17">
      <c r="C37">
        <v>2</v>
      </c>
      <c r="D37">
        <v>9</v>
      </c>
      <c r="E37">
        <v>17</v>
      </c>
      <c r="F37">
        <v>14</v>
      </c>
      <c r="G37">
        <v>1.21</v>
      </c>
    </row>
    <row r="38" spans="3:17">
      <c r="C38">
        <v>1</v>
      </c>
      <c r="D38">
        <v>10</v>
      </c>
      <c r="E38">
        <v>17</v>
      </c>
      <c r="F38">
        <v>16</v>
      </c>
      <c r="G38">
        <v>1.06</v>
      </c>
    </row>
    <row r="39" spans="3:17">
      <c r="C39">
        <v>3</v>
      </c>
      <c r="D39">
        <v>8</v>
      </c>
      <c r="E39">
        <v>17</v>
      </c>
      <c r="F39">
        <v>16</v>
      </c>
      <c r="G39">
        <v>1.06</v>
      </c>
    </row>
    <row r="40" spans="3:17">
      <c r="C40">
        <v>1</v>
      </c>
      <c r="D40">
        <v>6</v>
      </c>
      <c r="E40">
        <v>11</v>
      </c>
      <c r="F40">
        <v>10</v>
      </c>
      <c r="G40">
        <v>1.1000000000000001</v>
      </c>
    </row>
    <row r="41" spans="3:17">
      <c r="C41">
        <v>3</v>
      </c>
      <c r="D41">
        <v>10</v>
      </c>
      <c r="E41">
        <v>11</v>
      </c>
      <c r="F41">
        <v>11</v>
      </c>
      <c r="G41">
        <v>1</v>
      </c>
    </row>
    <row r="42" spans="3:17">
      <c r="C42">
        <v>2</v>
      </c>
      <c r="D42">
        <v>7</v>
      </c>
      <c r="E42">
        <v>11</v>
      </c>
      <c r="F42">
        <v>10</v>
      </c>
      <c r="G42">
        <v>1.1000000000000001</v>
      </c>
    </row>
    <row r="43" spans="3:17">
      <c r="C43">
        <v>1</v>
      </c>
      <c r="D43">
        <v>7</v>
      </c>
      <c r="E43">
        <v>10</v>
      </c>
      <c r="F43">
        <v>8</v>
      </c>
      <c r="G43">
        <v>1.25</v>
      </c>
    </row>
    <row r="44" spans="3:17">
      <c r="C44">
        <v>3</v>
      </c>
      <c r="D44">
        <v>6</v>
      </c>
      <c r="E44">
        <v>9</v>
      </c>
      <c r="F44">
        <v>8</v>
      </c>
      <c r="G44">
        <v>1.1299999999999999</v>
      </c>
    </row>
    <row r="45" spans="3:17">
      <c r="C45">
        <v>3</v>
      </c>
      <c r="D45">
        <v>7</v>
      </c>
      <c r="E45">
        <v>9</v>
      </c>
      <c r="F45">
        <v>9</v>
      </c>
      <c r="G45">
        <v>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E88D-83F4-4DF5-B6E8-EA2B6CF2A30C}">
  <dimension ref="B4:M18"/>
  <sheetViews>
    <sheetView workbookViewId="0">
      <selection activeCell="E15" sqref="E15"/>
    </sheetView>
  </sheetViews>
  <sheetFormatPr defaultRowHeight="14.25"/>
  <cols>
    <col min="2" max="2" width="10" bestFit="1" customWidth="1"/>
    <col min="3" max="3" width="21.1328125" bestFit="1" customWidth="1"/>
    <col min="10" max="10" width="20.86328125" bestFit="1" customWidth="1"/>
    <col min="11" max="11" width="21.1328125" bestFit="1" customWidth="1"/>
    <col min="12" max="12" width="20.86328125" bestFit="1" customWidth="1"/>
    <col min="13" max="13" width="16.796875" bestFit="1" customWidth="1"/>
  </cols>
  <sheetData>
    <row r="4" spans="2:13">
      <c r="B4" s="26" t="s">
        <v>525</v>
      </c>
      <c r="C4" s="1"/>
      <c r="D4" s="1"/>
      <c r="E4" s="1"/>
      <c r="F4" s="1"/>
    </row>
    <row r="6" spans="2:13">
      <c r="B6" t="s">
        <v>114</v>
      </c>
    </row>
    <row r="7" spans="2:13">
      <c r="J7" t="s">
        <v>125</v>
      </c>
      <c r="K7" t="s">
        <v>148</v>
      </c>
      <c r="L7" t="s">
        <v>312</v>
      </c>
      <c r="M7" t="s">
        <v>313</v>
      </c>
    </row>
    <row r="8" spans="2:13">
      <c r="B8" s="24" t="s">
        <v>308</v>
      </c>
      <c r="C8" s="24"/>
      <c r="D8" s="24"/>
      <c r="E8" s="24"/>
      <c r="F8" s="24"/>
      <c r="G8" s="24"/>
      <c r="J8" t="s">
        <v>131</v>
      </c>
      <c r="K8" t="s">
        <v>149</v>
      </c>
      <c r="L8" t="s">
        <v>314</v>
      </c>
      <c r="M8">
        <v>1</v>
      </c>
    </row>
    <row r="9" spans="2:13">
      <c r="B9" s="24" t="s">
        <v>309</v>
      </c>
      <c r="C9" s="24"/>
      <c r="D9" s="24"/>
      <c r="E9" s="24"/>
      <c r="F9" s="24"/>
      <c r="G9" s="24"/>
      <c r="J9" t="s">
        <v>131</v>
      </c>
      <c r="K9" t="s">
        <v>149</v>
      </c>
      <c r="L9" t="s">
        <v>315</v>
      </c>
      <c r="M9">
        <v>3</v>
      </c>
    </row>
    <row r="10" spans="2:13">
      <c r="B10" s="24" t="s">
        <v>310</v>
      </c>
      <c r="C10" s="24"/>
      <c r="D10" s="24"/>
      <c r="E10" s="24"/>
      <c r="F10" s="24"/>
      <c r="G10" s="24"/>
      <c r="J10" t="s">
        <v>128</v>
      </c>
      <c r="K10" t="s">
        <v>214</v>
      </c>
      <c r="L10" t="s">
        <v>315</v>
      </c>
      <c r="M10">
        <v>1</v>
      </c>
    </row>
    <row r="11" spans="2:13">
      <c r="B11" s="24" t="s">
        <v>311</v>
      </c>
      <c r="C11" s="24"/>
      <c r="D11" s="24"/>
      <c r="E11" s="24"/>
      <c r="F11" s="24"/>
      <c r="G11" s="24"/>
      <c r="J11" t="s">
        <v>128</v>
      </c>
      <c r="K11" t="s">
        <v>316</v>
      </c>
      <c r="L11" t="s">
        <v>315</v>
      </c>
      <c r="M11">
        <v>1</v>
      </c>
    </row>
    <row r="12" spans="2:13">
      <c r="J12" t="s">
        <v>128</v>
      </c>
      <c r="K12" t="s">
        <v>167</v>
      </c>
      <c r="L12" t="s">
        <v>317</v>
      </c>
      <c r="M12">
        <v>1</v>
      </c>
    </row>
    <row r="13" spans="2:13">
      <c r="J13" t="s">
        <v>128</v>
      </c>
      <c r="K13" t="s">
        <v>167</v>
      </c>
      <c r="L13" t="s">
        <v>315</v>
      </c>
      <c r="M13">
        <v>1</v>
      </c>
    </row>
    <row r="14" spans="2:13">
      <c r="J14" t="s">
        <v>128</v>
      </c>
      <c r="K14" t="s">
        <v>318</v>
      </c>
      <c r="L14" t="s">
        <v>319</v>
      </c>
      <c r="M14">
        <v>1</v>
      </c>
    </row>
    <row r="16" spans="2:13">
      <c r="B16" s="6" t="s">
        <v>125</v>
      </c>
      <c r="C16" t="s">
        <v>320</v>
      </c>
    </row>
    <row r="17" spans="2:3">
      <c r="B17" s="7" t="s">
        <v>131</v>
      </c>
      <c r="C17">
        <v>4</v>
      </c>
    </row>
    <row r="18" spans="2:3">
      <c r="B18" s="7" t="s">
        <v>128</v>
      </c>
      <c r="C18">
        <v>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DD0E-6F0C-4073-88F4-7496D55C8456}">
  <dimension ref="B4:K17"/>
  <sheetViews>
    <sheetView topLeftCell="A7" zoomScale="96" workbookViewId="0">
      <selection activeCell="G13" sqref="G13"/>
    </sheetView>
  </sheetViews>
  <sheetFormatPr defaultRowHeight="14.25"/>
  <cols>
    <col min="1" max="1" width="6.6640625" customWidth="1"/>
    <col min="2" max="2" width="12.796875" customWidth="1"/>
    <col min="9" max="9" width="20.86328125" bestFit="1" customWidth="1"/>
    <col min="10" max="10" width="10.19921875" bestFit="1" customWidth="1"/>
    <col min="11" max="11" width="16.796875" bestFit="1" customWidth="1"/>
  </cols>
  <sheetData>
    <row r="4" spans="2:11">
      <c r="B4" s="29" t="s">
        <v>526</v>
      </c>
      <c r="C4" s="1"/>
      <c r="D4" s="1"/>
      <c r="E4" s="1"/>
      <c r="F4" s="1"/>
      <c r="G4" s="1"/>
    </row>
    <row r="6" spans="2:11">
      <c r="B6" t="s">
        <v>112</v>
      </c>
    </row>
    <row r="8" spans="2:11">
      <c r="B8" s="5" t="s">
        <v>1</v>
      </c>
      <c r="C8" s="5"/>
      <c r="D8" s="5"/>
      <c r="E8" s="5"/>
      <c r="I8" t="s">
        <v>312</v>
      </c>
      <c r="J8" t="s">
        <v>321</v>
      </c>
      <c r="K8" t="s">
        <v>313</v>
      </c>
    </row>
    <row r="9" spans="2:11">
      <c r="B9" s="5" t="s">
        <v>322</v>
      </c>
      <c r="C9" s="5"/>
      <c r="D9" s="5"/>
      <c r="E9" s="5"/>
      <c r="I9" t="s">
        <v>315</v>
      </c>
      <c r="J9">
        <v>1992</v>
      </c>
      <c r="K9">
        <v>2</v>
      </c>
    </row>
    <row r="10" spans="2:11">
      <c r="B10" s="5" t="s">
        <v>323</v>
      </c>
      <c r="C10" s="5"/>
      <c r="D10" s="5"/>
      <c r="E10" s="5"/>
      <c r="I10" t="s">
        <v>319</v>
      </c>
      <c r="J10">
        <v>1992</v>
      </c>
      <c r="K10">
        <v>1</v>
      </c>
    </row>
    <row r="11" spans="2:11">
      <c r="B11" s="5" t="s">
        <v>324</v>
      </c>
      <c r="C11" s="5"/>
      <c r="D11" s="5"/>
      <c r="E11" s="5"/>
      <c r="I11" t="s">
        <v>314</v>
      </c>
      <c r="J11">
        <v>1993</v>
      </c>
      <c r="K11">
        <v>1</v>
      </c>
    </row>
    <row r="12" spans="2:11">
      <c r="B12" s="5" t="s">
        <v>325</v>
      </c>
      <c r="C12" s="5"/>
      <c r="D12" s="5"/>
      <c r="E12" s="5"/>
      <c r="I12" t="s">
        <v>315</v>
      </c>
      <c r="J12">
        <v>1993</v>
      </c>
      <c r="K12">
        <v>2</v>
      </c>
    </row>
    <row r="13" spans="2:11">
      <c r="B13" s="5" t="s">
        <v>326</v>
      </c>
      <c r="C13" s="5"/>
      <c r="D13" s="5"/>
      <c r="E13" s="5"/>
      <c r="I13" t="s">
        <v>317</v>
      </c>
      <c r="J13">
        <v>1994</v>
      </c>
      <c r="K13">
        <v>1</v>
      </c>
    </row>
    <row r="14" spans="2:11">
      <c r="B14" s="5" t="s">
        <v>327</v>
      </c>
      <c r="C14" s="5"/>
      <c r="D14" s="5"/>
      <c r="E14" s="5"/>
      <c r="I14" t="s">
        <v>315</v>
      </c>
      <c r="J14">
        <v>1994</v>
      </c>
      <c r="K14">
        <v>2</v>
      </c>
    </row>
    <row r="15" spans="2:11">
      <c r="B15" s="5" t="s">
        <v>328</v>
      </c>
      <c r="C15" s="5"/>
      <c r="D15" s="5"/>
      <c r="E15" s="5"/>
    </row>
    <row r="16" spans="2:11">
      <c r="B16" s="5" t="s">
        <v>329</v>
      </c>
      <c r="C16" s="5"/>
      <c r="D16" s="5"/>
      <c r="E16" s="5"/>
    </row>
    <row r="17" spans="2:5">
      <c r="B17" s="5" t="s">
        <v>330</v>
      </c>
      <c r="C17" s="5"/>
      <c r="D17" s="5"/>
      <c r="E17" s="5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A3B5-15BA-4532-BD04-9DCBF8D4CA97}">
  <dimension ref="B3:L19"/>
  <sheetViews>
    <sheetView zoomScale="90" workbookViewId="0">
      <selection activeCell="F17" sqref="F17"/>
    </sheetView>
  </sheetViews>
  <sheetFormatPr defaultRowHeight="14.25"/>
  <cols>
    <col min="10" max="10" width="16.33203125" bestFit="1" customWidth="1"/>
    <col min="11" max="11" width="20.86328125" bestFit="1" customWidth="1"/>
    <col min="12" max="12" width="16.796875" bestFit="1" customWidth="1"/>
  </cols>
  <sheetData>
    <row r="3" spans="2:12">
      <c r="B3" s="27" t="s">
        <v>527</v>
      </c>
      <c r="C3" s="1"/>
      <c r="D3" s="1"/>
      <c r="E3" s="1"/>
      <c r="F3" s="1"/>
      <c r="G3" s="1"/>
      <c r="H3" s="1"/>
      <c r="I3" s="1"/>
    </row>
    <row r="4" spans="2:12">
      <c r="B4" s="8"/>
    </row>
    <row r="5" spans="2:12">
      <c r="B5" t="s">
        <v>114</v>
      </c>
    </row>
    <row r="7" spans="2:12">
      <c r="B7" s="24" t="s">
        <v>336</v>
      </c>
      <c r="C7" s="24"/>
      <c r="D7" s="24"/>
      <c r="E7" s="24"/>
      <c r="F7" s="24"/>
      <c r="G7" s="24"/>
      <c r="J7" t="s">
        <v>331</v>
      </c>
      <c r="K7" t="s">
        <v>312</v>
      </c>
      <c r="L7" t="s">
        <v>313</v>
      </c>
    </row>
    <row r="8" spans="2:12">
      <c r="B8" s="24" t="s">
        <v>309</v>
      </c>
      <c r="C8" s="24"/>
      <c r="D8" s="24"/>
      <c r="E8" s="24"/>
      <c r="F8" s="24"/>
      <c r="G8" s="24"/>
      <c r="J8" t="s">
        <v>332</v>
      </c>
      <c r="K8" t="s">
        <v>319</v>
      </c>
      <c r="L8">
        <v>1</v>
      </c>
    </row>
    <row r="9" spans="2:12">
      <c r="B9" s="24" t="s">
        <v>337</v>
      </c>
      <c r="C9" s="24"/>
      <c r="D9" s="24"/>
      <c r="E9" s="24"/>
      <c r="F9" s="24"/>
      <c r="G9" s="24"/>
      <c r="J9" t="s">
        <v>333</v>
      </c>
      <c r="K9" t="s">
        <v>314</v>
      </c>
      <c r="L9">
        <v>1</v>
      </c>
    </row>
    <row r="10" spans="2:12">
      <c r="B10" s="24" t="s">
        <v>338</v>
      </c>
      <c r="C10" s="24"/>
      <c r="D10" s="24"/>
      <c r="E10" s="24"/>
      <c r="F10" s="24"/>
      <c r="G10" s="24"/>
      <c r="J10" t="s">
        <v>333</v>
      </c>
      <c r="K10" t="s">
        <v>315</v>
      </c>
      <c r="L10">
        <v>2</v>
      </c>
    </row>
    <row r="11" spans="2:12">
      <c r="J11" t="s">
        <v>334</v>
      </c>
      <c r="K11" t="s">
        <v>315</v>
      </c>
      <c r="L11">
        <v>1</v>
      </c>
    </row>
    <row r="12" spans="2:12">
      <c r="J12" t="s">
        <v>335</v>
      </c>
      <c r="K12" t="s">
        <v>317</v>
      </c>
      <c r="L12">
        <v>1</v>
      </c>
    </row>
    <row r="13" spans="2:12">
      <c r="J13" t="s">
        <v>335</v>
      </c>
      <c r="K13" t="s">
        <v>315</v>
      </c>
      <c r="L13">
        <v>3</v>
      </c>
    </row>
    <row r="15" spans="2:12">
      <c r="J15" s="49" t="s">
        <v>498</v>
      </c>
      <c r="K15" s="49"/>
      <c r="L15" s="49"/>
    </row>
    <row r="16" spans="2:12">
      <c r="J16" s="49"/>
      <c r="K16" s="49"/>
      <c r="L16" s="49"/>
    </row>
    <row r="17" spans="10:12">
      <c r="J17" s="49"/>
      <c r="K17" s="49"/>
      <c r="L17" s="49"/>
    </row>
    <row r="18" spans="10:12">
      <c r="J18" s="49"/>
      <c r="K18" s="49"/>
      <c r="L18" s="49"/>
    </row>
    <row r="19" spans="10:12">
      <c r="J19" s="49"/>
      <c r="K19" s="49"/>
      <c r="L19" s="49"/>
    </row>
  </sheetData>
  <mergeCells count="1">
    <mergeCell ref="J15:L19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G A A B Q S w M E F A A C A A g A 0 4 B C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D T g E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B C W 3 E H v r O v A w A A 7 0 o A A B M A H A B G b 3 J t d W x h c y 9 T Z W N 0 a W 9 u M S 5 t I K I Y A C i g F A A A A A A A A A A A A A A A A A A A A A A A A A A A A O 2 b 6 0 8 i M R D A v 5 v 4 P z R r c s F k Q 1 w E f F z 4 Q B b N m Y v P 1 U s u c j F 1 G b H e b k v a L p E Y / / f r 8 g g + F j c o c g 6 U L 0 C n r + 3 8 m O l M i 4 J Q M 8 F J M H j 3 v q + u r K 6 o W y q h R d a c v U a d e A 6 p k Q j 0 6 g o x r 0 A k M g R T 4 q t u s S H C J A a u C / s s g q I v u D Z f V M H x d 5 s X C q R q 1 s 9 + 1 p u j W q r Z o J q S I G T A T R f f S J 3 T q K d Z q M g h Z X w g H Z f V w 5 C J O 3 H d 9 G l H a c G B n E h x Z 6 b Z T G e l R J S k E 1 b 9 b 1 4 x V F 1 n 3 b 1 s Q M R i p k H W H N d x i W 9 q x V z V N l 2 y x 0 P R Y r x d 8 0 q V k k t O E 6 E h 0 L 0 I a u O P x S M z z J 9 1 d / C o a 4 4 Z M D a y F v k B t G W e J 1 2 J c 3 p t K g 4 l w / L C Y F V c c j k s r 0 d R E N K I S l X T M n n a p X 9 L e d v 0 e N 7 r w L i 7 c 0 m 5 u h E y H k w 4 F a p C x v j u w 4 P j J 2 Y 1 Y p A H D f O A 2 t Q k G u 7 1 o 0 s e n H O h a X Q s B 1 X J A d f V c j H t a y w 8 g y 7 w B E Y t e R J f g 3 x 8 X F 9 d Y T x z i h k 8 k E J p 3 T J h m X j G R A k F E S X L x D y Z Q G M p L B f z 5 G I T B R O b l o l 5 M o H G V l g u 5 s c F h l 1 F n u 8 o L x I P I u F a 9 m Y G Q y q u d 9 v 9 l r 9 o 9 E F Y k J g Q C 8 y X A Q Z D b q N U z I t k K 0 + A q V Y 2 N r x F J M Z n + u t i h M b y W J S + N E o Y I q O 8 / W 9 l k d z X R / a / Q Q d 4 K 4 M W n 2 p o C 9 n r d / q i 4 Y m E G 5 A G i F G l Z + N O x x I S o 2 R 5 w s F T G Q F L 5 S l i c / z u b a j S I x r D K 5 x M i 1 Y S 6 k z Z r K L z C g I i K n b D 8 + C c Q d s s y O f u g 6 Y j B 4 l v s v R 8 T X o w 5 A U r u a d K V U v P i 8 K 3 P N q 8 0 E J j m i x e 6 P C q o r B c 1 V y 0 l i F F n e 3 f m I 5 e s 7 M X d y L R A + h 3 9 Z y e a f F A Y n 0 s I v 8 J k S 0 E c G w t 0 Q l 5 t r Z / M A m / g c r X n m R m H C A x F J a F z 2 d h G w E H 2 8 v G w f G N U a v U o O b t I b a R W A Z L x L y I 2 E F A w 8 4 y B b P D 5 H z 2 g c 3 k v P 1 Q d i J Z m H U K f c G Z V g c 8 0 C L 8 O y G E 7 V c J R N T 6 v B B 3 B 4 n 5 s c A t C H D e B g L a v I 0 l 8 n b 9 L N q h W e z b 1 1 r v F 0 9 O w E 3 g Z U o g k J g g C 8 U c o c B w 1 d N b q u t 5 7 3 R K + X f x J g s b 0 G U 0 X e 9 9 M y F T 8 0 N + B 8 u t T 0 s V J q o w H B B 5 e c n / 0 g I 5 r k n J / y D p d C I G 8 q P R u Y f l z M d q f b Z a R 7 E j y f / L w D J o 3 R j 1 d B O a F Q h P r X U 8 v 3 a r + V l o / v T K K 0 + t 7 s Z u c + 9 e S z p S E E n l q p n 2 Z c / d 3 7 7 I Q 7 v t q 8 6 E j N V R E g 8 3 g e p d t t u s f 2 W G u s y 7 X m p 1 O W t d / g N Q S w E C L Q A U A A I A C A D T g E J b d P k t R q Y A A A D 2 A A A A E g A A A A A A A A A A A A A A A A A A A A A A Q 2 9 u Z m l n L 1 B h Y 2 t h Z 2 U u e G 1 s U E s B A i 0 A F A A C A A g A 0 4 B C W w / K 6 a u k A A A A 6 Q A A A B M A A A A A A A A A A A A A A A A A 8 g A A A F t D b 2 5 0 Z W 5 0 X 1 R 5 c G V z X S 5 4 b W x Q S w E C L Q A U A A I A C A D T g E J b c Q e + s 6 8 D A A D v S g A A E w A A A A A A A A A A A A A A A A D j A Q A A R m 9 y b X V s Y X M v U 2 V j d G l v b j E u b V B L B Q Y A A A A A A w A D A M I A A A D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O Q E A A A A A A D E 5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R E E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I x M j N i O T E t O G I w N y 0 0 Z D l l L W J i Y T k t N D A 3 O T J m Y T Q x Y z c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w N T o 1 N D o x N C 4 2 M D g 1 O D g 3 W i I g L z 4 8 R W 5 0 c n k g V H l w Z T 0 i R m l s b E N v b H V t b l R 5 c G V z I i B W Y W x 1 Z T 0 i c 0 J n T U Y i I C 8 + P E V u d H J 5 I F R 5 c G U 9 I k Z p b G x D b 2 x 1 b W 5 O Y W 1 l c y I g V m F s d W U 9 I n N b J n F 1 b 3 Q 7 Q 3 V z d G 9 t Z X J J R C Z x d W 9 0 O y w m c X V v d D t U b 3 R h b E 9 y Z G V y c y Z x d W 9 0 O y w m c X V v d D t U b 3 R h b F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M S 9 B d X R v U m V t b 3 Z l Z E N v b H V t b n M x L n t D d X N 0 b 2 1 l c k l E L D B 9 J n F 1 b 3 Q 7 L C Z x d W 9 0 O 1 N l Y 3 R p b 2 4 x L 0 V E Q S A x L 0 F 1 d G 9 S Z W 1 v d m V k Q 2 9 s d W 1 u c z E u e 1 R v d G F s T 3 J k Z X J z L D F 9 J n F 1 b 3 Q 7 L C Z x d W 9 0 O 1 N l Y 3 R p b 2 4 x L 0 V E Q S A x L 0 F 1 d G 9 S Z W 1 v d m V k Q 2 9 s d W 1 u c z E u e 1 R v d G F s U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R E E g M S 9 B d X R v U m V t b 3 Z l Z E N v b H V t b n M x L n t D d X N 0 b 2 1 l c k l E L D B 9 J n F 1 b 3 Q 7 L C Z x d W 9 0 O 1 N l Y 3 R p b 2 4 x L 0 V E Q S A x L 0 F 1 d G 9 S Z W 1 v d m V k Q 2 9 s d W 1 u c z E u e 1 R v d G F s T 3 J k Z X J z L D F 9 J n F 1 b 3 Q 7 L C Z x d W 9 0 O 1 N l Y 3 R p b 2 4 x L 0 V E Q S A x L 0 F 1 d G 9 S Z W 1 v d m V k Q 2 9 s d W 1 u c z E u e 1 R v d G F s U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E x M 2 R m M G M t Y m I 5 O S 0 0 Z G F m L T l l M z k t N m Z h N 2 N k N m F k Z T g 2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R E F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A 1 O j U 0 O j E 0 L j Y w O D U 4 O D d a I i A v P j x F b n R y e S B U e X B l P S J G a W x s Q 2 9 s d W 1 u V H l w Z X M i I F Z h b H V l P S J z Q m d N R i I g L z 4 8 R W 5 0 c n k g V H l w Z T 0 i R m l s b E N v b H V t b k 5 h b W V z I i B W Y W x 1 Z T 0 i c 1 s m c X V v d D t D d X N 0 b 2 1 l c k l E J n F 1 b 3 Q 7 L C Z x d W 9 0 O 1 R v d G F s T 3 J k Z X J z J n F 1 b 3 Q 7 L C Z x d W 9 0 O 1 R v d G F s U m V 2 Z W 5 1 Z S Z x d W 9 0 O 1 0 i I C 8 + P E V u d H J 5 I F R 5 c G U 9 I k Z p b G x T d G F 0 d X M i I F Z h b H V l P S J z Q 2 9 t c G x l d G U i I C 8 + P E V u d H J 5 I F R 5 c G U 9 I k Z p b G x D b 3 V u d C I g V m F s d W U 9 I m w 4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E v Q X V 0 b 1 J l b W 9 2 Z W R D b 2 x 1 b W 5 z M S 5 7 Q 3 V z d G 9 t Z X J J R C w w f S Z x d W 9 0 O y w m c X V v d D t T Z W N 0 a W 9 u M S 9 F R E E g M S 9 B d X R v U m V t b 3 Z l Z E N v b H V t b n M x L n t U b 3 R h b E 9 y Z G V y c y w x f S Z x d W 9 0 O y w m c X V v d D t T Z W N 0 a W 9 u M S 9 F R E E g M S 9 B d X R v U m V t b 3 Z l Z E N v b H V t b n M x L n t U b 3 R h b F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R B I D E v Q X V 0 b 1 J l b W 9 2 Z W R D b 2 x 1 b W 5 z M S 5 7 Q 3 V z d G 9 t Z X J J R C w w f S Z x d W 9 0 O y w m c X V v d D t T Z W N 0 a W 9 u M S 9 F R E E g M S 9 B d X R v U m V t b 3 Z l Z E N v b H V t b n M x L n t U b 3 R h b E 9 y Z G V y c y w x f S Z x d W 9 0 O y w m c X V v d D t T Z W N 0 a W 9 u M S 9 F R E E g M S 9 B d X R v U m V t b 3 Z l Z E N v b H V t b n M x L n t U b 3 R h b F J l d m V u d W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R E E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d i Y 2 U 5 O G Q t Y j V m Y y 0 0 N j M w L T k 0 Y m Y t N z l h M G R i Y m Q y Y 2 Y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w N j o x M T o 0 O S 4 0 O T k 0 M z A 5 W i I g L z 4 8 R W 5 0 c n k g V H l w Z T 0 i R m l s b E N v b H V t b l R 5 c G V z I i B W Y W x 1 Z T 0 i c 0 J n T U Y i I C 8 + P E V u d H J 5 I F R 5 c G U 9 I k Z p b G x D b 2 x 1 b W 5 O Y W 1 l c y I g V m F s d W U 9 I n N b J n F 1 b 3 Q 7 Q 3 V z d G 9 t Z X J J R C Z x d W 9 0 O y w m c X V v d D t U b 3 R h b E 9 y Z G V y c y Z x d W 9 0 O y w m c X V v d D t U b 3 R h b F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M S A y L 0 F 1 d G 9 S Z W 1 v d m V k Q 2 9 s d W 1 u c z E u e 0 N 1 c 3 R v b W V y S U Q s M H 0 m c X V v d D s s J n F 1 b 3 Q 7 U 2 V j d G l v b j E v R U R B I D E g M i 9 B d X R v U m V t b 3 Z l Z E N v b H V t b n M x L n t U b 3 R h b E 9 y Z G V y c y w x f S Z x d W 9 0 O y w m c X V v d D t T Z W N 0 a W 9 u M S 9 F R E E g M S A y L 0 F 1 d G 9 S Z W 1 v d m V k Q 2 9 s d W 1 u c z E u e 1 R v d G F s U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R E E g M S A y L 0 F 1 d G 9 S Z W 1 v d m V k Q 2 9 s d W 1 u c z E u e 0 N 1 c 3 R v b W V y S U Q s M H 0 m c X V v d D s s J n F 1 b 3 Q 7 U 2 V j d G l v b j E v R U R B I D E g M i 9 B d X R v U m V t b 3 Z l Z E N v b H V t b n M x L n t U b 3 R h b E 9 y Z G V y c y w x f S Z x d W 9 0 O y w m c X V v d D t T Z W N 0 a W 9 u M S 9 F R E E g M S A y L 0 F 1 d G 9 S Z W 1 v d m V k Q 2 9 s d W 1 u c z E u e 1 R v d G F s U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M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S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J T I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2 O G I y N 2 Q 1 L T c x M z Q t N D Y 1 Y S 1 i Y T Q 3 L T k 4 M G E x Y T V h M m Z j O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A 2 O j E x O j Q 5 L j Q 5 O T Q z M D l a I i A v P j x F b n R y e S B U e X B l P S J G a W x s Q 2 9 s d W 1 u V H l w Z X M i I F Z h b H V l P S J z Q m d N R i I g L z 4 8 R W 5 0 c n k g V H l w Z T 0 i R m l s b E N v b H V t b k 5 h b W V z I i B W Y W x 1 Z T 0 i c 1 s m c X V v d D t D d X N 0 b 2 1 l c k l E J n F 1 b 3 Q 7 L C Z x d W 9 0 O 1 R v d G F s T 3 J k Z X J z J n F 1 b 3 Q 7 L C Z x d W 9 0 O 1 R v d G F s U m V 2 Z W 5 1 Z S Z x d W 9 0 O 1 0 i I C 8 + P E V u d H J 5 I F R 5 c G U 9 I k Z p b G x T d G F 0 d X M i I F Z h b H V l P S J z Q 2 9 t c G x l d G U i I C 8 + P E V u d H J 5 I F R 5 c G U 9 I k Z p b G x D b 3 V u d C I g V m F s d W U 9 I m w 4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E g M i 9 B d X R v U m V t b 3 Z l Z E N v b H V t b n M x L n t D d X N 0 b 2 1 l c k l E L D B 9 J n F 1 b 3 Q 7 L C Z x d W 9 0 O 1 N l Y 3 R p b 2 4 x L 0 V E Q S A x I D I v Q X V 0 b 1 J l b W 9 2 Z W R D b 2 x 1 b W 5 z M S 5 7 V G 9 0 Y W x P c m R l c n M s M X 0 m c X V v d D s s J n F 1 b 3 Q 7 U 2 V j d G l v b j E v R U R B I D E g M i 9 B d X R v U m V t b 3 Z l Z E N v b H V t b n M x L n t U b 3 R h b F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R B I D E g M i 9 B d X R v U m V t b 3 Z l Z E N v b H V t b n M x L n t D d X N 0 b 2 1 l c k l E L D B 9 J n F 1 b 3 Q 7 L C Z x d W 9 0 O 1 N l Y 3 R p b 2 4 x L 0 V E Q S A x I D I v Q X V 0 b 1 J l b W 9 2 Z W R D b 2 x 1 b W 5 z M S 5 7 V G 9 0 Y W x P c m R l c n M s M X 0 m c X V v d D s s J n F 1 b 3 Q 7 U 2 V j d G l v b j E v R U R B I D E g M i 9 B d X R v U m V t b 3 Z l Z E N v b H V t b n M x L n t U b 3 R h b F J l d m V u d W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R E E l M j A x J T I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J T I w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J T I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w N D U 4 O G Q t N j U 1 N i 0 0 M D J i L W J k M j Q t N D d i M G R i Z D V h Y z E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w N j o 0 M z o z O C 4 5 O T A 1 N D c w W i I g L z 4 8 R W 5 0 c n k g V H l w Z T 0 i R m l s b E N v b H V t b l R 5 c G V z I i B W Y W x 1 Z T 0 i c 0 J n T U Y i I C 8 + P E V u d H J 5 I F R 5 c G U 9 I k Z p b G x D b 2 x 1 b W 5 O Y W 1 l c y I g V m F s d W U 9 I n N b J n F 1 b 3 Q 7 Q 3 V z d G 9 t Z X J J R C Z x d W 9 0 O y w m c X V v d D t U b 3 R h b E 9 y Z G V y c y Z x d W 9 0 O y w m c X V v d D t U b 3 R h b F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M S A z L 0 F 1 d G 9 S Z W 1 v d m V k Q 2 9 s d W 1 u c z E u e 0 N 1 c 3 R v b W V y S U Q s M H 0 m c X V v d D s s J n F 1 b 3 Q 7 U 2 V j d G l v b j E v R U R B I D E g M y 9 B d X R v U m V t b 3 Z l Z E N v b H V t b n M x L n t U b 3 R h b E 9 y Z G V y c y w x f S Z x d W 9 0 O y w m c X V v d D t T Z W N 0 a W 9 u M S 9 F R E E g M S A z L 0 F 1 d G 9 S Z W 1 v d m V k Q 2 9 s d W 1 u c z E u e 1 R v d G F s U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R E E g M S A z L 0 F 1 d G 9 S Z W 1 v d m V k Q 2 9 s d W 1 u c z E u e 0 N 1 c 3 R v b W V y S U Q s M H 0 m c X V v d D s s J n F 1 b 3 Q 7 U 2 V j d G l v b j E v R U R B I D E g M y 9 B d X R v U m V t b 3 Z l Z E N v b H V t b n M x L n t U b 3 R h b E 9 y Z G V y c y w x f S Z x d W 9 0 O y w m c X V v d D t T Z W N 0 a W 9 u M S 9 F R E E g M S A z L 0 F 1 d G 9 S Z W 1 v d m V k Q 2 9 s d W 1 u c z E u e 1 R v d G F s U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M S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S U y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S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J T I w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k M j F i M G U 5 L T J m M G M t N G Y 0 Z i 0 4 N T I 3 L T R k N T Y y N m V h Z D I y N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U R B X z F f M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w N j o 0 M z o z O C 4 5 O T A 1 N D c w W i I g L z 4 8 R W 5 0 c n k g V H l w Z T 0 i R m l s b E N v b H V t b l R 5 c G V z I i B W Y W x 1 Z T 0 i c 0 J n T U Y i I C 8 + P E V u d H J 5 I F R 5 c G U 9 I k Z p b G x D b 2 x 1 b W 5 O Y W 1 l c y I g V m F s d W U 9 I n N b J n F 1 b 3 Q 7 Q 3 V z d G 9 t Z X J J R C Z x d W 9 0 O y w m c X V v d D t U b 3 R h b E 9 y Z G V y c y Z x d W 9 0 O y w m c X V v d D t U b 3 R h b F J l d m V u d W U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x I D M v Q X V 0 b 1 J l b W 9 2 Z W R D b 2 x 1 b W 5 z M S 5 7 Q 3 V z d G 9 t Z X J J R C w w f S Z x d W 9 0 O y w m c X V v d D t T Z W N 0 a W 9 u M S 9 F R E E g M S A z L 0 F 1 d G 9 S Z W 1 v d m V k Q 2 9 s d W 1 u c z E u e 1 R v d G F s T 3 J k Z X J z L D F 9 J n F 1 b 3 Q 7 L C Z x d W 9 0 O 1 N l Y 3 R p b 2 4 x L 0 V E Q S A x I D M v Q X V 0 b 1 J l b W 9 2 Z W R D b 2 x 1 b W 5 z M S 5 7 V G 9 0 Y W x S Z X Z l b n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E Q S A x I D M v Q X V 0 b 1 J l b W 9 2 Z W R D b 2 x 1 b W 5 z M S 5 7 Q 3 V z d G 9 t Z X J J R C w w f S Z x d W 9 0 O y w m c X V v d D t T Z W N 0 a W 9 u M S 9 F R E E g M S A z L 0 F 1 d G 9 S Z W 1 v d m V k Q 2 9 s d W 1 u c z E u e 1 R v d G F s T 3 J k Z X J z L D F 9 J n F 1 b 3 Q 7 L C Z x d W 9 0 O 1 N l Y 3 R p b 2 4 x L 0 V E Q S A x I D M v Q X V 0 b 1 J l b W 9 2 Z W R D b 2 x 1 b W 5 z M S 5 7 V G 9 0 Y W x S Z X Z l b n V l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U R B J T I w M S U y M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S U y M D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S U y M D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M 4 Z G F k O G M t Y m Y 4 O C 0 0 Y 2 Q w L W J l Y T c t Y 2 M x Z D I 2 N T g w Y j Z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w O T o x N z o 0 O C 4 0 N T A 3 O T Y 5 W i I g L z 4 8 R W 5 0 c n k g V H l w Z T 0 i R m l s b E N v b H V t b l R 5 c G V z I i B W Y W x 1 Z T 0 i c 0 J n T U Z C U T 0 9 I i A v P j x F b n R y e S B U e X B l P S J G a W x s Q 2 9 s d W 1 u T m F t Z X M i I F Z h b H V l P S J z W y Z x d W 9 0 O 0 N v d W 5 0 c n k m c X V v d D s s J n F 1 b 3 Q 7 V G 9 0 Y W x P c m R l c n M m c X V v d D s s J n F 1 b 3 Q 7 V G 9 0 Y W x S Z X Z l b n V l J n F 1 b 3 Q 7 L C Z x d W 9 0 O 0 F 2 Z 0 9 y Z G V y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M i 9 B d X R v U m V t b 3 Z l Z E N v b H V t b n M x L n t D b 3 V u d H J 5 L D B 9 J n F 1 b 3 Q 7 L C Z x d W 9 0 O 1 N l Y 3 R p b 2 4 x L 0 V E Q S A y L 0 F 1 d G 9 S Z W 1 v d m V k Q 2 9 s d W 1 u c z E u e 1 R v d G F s T 3 J k Z X J z L D F 9 J n F 1 b 3 Q 7 L C Z x d W 9 0 O 1 N l Y 3 R p b 2 4 x L 0 V E Q S A y L 0 F 1 d G 9 S Z W 1 v d m V k Q 2 9 s d W 1 u c z E u e 1 R v d G F s U m V 2 Z W 5 1 Z S w y f S Z x d W 9 0 O y w m c X V v d D t T Z W N 0 a W 9 u M S 9 F R E E g M i 9 B d X R v U m V t b 3 Z l Z E N v b H V t b n M x L n t B d m d P c m R l c l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E Q S A y L 0 F 1 d G 9 S Z W 1 v d m V k Q 2 9 s d W 1 u c z E u e 0 N v d W 5 0 c n k s M H 0 m c X V v d D s s J n F 1 b 3 Q 7 U 2 V j d G l v b j E v R U R B I D I v Q X V 0 b 1 J l b W 9 2 Z W R D b 2 x 1 b W 5 z M S 5 7 V G 9 0 Y W x P c m R l c n M s M X 0 m c X V v d D s s J n F 1 b 3 Q 7 U 2 V j d G l v b j E v R U R B I D I v Q X V 0 b 1 J l b W 9 2 Z W R D b 2 x 1 b W 5 z M S 5 7 V G 9 0 Y W x S Z X Z l b n V l L D J 9 J n F 1 b 3 Q 7 L C Z x d W 9 0 O 1 N l Y 3 R p b 2 4 x L 0 V E Q S A y L 0 F 1 d G 9 S Z W 1 v d m V k Q 2 9 s d W 1 u c z E u e 0 F 2 Z 0 9 y Z G V y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E Q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l M D U 1 M 2 M 1 L T Y z Y z Q t N D U 4 Y y 1 i M W U 5 L T c x N m J j Y j c 0 M T g 1 O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U R B X z I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D k 6 M T c 6 N D g u N D U w N z k 2 O V o i I C 8 + P E V u d H J 5 I F R 5 c G U 9 I k Z p b G x D b 2 x 1 b W 5 U e X B l c y I g V m F s d W U 9 I n N C Z 0 1 G Q l E 9 P S I g L z 4 8 R W 5 0 c n k g V H l w Z T 0 i R m l s b E N v b H V t b k 5 h b W V z I i B W Y W x 1 Z T 0 i c 1 s m c X V v d D t D b 3 V u d H J 5 J n F 1 b 3 Q 7 L C Z x d W 9 0 O 1 R v d G F s T 3 J k Z X J z J n F 1 b 3 Q 7 L C Z x d W 9 0 O 1 R v d G F s U m V 2 Z W 5 1 Z S Z x d W 9 0 O y w m c X V v d D t B d m d P c m R l c l Z h b H V l J n F 1 b 3 Q 7 X S I g L z 4 8 R W 5 0 c n k g V H l w Z T 0 i R m l s b F N 0 Y X R 1 c y I g V m F s d W U 9 I n N D b 2 1 w b G V 0 Z S I g L z 4 8 R W 5 0 c n k g V H l w Z T 0 i R m l s b E N v d W 5 0 I i B W Y W x 1 Z T 0 i b D I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M i 9 B d X R v U m V t b 3 Z l Z E N v b H V t b n M x L n t D b 3 V u d H J 5 L D B 9 J n F 1 b 3 Q 7 L C Z x d W 9 0 O 1 N l Y 3 R p b 2 4 x L 0 V E Q S A y L 0 F 1 d G 9 S Z W 1 v d m V k Q 2 9 s d W 1 u c z E u e 1 R v d G F s T 3 J k Z X J z L D F 9 J n F 1 b 3 Q 7 L C Z x d W 9 0 O 1 N l Y 3 R p b 2 4 x L 0 V E Q S A y L 0 F 1 d G 9 S Z W 1 v d m V k Q 2 9 s d W 1 u c z E u e 1 R v d G F s U m V 2 Z W 5 1 Z S w y f S Z x d W 9 0 O y w m c X V v d D t T Z W N 0 a W 9 u M S 9 F R E E g M i 9 B d X R v U m V t b 3 Z l Z E N v b H V t b n M x L n t B d m d P c m R l c l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E Q S A y L 0 F 1 d G 9 S Z W 1 v d m V k Q 2 9 s d W 1 u c z E u e 0 N v d W 5 0 c n k s M H 0 m c X V v d D s s J n F 1 b 3 Q 7 U 2 V j d G l v b j E v R U R B I D I v Q X V 0 b 1 J l b W 9 2 Z W R D b 2 x 1 b W 5 z M S 5 7 V G 9 0 Y W x P c m R l c n M s M X 0 m c X V v d D s s J n F 1 b 3 Q 7 U 2 V j d G l v b j E v R U R B I D I v Q X V 0 b 1 J l b W 9 2 Z W R D b 2 x 1 b W 5 z M S 5 7 V G 9 0 Y W x S Z X Z l b n V l L D J 9 J n F 1 b 3 Q 7 L C Z x d W 9 0 O 1 N l Y 3 R p b 2 4 x L 0 V E Q S A y L 0 F 1 d G 9 S Z W 1 v d m V k Q 2 9 s d W 1 u c z E u e 0 F 2 Z 0 9 y Z G V y V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R E E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I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V k Y T A y M W E t Z T M z Y i 0 0 M D g 4 L T h j Y z M t N G J l M m E 0 Z G F m Z T I 2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w O T o y M D o z O S 4 y O T E w M D E 1 W i I g L z 4 8 R W 5 0 c n k g V H l w Z T 0 i R m l s b E N v b H V t b l R 5 c G V z I i B W Y W x 1 Z T 0 i c 0 J n W U R C U V U 9 I i A v P j x F b n R y e S B U e X B l P S J G a W x s Q 2 9 s d W 1 u T m F t Z X M i I F Z h b H V l P S J z W y Z x d W 9 0 O 0 N v d W 5 0 c n k m c X V v d D s s J n F 1 b 3 Q 7 Q 2 l 0 e S Z x d W 9 0 O y w m c X V v d D t U b 3 R h b E 9 y Z G V y c y Z x d W 9 0 O y w m c X V v d D t U b 3 R h b F J l d m V u d W U m c X V v d D s s J n F 1 b 3 Q 7 Q X Z n T 3 J k Z X J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y I D E v Q X V 0 b 1 J l b W 9 2 Z W R D b 2 x 1 b W 5 z M S 5 7 Q 2 9 1 b n R y e S w w f S Z x d W 9 0 O y w m c X V v d D t T Z W N 0 a W 9 u M S 9 F R E E g M i A x L 0 F 1 d G 9 S Z W 1 v d m V k Q 2 9 s d W 1 u c z E u e 0 N p d H k s M X 0 m c X V v d D s s J n F 1 b 3 Q 7 U 2 V j d G l v b j E v R U R B I D I g M S 9 B d X R v U m V t b 3 Z l Z E N v b H V t b n M x L n t U b 3 R h b E 9 y Z G V y c y w y f S Z x d W 9 0 O y w m c X V v d D t T Z W N 0 a W 9 u M S 9 F R E E g M i A x L 0 F 1 d G 9 S Z W 1 v d m V k Q 2 9 s d W 1 u c z E u e 1 R v d G F s U m V 2 Z W 5 1 Z S w z f S Z x d W 9 0 O y w m c X V v d D t T Z W N 0 a W 9 u M S 9 F R E E g M i A x L 0 F 1 d G 9 S Z W 1 v d m V k Q 2 9 s d W 1 u c z E u e 0 F 2 Z 0 9 y Z G V y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U R B I D I g M S 9 B d X R v U m V t b 3 Z l Z E N v b H V t b n M x L n t D b 3 V u d H J 5 L D B 9 J n F 1 b 3 Q 7 L C Z x d W 9 0 O 1 N l Y 3 R p b 2 4 x L 0 V E Q S A y I D E v Q X V 0 b 1 J l b W 9 2 Z W R D b 2 x 1 b W 5 z M S 5 7 Q 2 l 0 e S w x f S Z x d W 9 0 O y w m c X V v d D t T Z W N 0 a W 9 u M S 9 F R E E g M i A x L 0 F 1 d G 9 S Z W 1 v d m V k Q 2 9 s d W 1 u c z E u e 1 R v d G F s T 3 J k Z X J z L D J 9 J n F 1 b 3 Q 7 L C Z x d W 9 0 O 1 N l Y 3 R p b 2 4 x L 0 V E Q S A y I D E v Q X V 0 b 1 J l b W 9 2 Z W R D b 2 x 1 b W 5 z M S 5 7 V G 9 0 Y W x S Z X Z l b n V l L D N 9 J n F 1 b 3 Q 7 L C Z x d W 9 0 O 1 N l Y 3 R p b 2 4 x L 0 V E Q S A y I D E v Q X V 0 b 1 J l b W 9 2 Z W R D b 2 x 1 b W 5 z M S 5 7 Q X Z n T 3 J k Z X J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M i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i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i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y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5 N j V k N 2 Q w L T Y z Y m I t N D I 4 O S 1 i Y 2 M 3 L T N l Y T Y 4 Y W J i M 2 E 5 N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U R B X z J f M T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w O T o y M D o z O S 4 y O T E w M D E 1 W i I g L z 4 8 R W 5 0 c n k g V H l w Z T 0 i R m l s b E N v b H V t b l R 5 c G V z I i B W Y W x 1 Z T 0 i c 0 J n W U R C U V U 9 I i A v P j x F b n R y e S B U e X B l P S J G a W x s Q 2 9 s d W 1 u T m F t Z X M i I F Z h b H V l P S J z W y Z x d W 9 0 O 0 N v d W 5 0 c n k m c X V v d D s s J n F 1 b 3 Q 7 Q 2 l 0 e S Z x d W 9 0 O y w m c X V v d D t U b 3 R h b E 9 y Z G V y c y Z x d W 9 0 O y w m c X V v d D t U b 3 R h b F J l d m V u d W U m c X V v d D s s J n F 1 b 3 Q 7 Q X Z n T 3 J k Z X J W Y W x 1 Z S Z x d W 9 0 O 1 0 i I C 8 + P E V u d H J 5 I F R 5 c G U 9 I k Z p b G x T d G F 0 d X M i I F Z h b H V l P S J z Q 2 9 t c G x l d G U i I C 8 + P E V u d H J 5 I F R 5 c G U 9 I k Z p b G x D b 3 V u d C I g V m F s d W U 9 I m w 2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I g M S 9 B d X R v U m V t b 3 Z l Z E N v b H V t b n M x L n t D b 3 V u d H J 5 L D B 9 J n F 1 b 3 Q 7 L C Z x d W 9 0 O 1 N l Y 3 R p b 2 4 x L 0 V E Q S A y I D E v Q X V 0 b 1 J l b W 9 2 Z W R D b 2 x 1 b W 5 z M S 5 7 Q 2 l 0 e S w x f S Z x d W 9 0 O y w m c X V v d D t T Z W N 0 a W 9 u M S 9 F R E E g M i A x L 0 F 1 d G 9 S Z W 1 v d m V k Q 2 9 s d W 1 u c z E u e 1 R v d G F s T 3 J k Z X J z L D J 9 J n F 1 b 3 Q 7 L C Z x d W 9 0 O 1 N l Y 3 R p b 2 4 x L 0 V E Q S A y I D E v Q X V 0 b 1 J l b W 9 2 Z W R D b 2 x 1 b W 5 z M S 5 7 V G 9 0 Y W x S Z X Z l b n V l L D N 9 J n F 1 b 3 Q 7 L C Z x d W 9 0 O 1 N l Y 3 R p b 2 4 x L 0 V E Q S A y I D E v Q X V 0 b 1 J l b W 9 2 Z W R D b 2 x 1 b W 5 z M S 5 7 Q X Z n T 3 J k Z X J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R E E g M i A x L 0 F 1 d G 9 S Z W 1 v d m V k Q 2 9 s d W 1 u c z E u e 0 N v d W 5 0 c n k s M H 0 m c X V v d D s s J n F 1 b 3 Q 7 U 2 V j d G l v b j E v R U R B I D I g M S 9 B d X R v U m V t b 3 Z l Z E N v b H V t b n M x L n t D a X R 5 L D F 9 J n F 1 b 3 Q 7 L C Z x d W 9 0 O 1 N l Y 3 R p b 2 4 x L 0 V E Q S A y I D E v Q X V 0 b 1 J l b W 9 2 Z W R D b 2 x 1 b W 5 z M S 5 7 V G 9 0 Y W x P c m R l c n M s M n 0 m c X V v d D s s J n F 1 b 3 Q 7 U 2 V j d G l v b j E v R U R B I D I g M S 9 B d X R v U m V t b 3 Z l Z E N v b H V t b n M x L n t U b 3 R h b F J l d m V u d W U s M 3 0 m c X V v d D s s J n F 1 b 3 Q 7 U 2 V j d G l v b j E v R U R B I D I g M S 9 B d X R v U m V t b 3 Z l Z E N v b H V t b n M x L n t B d m d P c m R l c l Z h b H V l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U R B J T I w M i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i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i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3 N G M 2 M z Q t Z T g 1 M y 0 0 M j g z L W J m M 2 U t M W Q 3 Y z Z i Y z R j Y T I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D o y N j o x O S 4 2 M T g y N D Y z W i I g L z 4 8 R W 5 0 c n k g V H l w Z T 0 i R m l s b E N v b H V t b l R 5 c G V z I i B W Y W x 1 Z T 0 i c 0 J n T U Z B d 1 k 9 I i A v P j x F b n R y e S B U e X B l P S J G a W x s Q 2 9 s d W 1 u T m F t Z X M i I F Z h b H V l P S J z W y Z x d W 9 0 O 0 N 1 c 3 R v b W V y S U Q m c X V v d D s s J n F 1 b 3 Q 7 V G 9 0 Y W x P c m R l c n M m c X V v d D s s J n F 1 b 3 Q 7 V G 9 0 Y W x T c G V u Z C Z x d W 9 0 O y w m c X V v d D t D Y X R l Z 2 9 y e U l E J n F 1 b 3 Q 7 L C Z x d W 9 0 O 1 B y Z W Z l c n J l Z E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M v Q X V 0 b 1 J l b W 9 2 Z W R D b 2 x 1 b W 5 z M S 5 7 Q 3 V z d G 9 t Z X J J R C w w f S Z x d W 9 0 O y w m c X V v d D t T Z W N 0 a W 9 u M S 9 F R E E g M y 9 B d X R v U m V t b 3 Z l Z E N v b H V t b n M x L n t U b 3 R h b E 9 y Z G V y c y w x f S Z x d W 9 0 O y w m c X V v d D t T Z W N 0 a W 9 u M S 9 F R E E g M y 9 B d X R v U m V t b 3 Z l Z E N v b H V t b n M x L n t U b 3 R h b F N w Z W 5 k L D J 9 J n F 1 b 3 Q 7 L C Z x d W 9 0 O 1 N l Y 3 R p b 2 4 x L 0 V E Q S A z L 0 F 1 d G 9 S Z W 1 v d m V k Q 2 9 s d W 1 u c z E u e 0 N h d G V n b 3 J 5 S U Q s M 3 0 m c X V v d D s s J n F 1 b 3 Q 7 U 2 V j d G l v b j E v R U R B I D M v Q X V 0 b 1 J l b W 9 2 Z W R D b 2 x 1 b W 5 z M S 5 7 U H J l Z m V y c m V k Q 2 F 0 Z W d v c n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U R B I D M v Q X V 0 b 1 J l b W 9 2 Z W R D b 2 x 1 b W 5 z M S 5 7 Q 3 V z d G 9 t Z X J J R C w w f S Z x d W 9 0 O y w m c X V v d D t T Z W N 0 a W 9 u M S 9 F R E E g M y 9 B d X R v U m V t b 3 Z l Z E N v b H V t b n M x L n t U b 3 R h b E 9 y Z G V y c y w x f S Z x d W 9 0 O y w m c X V v d D t T Z W N 0 a W 9 u M S 9 F R E E g M y 9 B d X R v U m V t b 3 Z l Z E N v b H V t b n M x L n t U b 3 R h b F N w Z W 5 k L D J 9 J n F 1 b 3 Q 7 L C Z x d W 9 0 O 1 N l Y 3 R p b 2 4 x L 0 V E Q S A z L 0 F 1 d G 9 S Z W 1 v d m V k Q 2 9 s d W 1 u c z E u e 0 N h d G V n b 3 J 5 S U Q s M 3 0 m c X V v d D s s J n F 1 b 3 Q 7 U 2 V j d G l v b j E v R U R B I D M v Q X V 0 b 1 J l b W 9 2 Z W R D b 2 x 1 b W 5 z M S 5 7 U H J l Z m V y c m V k Q 2 F 0 Z W d v c n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E Q S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3 M m N i O T U y L W Y 3 M z k t N D R m Y y 1 h N G I z L W U z Y j g 0 M T h m Z D A x Z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U R B X z M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Q 6 M j Y 6 M T k u N j E 4 M j Q 2 M 1 o i I C 8 + P E V u d H J 5 I F R 5 c G U 9 I k Z p b G x D b 2 x 1 b W 5 U e X B l c y I g V m F s d W U 9 I n N C Z 0 1 G Q X d Z P S I g L z 4 8 R W 5 0 c n k g V H l w Z T 0 i R m l s b E N v b H V t b k 5 h b W V z I i B W Y W x 1 Z T 0 i c 1 s m c X V v d D t D d X N 0 b 2 1 l c k l E J n F 1 b 3 Q 7 L C Z x d W 9 0 O 1 R v d G F s T 3 J k Z X J z J n F 1 b 3 Q 7 L C Z x d W 9 0 O 1 R v d G F s U 3 B l b m Q m c X V v d D s s J n F 1 b 3 Q 7 Q 2 F 0 Z W d v c n l J R C Z x d W 9 0 O y w m c X V v d D t Q c m V m Z X J y Z W R D Y X R l Z 2 9 y e S Z x d W 9 0 O 1 0 i I C 8 + P E V u d H J 5 I F R 5 c G U 9 I k Z p b G x T d G F 0 d X M i I F Z h b H V l P S J z Q 2 9 t c G x l d G U i I C 8 + P E V u d H J 5 I F R 5 c G U 9 I k Z p b G x D b 3 V u d C I g V m F s d W U 9 I m w 4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M v Q X V 0 b 1 J l b W 9 2 Z W R D b 2 x 1 b W 5 z M S 5 7 Q 3 V z d G 9 t Z X J J R C w w f S Z x d W 9 0 O y w m c X V v d D t T Z W N 0 a W 9 u M S 9 F R E E g M y 9 B d X R v U m V t b 3 Z l Z E N v b H V t b n M x L n t U b 3 R h b E 9 y Z G V y c y w x f S Z x d W 9 0 O y w m c X V v d D t T Z W N 0 a W 9 u M S 9 F R E E g M y 9 B d X R v U m V t b 3 Z l Z E N v b H V t b n M x L n t U b 3 R h b F N w Z W 5 k L D J 9 J n F 1 b 3 Q 7 L C Z x d W 9 0 O 1 N l Y 3 R p b 2 4 x L 0 V E Q S A z L 0 F 1 d G 9 S Z W 1 v d m V k Q 2 9 s d W 1 u c z E u e 0 N h d G V n b 3 J 5 S U Q s M 3 0 m c X V v d D s s J n F 1 b 3 Q 7 U 2 V j d G l v b j E v R U R B I D M v Q X V 0 b 1 J l b W 9 2 Z W R D b 2 x 1 b W 5 z M S 5 7 U H J l Z m V y c m V k Q 2 F 0 Z W d v c n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U R B I D M v Q X V 0 b 1 J l b W 9 2 Z W R D b 2 x 1 b W 5 z M S 5 7 Q 3 V z d G 9 t Z X J J R C w w f S Z x d W 9 0 O y w m c X V v d D t T Z W N 0 a W 9 u M S 9 F R E E g M y 9 B d X R v U m V t b 3 Z l Z E N v b H V t b n M x L n t U b 3 R h b E 9 y Z G V y c y w x f S Z x d W 9 0 O y w m c X V v d D t T Z W N 0 a W 9 u M S 9 F R E E g M y 9 B d X R v U m V t b 3 Z l Z E N v b H V t b n M x L n t U b 3 R h b F N w Z W 5 k L D J 9 J n F 1 b 3 Q 7 L C Z x d W 9 0 O 1 N l Y 3 R p b 2 4 x L 0 V E Q S A z L 0 F 1 d G 9 S Z W 1 v d m V k Q 2 9 s d W 1 u c z E u e 0 N h d G V n b 3 J 5 S U Q s M 3 0 m c X V v d D s s J n F 1 b 3 Q 7 U 2 V j d G l v b j E v R U R B I D M v Q X V 0 b 1 J l b W 9 2 Z W R D b 2 x 1 b W 5 z M S 5 7 U H J l Z m V y c m V k Q 2 F 0 Z W d v c n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R E E l M j A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D R i O D Y w N S 0 3 N G V l L T Q w Z m U t Y m E x N y 1 i Z W V j Z j U 2 M T A 0 Z G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E Q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1 O j A w O j A 4 L j c w N z k 3 N T F a I i A v P j x F b n R y e S B U e X B l P S J G a W x s Q 2 9 s d W 1 u V H l w Z X M i I F Z h b H V l P S J z Q m d Z R i I g L z 4 8 R W 5 0 c n k g V H l w Z T 0 i R m l s b E N v b H V t b k 5 h b W V z I i B W Y W x 1 Z T 0 i c 1 s m c X V v d D t D Y X R l Z 2 9 y e U 5 h b W U m c X V v d D s s J n F 1 b 3 Q 7 U H J v Z H V j d E 5 h b W U m c X V v d D s s J n F 1 b 3 Q 7 V G 9 0 Y W x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Q v Q X V 0 b 1 J l b W 9 2 Z W R D b 2 x 1 b W 5 z M S 5 7 Q 2 F 0 Z W d v c n l O Y W 1 l L D B 9 J n F 1 b 3 Q 7 L C Z x d W 9 0 O 1 N l Y 3 R p b 2 4 x L 0 V E Q S A 0 L 0 F 1 d G 9 S Z W 1 v d m V k Q 2 9 s d W 1 u c z E u e 1 B y b 2 R 1 Y 3 R O Y W 1 l L D F 9 J n F 1 b 3 Q 7 L C Z x d W 9 0 O 1 N l Y 3 R p b 2 4 x L 0 V E Q S A 0 L 0 F 1 d G 9 S Z W 1 v d m V k Q 2 9 s d W 1 u c z E u e 1 R v d G F s U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R E E g N C 9 B d X R v U m V t b 3 Z l Z E N v b H V t b n M x L n t D Y X R l Z 2 9 y e U 5 h b W U s M H 0 m c X V v d D s s J n F 1 b 3 Q 7 U 2 V j d G l v b j E v R U R B I D Q v Q X V 0 b 1 J l b W 9 2 Z W R D b 2 x 1 b W 5 z M S 5 7 U H J v Z H V j d E 5 h b W U s M X 0 m c X V v d D s s J n F 1 b 3 Q 7 U 2 V j d G l v b j E v R U R B I D Q v Q X V 0 b 1 J l b W 9 2 Z W R D b 2 x 1 b W 5 z M S 5 7 V G 9 0 Y W x S Z X Z l b n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R E E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m F j M z Q 3 N i 1 j O T c w L T Q x Z T E t Y j Q 1 N y 1 l N T M 2 M z J i Y z c w N D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1 O j E y O j I 5 L j I w N T I 5 M j d a I i A v P j x F b n R y e S B U e X B l P S J G a W x s Q 2 9 s d W 1 u V H l w Z X M i I F Z h b H V l P S J z Q m d Z R 0 F 3 V T 0 i I C 8 + P E V u d H J 5 I F R 5 c G U 9 I k Z p b G x D b 2 x 1 b W 5 O Y W 1 l c y I g V m F s d W U 9 I n N b J n F 1 b 3 Q 7 Q 2 9 1 b n R y e S Z x d W 9 0 O y w m c X V v d D t S Z W d p b 2 4 m c X V v d D s s J n F 1 b 3 Q 7 Q 2 l 0 e S Z x d W 9 0 O y w m c X V v d D t U b 3 R h b E 9 y Z G V y c y Z x d W 9 0 O y w m c X V v d D t U b 3 R h b F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N S 9 B d X R v U m V t b 3 Z l Z E N v b H V t b n M x L n t D b 3 V u d H J 5 L D B 9 J n F 1 b 3 Q 7 L C Z x d W 9 0 O 1 N l Y 3 R p b 2 4 x L 0 V E Q S A 1 L 0 F 1 d G 9 S Z W 1 v d m V k Q 2 9 s d W 1 u c z E u e 1 J l Z 2 l v b i w x f S Z x d W 9 0 O y w m c X V v d D t T Z W N 0 a W 9 u M S 9 F R E E g N S 9 B d X R v U m V t b 3 Z l Z E N v b H V t b n M x L n t D a X R 5 L D J 9 J n F 1 b 3 Q 7 L C Z x d W 9 0 O 1 N l Y 3 R p b 2 4 x L 0 V E Q S A 1 L 0 F 1 d G 9 S Z W 1 v d m V k Q 2 9 s d W 1 u c z E u e 1 R v d G F s T 3 J k Z X J z L D N 9 J n F 1 b 3 Q 7 L C Z x d W 9 0 O 1 N l Y 3 R p b 2 4 x L 0 V E Q S A 1 L 0 F 1 d G 9 S Z W 1 v d m V k Q 2 9 s d W 1 u c z E u e 1 R v d G F s U m V 2 Z W 5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R E E g N S 9 B d X R v U m V t b 3 Z l Z E N v b H V t b n M x L n t D b 3 V u d H J 5 L D B 9 J n F 1 b 3 Q 7 L C Z x d W 9 0 O 1 N l Y 3 R p b 2 4 x L 0 V E Q S A 1 L 0 F 1 d G 9 S Z W 1 v d m V k Q 2 9 s d W 1 u c z E u e 1 J l Z 2 l v b i w x f S Z x d W 9 0 O y w m c X V v d D t T Z W N 0 a W 9 u M S 9 F R E E g N S 9 B d X R v U m V t b 3 Z l Z E N v b H V t b n M x L n t D a X R 5 L D J 9 J n F 1 b 3 Q 7 L C Z x d W 9 0 O 1 N l Y 3 R p b 2 4 x L 0 V E Q S A 1 L 0 F 1 d G 9 S Z W 1 v d m V k Q 2 9 s d W 1 u c z E u e 1 R v d G F s T 3 J k Z X J z L D N 9 J n F 1 b 3 Q 7 L C Z x d W 9 0 O 1 N l Y 3 R p b 2 4 x L 0 V E Q S A 1 L 0 F 1 d G 9 S Z W 1 v d m V k Q 2 9 s d W 1 u c z E u e 1 R v d G F s U m V 2 Z W 5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E x N T V k O T k t Z T R i O S 0 0 Z T F i L W I y Z G I t M 2 V j N D I 5 M 2 Z m Z T R k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U 6 M T I 6 M j k u M j A 1 M j k y N 1 o i I C 8 + P E V u d H J 5 I F R 5 c G U 9 I k Z p b G x D b 2 x 1 b W 5 U e X B l c y I g V m F s d W U 9 I n N C Z 1 l H Q X d V P S I g L z 4 8 R W 5 0 c n k g V H l w Z T 0 i R m l s b E N v b H V t b k 5 h b W V z I i B W Y W x 1 Z T 0 i c 1 s m c X V v d D t D b 3 V u d H J 5 J n F 1 b 3 Q 7 L C Z x d W 9 0 O 1 J l Z 2 l v b i Z x d W 9 0 O y w m c X V v d D t D a X R 5 J n F 1 b 3 Q 7 L C Z x d W 9 0 O 1 R v d G F s T 3 J k Z X J z J n F 1 b 3 Q 7 L C Z x d W 9 0 O 1 R v d G F s U m V 2 Z W 5 1 Z S Z x d W 9 0 O 1 0 i I C 8 + P E V u d H J 5 I F R 5 c G U 9 I k Z p b G x T d G F 0 d X M i I F Z h b H V l P S J z Q 2 9 t c G x l d G U i I C 8 + P E V u d H J 5 I F R 5 c G U 9 I k Z p b G x D b 3 V u d C I g V m F s d W U 9 I m w 2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U v Q X V 0 b 1 J l b W 9 2 Z W R D b 2 x 1 b W 5 z M S 5 7 Q 2 9 1 b n R y e S w w f S Z x d W 9 0 O y w m c X V v d D t T Z W N 0 a W 9 u M S 9 F R E E g N S 9 B d X R v U m V t b 3 Z l Z E N v b H V t b n M x L n t S Z W d p b 2 4 s M X 0 m c X V v d D s s J n F 1 b 3 Q 7 U 2 V j d G l v b j E v R U R B I D U v Q X V 0 b 1 J l b W 9 2 Z W R D b 2 x 1 b W 5 z M S 5 7 Q 2 l 0 e S w y f S Z x d W 9 0 O y w m c X V v d D t T Z W N 0 a W 9 u M S 9 F R E E g N S 9 B d X R v U m V t b 3 Z l Z E N v b H V t b n M x L n t U b 3 R h b E 9 y Z G V y c y w z f S Z x d W 9 0 O y w m c X V v d D t T Z W N 0 a W 9 u M S 9 F R E E g N S 9 B d X R v U m V t b 3 Z l Z E N v b H V t b n M x L n t U b 3 R h b F J l d m V u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U R B I D U v Q X V 0 b 1 J l b W 9 2 Z W R D b 2 x 1 b W 5 z M S 5 7 Q 2 9 1 b n R y e S w w f S Z x d W 9 0 O y w m c X V v d D t T Z W N 0 a W 9 u M S 9 F R E E g N S 9 B d X R v U m V t b 3 Z l Z E N v b H V t b n M x L n t S Z W d p b 2 4 s M X 0 m c X V v d D s s J n F 1 b 3 Q 7 U 2 V j d G l v b j E v R U R B I D U v Q X V 0 b 1 J l b W 9 2 Z W R D b 2 x 1 b W 5 z M S 5 7 Q 2 l 0 e S w y f S Z x d W 9 0 O y w m c X V v d D t T Z W N 0 a W 9 u M S 9 F R E E g N S 9 B d X R v U m V t b 3 Z l Z E N v b H V t b n M x L n t U b 3 R h b E 9 y Z G V y c y w z f S Z x d W 9 0 O y w m c X V v d D t T Z W N 0 a W 9 u M S 9 F R E E g N S 9 B d X R v U m V t b 3 Z l Z E N v b H V t b n M x L n t U b 3 R h b F J l d m V u d W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R E E l M j A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V k N T Y 2 Y j g t N D A z N y 0 0 N j V h L W I 4 N j Y t Z T E x Z j h m M D k y N 2 E 3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U 6 M T k 6 N D g u N D U 3 N T c z M F o i I C 8 + P E V u d H J 5 I F R 5 c G U 9 I k Z p b G x D b 2 x 1 b W 5 U e X B l c y I g V m F s d W U 9 I n N C Z 1 l H Q m d N R i I g L z 4 8 R W 5 0 c n k g V H l w Z T 0 i R m l s b E N v b H V t b k 5 h b W V z I i B W Y W x 1 Z T 0 i c 1 s m c X V v d D t D b 3 V u d H J 5 J n F 1 b 3 Q 7 L C Z x d W 9 0 O 1 J l Z 2 l v b i Z x d W 9 0 O y w m c X V v d D t D a X R 5 J n F 1 b 3 Q 7 L C Z x d W 9 0 O 0 N h d G V n b 3 J 5 T m F t Z S Z x d W 9 0 O y w m c X V v d D t U b 3 R h b E 9 y Z G V y c y Z x d W 9 0 O y w m c X V v d D t U b 3 R h b F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N S A y L 0 F 1 d G 9 S Z W 1 v d m V k Q 2 9 s d W 1 u c z E u e 0 N v d W 5 0 c n k s M H 0 m c X V v d D s s J n F 1 b 3 Q 7 U 2 V j d G l v b j E v R U R B I D U g M i 9 B d X R v U m V t b 3 Z l Z E N v b H V t b n M x L n t S Z W d p b 2 4 s M X 0 m c X V v d D s s J n F 1 b 3 Q 7 U 2 V j d G l v b j E v R U R B I D U g M i 9 B d X R v U m V t b 3 Z l Z E N v b H V t b n M x L n t D a X R 5 L D J 9 J n F 1 b 3 Q 7 L C Z x d W 9 0 O 1 N l Y 3 R p b 2 4 x L 0 V E Q S A 1 I D I v Q X V 0 b 1 J l b W 9 2 Z W R D b 2 x 1 b W 5 z M S 5 7 Q 2 F 0 Z W d v c n l O Y W 1 l L D N 9 J n F 1 b 3 Q 7 L C Z x d W 9 0 O 1 N l Y 3 R p b 2 4 x L 0 V E Q S A 1 I D I v Q X V 0 b 1 J l b W 9 2 Z W R D b 2 x 1 b W 5 z M S 5 7 V G 9 0 Y W x P c m R l c n M s N H 0 m c X V v d D s s J n F 1 b 3 Q 7 U 2 V j d G l v b j E v R U R B I D U g M i 9 B d X R v U m V t b 3 Z l Z E N v b H V t b n M x L n t U b 3 R h b F J l d m V u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U R B I D U g M i 9 B d X R v U m V t b 3 Z l Z E N v b H V t b n M x L n t D b 3 V u d H J 5 L D B 9 J n F 1 b 3 Q 7 L C Z x d W 9 0 O 1 N l Y 3 R p b 2 4 x L 0 V E Q S A 1 I D I v Q X V 0 b 1 J l b W 9 2 Z W R D b 2 x 1 b W 5 z M S 5 7 U m V n a W 9 u L D F 9 J n F 1 b 3 Q 7 L C Z x d W 9 0 O 1 N l Y 3 R p b 2 4 x L 0 V E Q S A 1 I D I v Q X V 0 b 1 J l b W 9 2 Z W R D b 2 x 1 b W 5 z M S 5 7 Q 2 l 0 e S w y f S Z x d W 9 0 O y w m c X V v d D t T Z W N 0 a W 9 u M S 9 F R E E g N S A y L 0 F 1 d G 9 S Z W 1 v d m V k Q 2 9 s d W 1 u c z E u e 0 N h d G V n b 3 J 5 T m F t Z S w z f S Z x d W 9 0 O y w m c X V v d D t T Z W N 0 a W 9 u M S 9 F R E E g N S A y L 0 F 1 d G 9 S Z W 1 v d m V k Q 2 9 s d W 1 u c z E u e 1 R v d G F s T 3 J k Z X J z L D R 9 J n F 1 b 3 Q 7 L C Z x d W 9 0 O 1 N l Y 3 R p b 2 4 x L 0 V E Q S A 1 I D I v Q X V 0 b 1 J l b W 9 2 Z W R D b 2 x 1 b W 5 z M S 5 7 V G 9 0 Y W x S Z X Z l b n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R E E l M j A 1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1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1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U l M j A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l i Y j g x M z g t Z D I w N C 0 0 Y z N l L T h j Y 2 U t Z j A 2 M D c y O D c w M 2 E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R E F f N V 8 y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1 O j E 5 O j Q 4 L j Q 1 N z U 3 M z B a I i A v P j x F b n R y e S B U e X B l P S J G a W x s Q 2 9 s d W 1 u V H l w Z X M i I F Z h b H V l P S J z Q m d Z R 0 J n T U Y i I C 8 + P E V u d H J 5 I F R 5 c G U 9 I k Z p b G x D b 2 x 1 b W 5 O Y W 1 l c y I g V m F s d W U 9 I n N b J n F 1 b 3 Q 7 Q 2 9 1 b n R y e S Z x d W 9 0 O y w m c X V v d D t S Z W d p b 2 4 m c X V v d D s s J n F 1 b 3 Q 7 Q 2 l 0 e S Z x d W 9 0 O y w m c X V v d D t D Y X R l Z 2 9 y e U 5 h b W U m c X V v d D s s J n F 1 b 3 Q 7 V G 9 0 Y W x P c m R l c n M m c X V v d D s s J n F 1 b 3 Q 7 V G 9 0 Y W x S Z X Z l b n V l J n F 1 b 3 Q 7 X S I g L z 4 8 R W 5 0 c n k g V H l w Z T 0 i R m l s b F N 0 Y X R 1 c y I g V m F s d W U 9 I n N D b 2 1 w b G V 0 Z S I g L z 4 8 R W 5 0 c n k g V H l w Z T 0 i R m l s b E N v d W 5 0 I i B W Y W x 1 Z T 0 i b D Q 5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U g M i 9 B d X R v U m V t b 3 Z l Z E N v b H V t b n M x L n t D b 3 V u d H J 5 L D B 9 J n F 1 b 3 Q 7 L C Z x d W 9 0 O 1 N l Y 3 R p b 2 4 x L 0 V E Q S A 1 I D I v Q X V 0 b 1 J l b W 9 2 Z W R D b 2 x 1 b W 5 z M S 5 7 U m V n a W 9 u L D F 9 J n F 1 b 3 Q 7 L C Z x d W 9 0 O 1 N l Y 3 R p b 2 4 x L 0 V E Q S A 1 I D I v Q X V 0 b 1 J l b W 9 2 Z W R D b 2 x 1 b W 5 z M S 5 7 Q 2 l 0 e S w y f S Z x d W 9 0 O y w m c X V v d D t T Z W N 0 a W 9 u M S 9 F R E E g N S A y L 0 F 1 d G 9 S Z W 1 v d m V k Q 2 9 s d W 1 u c z E u e 0 N h d G V n b 3 J 5 T m F t Z S w z f S Z x d W 9 0 O y w m c X V v d D t T Z W N 0 a W 9 u M S 9 F R E E g N S A y L 0 F 1 d G 9 S Z W 1 v d m V k Q 2 9 s d W 1 u c z E u e 1 R v d G F s T 3 J k Z X J z L D R 9 J n F 1 b 3 Q 7 L C Z x d W 9 0 O 1 N l Y 3 R p b 2 4 x L 0 V E Q S A 1 I D I v Q X V 0 b 1 J l b W 9 2 Z W R D b 2 x 1 b W 5 z M S 5 7 V G 9 0 Y W x S Z X Z l b n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E Q S A 1 I D I v Q X V 0 b 1 J l b W 9 2 Z W R D b 2 x 1 b W 5 z M S 5 7 Q 2 9 1 b n R y e S w w f S Z x d W 9 0 O y w m c X V v d D t T Z W N 0 a W 9 u M S 9 F R E E g N S A y L 0 F 1 d G 9 S Z W 1 v d m V k Q 2 9 s d W 1 u c z E u e 1 J l Z 2 l v b i w x f S Z x d W 9 0 O y w m c X V v d D t T Z W N 0 a W 9 u M S 9 F R E E g N S A y L 0 F 1 d G 9 S Z W 1 v d m V k Q 2 9 s d W 1 u c z E u e 0 N p d H k s M n 0 m c X V v d D s s J n F 1 b 3 Q 7 U 2 V j d G l v b j E v R U R B I D U g M i 9 B d X R v U m V t b 3 Z l Z E N v b H V t b n M x L n t D Y X R l Z 2 9 y e U 5 h b W U s M 3 0 m c X V v d D s s J n F 1 b 3 Q 7 U 2 V j d G l v b j E v R U R B I D U g M i 9 B d X R v U m V t b 3 Z l Z E N v b H V t b n M x L n t U b 3 R h b E 9 y Z G V y c y w 0 f S Z x d W 9 0 O y w m c X V v d D t T Z W N 0 a W 9 u M S 9 F R E E g N S A y L 0 F 1 d G 9 S Z W 1 v d m V k Q 2 9 s d W 1 u c z E u e 1 R v d G F s U m V 2 Z W 5 1 Z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E Q S U y M D U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U l M j A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U l M j A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N i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z A z N W Q 5 Y i 0 4 M z k 5 L T Q 5 N z M t O T Q 4 M C 1 m M z k 5 Z T R m N 2 E 4 Y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Y 6 M D U 6 M z Q u N j M 4 N j I w M 1 o i I C 8 + P E V u d H J 5 I F R 5 c G U 9 I k Z p b G x D b 2 x 1 b W 5 U e X B l c y I g V m F s d W U 9 I n N C Z 1 l H Q X c 9 P S I g L z 4 8 R W 5 0 c n k g V H l w Z T 0 i R m l s b E N v b H V t b k 5 h b W V z I i B W Y W x 1 Z T 0 i c 1 s m c X V v d D t D b 3 V u d H J 5 J n F 1 b 3 Q 7 L C Z x d W 9 0 O 0 N p d H k m c X V v d D s s J n F 1 b 3 Q 7 V G l 0 b G U m c X V v d D s s J n F 1 b 3 Q 7 R W 1 w b G 9 5 Z W V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2 I D I v Q X V 0 b 1 J l b W 9 2 Z W R D b 2 x 1 b W 5 z M S 5 7 Q 2 9 1 b n R y e S w w f S Z x d W 9 0 O y w m c X V v d D t T Z W N 0 a W 9 u M S 9 F R E E g N i A y L 0 F 1 d G 9 S Z W 1 v d m V k Q 2 9 s d W 1 u c z E u e 0 N p d H k s M X 0 m c X V v d D s s J n F 1 b 3 Q 7 U 2 V j d G l v b j E v R U R B I D Y g M i 9 B d X R v U m V t b 3 Z l Z E N v b H V t b n M x L n t U a X R s Z S w y f S Z x d W 9 0 O y w m c X V v d D t T Z W N 0 a W 9 u M S 9 F R E E g N i A y L 0 F 1 d G 9 S Z W 1 v d m V k Q 2 9 s d W 1 u c z E u e 0 V t c G x v e W V l Q 2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U R B I D Y g M i 9 B d X R v U m V t b 3 Z l Z E N v b H V t b n M x L n t D b 3 V u d H J 5 L D B 9 J n F 1 b 3 Q 7 L C Z x d W 9 0 O 1 N l Y 3 R p b 2 4 x L 0 V E Q S A 2 I D I v Q X V 0 b 1 J l b W 9 2 Z W R D b 2 x 1 b W 5 z M S 5 7 Q 2 l 0 e S w x f S Z x d W 9 0 O y w m c X V v d D t T Z W N 0 a W 9 u M S 9 F R E E g N i A y L 0 F 1 d G 9 S Z W 1 v d m V k Q 2 9 s d W 1 u c z E u e 1 R p d G x l L D J 9 J n F 1 b 3 Q 7 L C Z x d W 9 0 O 1 N l Y 3 R p b 2 4 x L 0 V E Q S A 2 I D I v Q X V 0 b 1 J l b W 9 2 Z W R D b 2 x 1 b W 5 z M S 5 7 R W 1 w b G 9 5 Z W V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N i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N i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N i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2 J T I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j Z j U 1 Y j g y L W E z N z g t N G E x Z C 0 4 O G U 4 L W U 0 Y W I z M j A 5 M D J l Z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U R B X z Z f M j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j o w N T o z N C 4 2 M z g 2 M j A z W i I g L z 4 8 R W 5 0 c n k g V H l w Z T 0 i R m l s b E N v b H V t b l R 5 c G V z I i B W Y W x 1 Z T 0 i c 0 J n W U d B d z 0 9 I i A v P j x F b n R y e S B U e X B l P S J G a W x s Q 2 9 s d W 1 u T m F t Z X M i I F Z h b H V l P S J z W y Z x d W 9 0 O 0 N v d W 5 0 c n k m c X V v d D s s J n F 1 b 3 Q 7 Q 2 l 0 e S Z x d W 9 0 O y w m c X V v d D t U a X R s Z S Z x d W 9 0 O y w m c X V v d D t F b X B s b 3 l l Z U N v d W 5 0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2 I D I v Q X V 0 b 1 J l b W 9 2 Z W R D b 2 x 1 b W 5 z M S 5 7 Q 2 9 1 b n R y e S w w f S Z x d W 9 0 O y w m c X V v d D t T Z W N 0 a W 9 u M S 9 F R E E g N i A y L 0 F 1 d G 9 S Z W 1 v d m V k Q 2 9 s d W 1 u c z E u e 0 N p d H k s M X 0 m c X V v d D s s J n F 1 b 3 Q 7 U 2 V j d G l v b j E v R U R B I D Y g M i 9 B d X R v U m V t b 3 Z l Z E N v b H V t b n M x L n t U a X R s Z S w y f S Z x d W 9 0 O y w m c X V v d D t T Z W N 0 a W 9 u M S 9 F R E E g N i A y L 0 F 1 d G 9 S Z W 1 v d m V k Q 2 9 s d W 1 u c z E u e 0 V t c G x v e W V l Q 2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U R B I D Y g M i 9 B d X R v U m V t b 3 Z l Z E N v b H V t b n M x L n t D b 3 V u d H J 5 L D B 9 J n F 1 b 3 Q 7 L C Z x d W 9 0 O 1 N l Y 3 R p b 2 4 x L 0 V E Q S A 2 I D I v Q X V 0 b 1 J l b W 9 2 Z W R D b 2 x 1 b W 5 z M S 5 7 Q 2 l 0 e S w x f S Z x d W 9 0 O y w m c X V v d D t T Z W N 0 a W 9 u M S 9 F R E E g N i A y L 0 F 1 d G 9 S Z W 1 v d m V k Q 2 9 s d W 1 u c z E u e 1 R p d G x l L D J 9 J n F 1 b 3 Q 7 L C Z x d W 9 0 O 1 N l Y 3 R p b 2 4 x L 0 V E Q S A 2 I D I v Q X V 0 b 1 J l b W 9 2 Z W R D b 2 x 1 b W 5 z M S 5 7 R W 1 w b G 9 5 Z W V D b 3 V u d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E Q S U y M D Y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Y l M j A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Y l M j A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z N G N l M G I 1 L T B h Y W Y t N D E 5 O C 1 i M 2 N m L T R i Y j V i N z Y z N j B k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j o y M D o 1 N S 4 4 M T Q 5 N j k 1 W i I g L z 4 8 R W 5 0 c n k g V H l w Z T 0 i R m l s b E N v b H V t b l R 5 c G V z I i B W Y W x 1 Z T 0 i c 0 J n T U Q i I C 8 + P E V u d H J 5 I F R 5 c G U 9 I k Z p b G x D b 2 x 1 b W 5 O Y W 1 l c y I g V m F s d W U 9 I n N b J n F 1 b 3 Q 7 V G l 0 b G U m c X V v d D s s J n F 1 b 3 Q 7 S G l y Z V l l Y X I m c X V v d D s s J n F 1 b 3 Q 7 R W 1 w b G 9 5 Z W V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3 L 0 F 1 d G 9 S Z W 1 v d m V k Q 2 9 s d W 1 u c z E u e 1 R p d G x l L D B 9 J n F 1 b 3 Q 7 L C Z x d W 9 0 O 1 N l Y 3 R p b 2 4 x L 0 V E Q S A 3 L 0 F 1 d G 9 S Z W 1 v d m V k Q 2 9 s d W 1 u c z E u e 0 h p c m V Z Z W F y L D F 9 J n F 1 b 3 Q 7 L C Z x d W 9 0 O 1 N l Y 3 R p b 2 4 x L 0 V E Q S A 3 L 0 F 1 d G 9 S Z W 1 v d m V k Q 2 9 s d W 1 u c z E u e 0 V t c G x v e W V l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R B I D c v Q X V 0 b 1 J l b W 9 2 Z W R D b 2 x 1 b W 5 z M S 5 7 V G l 0 b G U s M H 0 m c X V v d D s s J n F 1 b 3 Q 7 U 2 V j d G l v b j E v R U R B I D c v Q X V 0 b 1 J l b W 9 2 Z W R D b 2 x 1 b W 5 z M S 5 7 S G l y Z V l l Y X I s M X 0 m c X V v d D s s J n F 1 b 3 Q 7 U 2 V j d G l v b j E v R U R B I D c v Q X V 0 b 1 J l b W 9 2 Z W R D b 2 x 1 b W 5 z M S 5 7 R W 1 w b G 9 5 Z W V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d i M z N m N j Y t M W I 2 M C 0 0 N 2 M 5 L W I w N D k t Y m Y 1 M W Y 5 N T l j M D B m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R E F f N z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j o y M D o 1 N S 4 4 M T Q 5 N j k 1 W i I g L z 4 8 R W 5 0 c n k g V H l w Z T 0 i R m l s b E N v b H V t b l R 5 c G V z I i B W Y W x 1 Z T 0 i c 0 J n T U Q i I C 8 + P E V u d H J 5 I F R 5 c G U 9 I k Z p b G x D b 2 x 1 b W 5 O Y W 1 l c y I g V m F s d W U 9 I n N b J n F 1 b 3 Q 7 V G l 0 b G U m c X V v d D s s J n F 1 b 3 Q 7 S G l y Z V l l Y X I m c X V v d D s s J n F 1 b 3 Q 7 R W 1 w b G 9 5 Z W V D b 3 V u d C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N y 9 B d X R v U m V t b 3 Z l Z E N v b H V t b n M x L n t U a X R s Z S w w f S Z x d W 9 0 O y w m c X V v d D t T Z W N 0 a W 9 u M S 9 F R E E g N y 9 B d X R v U m V t b 3 Z l Z E N v b H V t b n M x L n t I a X J l W W V h c i w x f S Z x d W 9 0 O y w m c X V v d D t T Z W N 0 a W 9 u M S 9 F R E E g N y 9 B d X R v U m V t b 3 Z l Z E N v b H V t b n M x L n t F b X B s b 3 l l Z U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E Q S A 3 L 0 F 1 d G 9 S Z W 1 v d m V k Q 2 9 s d W 1 u c z E u e 1 R p d G x l L D B 9 J n F 1 b 3 Q 7 L C Z x d W 9 0 O 1 N l Y 3 R p b 2 4 x L 0 V E Q S A 3 L 0 F 1 d G 9 S Z W 1 v d m V k Q 2 9 s d W 1 u c z E u e 0 h p c m V Z Z W F y L D F 9 J n F 1 b 3 Q 7 L C Z x d W 9 0 O 1 N l Y 3 R p b 2 4 x L 0 V E Q S A 3 L 0 F 1 d G 9 S Z W 1 v d m V k Q 2 9 s d W 1 u c z E u e 0 V t c G x v e W V l Q 2 9 1 b n Q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R E E l M j A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N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D h i N W U 2 N C 0 w M j h j L T Q 4 Y W I t O W Y w M i 0 4 Z W Y z N D E 4 Z m Q z Y z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Y 6 N D I 6 N D I u M j g w N z U x O V o i I C 8 + P E V u d H J 5 I F R 5 c G U 9 I k Z p b G x D b 2 x 1 b W 5 U e X B l c y I g V m F s d W U 9 I n N C Z 1 l E I i A v P j x F b n R y e S B U e X B l P S J G a W x s Q 2 9 s d W 1 u T m F t Z X M i I F Z h b H V l P S J z W y Z x d W 9 0 O 1 R p d G x l T 2 Z D b 3 V y d G V z e S Z x d W 9 0 O y w m c X V v d D t U a X R s Z S Z x d W 9 0 O y w m c X V v d D t F b X B s b 3 l l Z U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g v Q X V 0 b 1 J l b W 9 2 Z W R D b 2 x 1 b W 5 z M S 5 7 V G l 0 b G V P Z k N v d X J 0 Z X N 5 L D B 9 J n F 1 b 3 Q 7 L C Z x d W 9 0 O 1 N l Y 3 R p b 2 4 x L 0 V E Q S A 4 L 0 F 1 d G 9 S Z W 1 v d m V k Q 2 9 s d W 1 u c z E u e 1 R p d G x l L D F 9 J n F 1 b 3 Q 7 L C Z x d W 9 0 O 1 N l Y 3 R p b 2 4 x L 0 V E Q S A 4 L 0 F 1 d G 9 S Z W 1 v d m V k Q 2 9 s d W 1 u c z E u e 0 V t c G x v e W V l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R B I D g v Q X V 0 b 1 J l b W 9 2 Z W R D b 2 x 1 b W 5 z M S 5 7 V G l 0 b G V P Z k N v d X J 0 Z X N 5 L D B 9 J n F 1 b 3 Q 7 L C Z x d W 9 0 O 1 N l Y 3 R p b 2 4 x L 0 V E Q S A 4 L 0 F 1 d G 9 S Z W 1 v d m V k Q 2 9 s d W 1 u c z E u e 1 R p d G x l L D F 9 J n F 1 b 3 Q 7 L C Z x d W 9 0 O 1 N l Y 3 R p b 2 4 x L 0 V E Q S A 4 L 0 F 1 d G 9 S Z W 1 v d m V k Q 2 9 s d W 1 u c z E u e 0 V t c G x v e W V l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E Q S U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5 M T g 0 M j g 3 L T E y N T g t N D Y x N i 0 4 M 2 I 0 L T N h M T Q 4 Z j c 1 N 2 E w O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U R B X z g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Y 6 N D I 6 N D I u M j g w N z U x O V o i I C 8 + P E V u d H J 5 I F R 5 c G U 9 I k Z p b G x D b 2 x 1 b W 5 U e X B l c y I g V m F s d W U 9 I n N C Z 1 l E I i A v P j x F b n R y e S B U e X B l P S J G a W x s Q 2 9 s d W 1 u T m F t Z X M i I F Z h b H V l P S J z W y Z x d W 9 0 O 1 R p d G x l T 2 Z D b 3 V y d G V z e S Z x d W 9 0 O y w m c X V v d D t U a X R s Z S Z x d W 9 0 O y w m c X V v d D t F b X B s b 3 l l Z U N v d W 5 0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4 L 0 F 1 d G 9 S Z W 1 v d m V k Q 2 9 s d W 1 u c z E u e 1 R p d G x l T 2 Z D b 3 V y d G V z e S w w f S Z x d W 9 0 O y w m c X V v d D t T Z W N 0 a W 9 u M S 9 F R E E g O C 9 B d X R v U m V t b 3 Z l Z E N v b H V t b n M x L n t U a X R s Z S w x f S Z x d W 9 0 O y w m c X V v d D t T Z W N 0 a W 9 u M S 9 F R E E g O C 9 B d X R v U m V t b 3 Z l Z E N v b H V t b n M x L n t F b X B s b 3 l l Z U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E Q S A 4 L 0 F 1 d G 9 S Z W 1 v d m V k Q 2 9 s d W 1 u c z E u e 1 R p d G x l T 2 Z D b 3 V y d G V z e S w w f S Z x d W 9 0 O y w m c X V v d D t T Z W N 0 a W 9 u M S 9 F R E E g O C 9 B d X R v U m V t b 3 Z l Z E N v b H V t b n M x L n t U a X R s Z S w x f S Z x d W 9 0 O y w m c X V v d D t T Z W N 0 a W 9 u M S 9 F R E E g O C 9 B d X R v U m V t b 3 Z l Z E N v b H V t b n M x L n t F b X B s b 3 l l Z U N v d W 5 0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U R B J T I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4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M 4 Y 2 Y 2 N z M t O W Q 1 Z C 0 0 Y j Q 3 L W I 0 N D E t O W Q 3 Y m Y y M D J k N W Q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z o w M j o y M S 4 z N j A 1 O T k 3 W i I g L z 4 8 R W 5 0 c n k g V H l w Z T 0 i R m l s b E N v b H V t b l R 5 c G V z I i B W Y W x 1 Z T 0 i c 0 F 3 W U Z B d 0 1 G I i A v P j x F b n R y e S B U e X B l P S J G a W x s Q 2 9 s d W 1 u T m F t Z X M i I F Z h b H V l P S J z W y Z x d W 9 0 O 1 B y b 2 R 1 Y 3 R J R C Z x d W 9 0 O y w m c X V v d D t Q c m 9 k d W N 0 T m F t Z S Z x d W 9 0 O y w m c X V v d D t Q c m 9 k d W N 0 U H J p Y 2 U m c X V v d D s s J n F 1 b 3 Q 7 V W 5 p d H N J b l N 0 b 2 N r J n F 1 b 3 Q 7 L C Z x d W 9 0 O 1 R v d G F s V W 5 p d H N T b 2 x k J n F 1 b 3 Q 7 L C Z x d W 9 0 O 1 R v d G F s U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5 L 0 F 1 d G 9 S Z W 1 v d m V k Q 2 9 s d W 1 u c z E u e 1 B y b 2 R 1 Y 3 R J R C w w f S Z x d W 9 0 O y w m c X V v d D t T Z W N 0 a W 9 u M S 9 F R E E g O S 9 B d X R v U m V t b 3 Z l Z E N v b H V t b n M x L n t Q c m 9 k d W N 0 T m F t Z S w x f S Z x d W 9 0 O y w m c X V v d D t T Z W N 0 a W 9 u M S 9 F R E E g O S 9 B d X R v U m V t b 3 Z l Z E N v b H V t b n M x L n t Q c m 9 k d W N 0 U H J p Y 2 U s M n 0 m c X V v d D s s J n F 1 b 3 Q 7 U 2 V j d G l v b j E v R U R B I D k v Q X V 0 b 1 J l b W 9 2 Z W R D b 2 x 1 b W 5 z M S 5 7 V W 5 p d H N J b l N 0 b 2 N r L D N 9 J n F 1 b 3 Q 7 L C Z x d W 9 0 O 1 N l Y 3 R p b 2 4 x L 0 V E Q S A 5 L 0 F 1 d G 9 S Z W 1 v d m V k Q 2 9 s d W 1 u c z E u e 1 R v d G F s V W 5 p d H N T b 2 x k L D R 9 J n F 1 b 3 Q 7 L C Z x d W 9 0 O 1 N l Y 3 R p b 2 4 x L 0 V E Q S A 5 L 0 F 1 d G 9 S Z W 1 v d m V k Q 2 9 s d W 1 u c z E u e 1 R v d G F s U m V 2 Z W 5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R E E g O S 9 B d X R v U m V t b 3 Z l Z E N v b H V t b n M x L n t Q c m 9 k d W N 0 S U Q s M H 0 m c X V v d D s s J n F 1 b 3 Q 7 U 2 V j d G l v b j E v R U R B I D k v Q X V 0 b 1 J l b W 9 2 Z W R D b 2 x 1 b W 5 z M S 5 7 U H J v Z H V j d E 5 h b W U s M X 0 m c X V v d D s s J n F 1 b 3 Q 7 U 2 V j d G l v b j E v R U R B I D k v Q X V 0 b 1 J l b W 9 2 Z W R D b 2 x 1 b W 5 z M S 5 7 U H J v Z H V j d F B y a W N l L D J 9 J n F 1 b 3 Q 7 L C Z x d W 9 0 O 1 N l Y 3 R p b 2 4 x L 0 V E Q S A 5 L 0 F 1 d G 9 S Z W 1 v d m V k Q 2 9 s d W 1 u c z E u e 1 V u a X R z S W 5 T d G 9 j a y w z f S Z x d W 9 0 O y w m c X V v d D t T Z W N 0 a W 9 u M S 9 F R E E g O S 9 B d X R v U m V t b 3 Z l Z E N v b H V t b n M x L n t U b 3 R h b F V u a X R z U 2 9 s Z C w 0 f S Z x d W 9 0 O y w m c X V v d D t T Z W N 0 a W 9 u M S 9 F R E E g O S 9 B d X R v U m V t b 3 Z l Z E N v b H V t b n M x L n t U b 3 R h b F J l d m V u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E Q S U y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m N W I x M j Q w L T g 1 Y 2 E t N G Z l Z C 0 4 M G U 1 L T F h Y j B i N m I x Z T Z l N y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U R B X z k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c 6 M D I 6 M j E u M z Y w N T k 5 N 1 o i I C 8 + P E V u d H J 5 I F R 5 c G U 9 I k Z p b G x D b 2 x 1 b W 5 U e X B l c y I g V m F s d W U 9 I n N B d 1 l G Q X d N R i I g L z 4 8 R W 5 0 c n k g V H l w Z T 0 i R m l s b E N v b H V t b k 5 h b W V z I i B W Y W x 1 Z T 0 i c 1 s m c X V v d D t Q c m 9 k d W N 0 S U Q m c X V v d D s s J n F 1 b 3 Q 7 U H J v Z H V j d E 5 h b W U m c X V v d D s s J n F 1 b 3 Q 7 U H J v Z H V j d F B y a W N l J n F 1 b 3 Q 7 L C Z x d W 9 0 O 1 V u a X R z S W 5 T d G 9 j a y Z x d W 9 0 O y w m c X V v d D t U b 3 R h b F V u a X R z U 2 9 s Z C Z x d W 9 0 O y w m c X V v d D t U b 3 R h b F J l d m V u d W U m c X V v d D t d I i A v P j x F b n R y e S B U e X B l P S J G a W x s U 3 R h d H V z I i B W Y W x 1 Z T 0 i c 0 N v b X B s Z X R l I i A v P j x F b n R y e S B U e X B l P S J G a W x s Q 2 9 1 b n Q i I F Z h b H V l P S J s N z c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5 L 0 F 1 d G 9 S Z W 1 v d m V k Q 2 9 s d W 1 u c z E u e 1 B y b 2 R 1 Y 3 R J R C w w f S Z x d W 9 0 O y w m c X V v d D t T Z W N 0 a W 9 u M S 9 F R E E g O S 9 B d X R v U m V t b 3 Z l Z E N v b H V t b n M x L n t Q c m 9 k d W N 0 T m F t Z S w x f S Z x d W 9 0 O y w m c X V v d D t T Z W N 0 a W 9 u M S 9 F R E E g O S 9 B d X R v U m V t b 3 Z l Z E N v b H V t b n M x L n t Q c m 9 k d W N 0 U H J p Y 2 U s M n 0 m c X V v d D s s J n F 1 b 3 Q 7 U 2 V j d G l v b j E v R U R B I D k v Q X V 0 b 1 J l b W 9 2 Z W R D b 2 x 1 b W 5 z M S 5 7 V W 5 p d H N J b l N 0 b 2 N r L D N 9 J n F 1 b 3 Q 7 L C Z x d W 9 0 O 1 N l Y 3 R p b 2 4 x L 0 V E Q S A 5 L 0 F 1 d G 9 S Z W 1 v d m V k Q 2 9 s d W 1 u c z E u e 1 R v d G F s V W 5 p d H N T b 2 x k L D R 9 J n F 1 b 3 Q 7 L C Z x d W 9 0 O 1 N l Y 3 R p b 2 4 x L 0 V E Q S A 5 L 0 F 1 d G 9 S Z W 1 v d m V k Q 2 9 s d W 1 u c z E u e 1 R v d G F s U m V 2 Z W 5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R E E g O S 9 B d X R v U m V t b 3 Z l Z E N v b H V t b n M x L n t Q c m 9 k d W N 0 S U Q s M H 0 m c X V v d D s s J n F 1 b 3 Q 7 U 2 V j d G l v b j E v R U R B I D k v Q X V 0 b 1 J l b W 9 2 Z W R D b 2 x 1 b W 5 z M S 5 7 U H J v Z H V j d E 5 h b W U s M X 0 m c X V v d D s s J n F 1 b 3 Q 7 U 2 V j d G l v b j E v R U R B I D k v Q X V 0 b 1 J l b W 9 2 Z W R D b 2 x 1 b W 5 z M S 5 7 U H J v Z H V j d F B y a W N l L D J 9 J n F 1 b 3 Q 7 L C Z x d W 9 0 O 1 N l Y 3 R p b 2 4 x L 0 V E Q S A 5 L 0 F 1 d G 9 S Z W 1 v d m V k Q 2 9 s d W 1 u c z E u e 1 V u a X R z S W 5 T d G 9 j a y w z f S Z x d W 9 0 O y w m c X V v d D t T Z W N 0 a W 9 u M S 9 F R E E g O S 9 B d X R v U m V t b 3 Z l Z E N v b H V t b n M x L n t U b 3 R h b F V u a X R z U 2 9 s Z C w 0 f S Z x d W 9 0 O y w m c X V v d D t T Z W N 0 a W 9 u M S 9 F R E E g O S 9 B d X R v U m V t b 3 Z l Z E N v b H V t b n M x L n t U b 3 R h b F J l d m V u d W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R E E l M j A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O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N j Y m F m M D c t O D R m N y 0 0 N T I 2 L T l k Y z I t Y T I 3 Y T Y 3 M G J l M m I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z o 0 N D o 1 O C 4 x N z U 2 N D I 0 W i I g L z 4 8 R W 5 0 c n k g V H l w Z T 0 i R m l s b E N v b H V t b l R 5 c G V z I i B W Y W x 1 Z T 0 i c 0 F 3 W U Q i I C 8 + P E V u d H J 5 I F R 5 c G U 9 I k Z p b G x D b 2 x 1 b W 5 O Y W 1 l c y I g V m F s d W U 9 I n N b J n F 1 b 3 Q 7 T 3 J k Z X J N b 2 5 0 a C Z x d W 9 0 O y w m c X V v d D t N b 2 5 0 a E 5 h b W U m c X V v d D s s J n F 1 b 3 Q 7 V G 9 0 Y W x V b m l 0 c 1 N v b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M T A v Q X V 0 b 1 J l b W 9 2 Z W R D b 2 x 1 b W 5 z M S 5 7 T 3 J k Z X J N b 2 5 0 a C w w f S Z x d W 9 0 O y w m c X V v d D t T Z W N 0 a W 9 u M S 9 F R E E g M T A v Q X V 0 b 1 J l b W 9 2 Z W R D b 2 x 1 b W 5 z M S 5 7 T W 9 u d G h O Y W 1 l L D F 9 J n F 1 b 3 Q 7 L C Z x d W 9 0 O 1 N l Y 3 R p b 2 4 x L 0 V E Q S A x M C 9 B d X R v U m V t b 3 Z l Z E N v b H V t b n M x L n t U b 3 R h b F V u a X R z U 2 9 s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R E E g M T A v Q X V 0 b 1 J l b W 9 2 Z W R D b 2 x 1 b W 5 z M S 5 7 T 3 J k Z X J N b 2 5 0 a C w w f S Z x d W 9 0 O y w m c X V v d D t T Z W N 0 a W 9 u M S 9 F R E E g M T A v Q X V 0 b 1 J l b W 9 2 Z W R D b 2 x 1 b W 5 z M S 5 7 T W 9 u d G h O Y W 1 l L D F 9 J n F 1 b 3 Q 7 L C Z x d W 9 0 O 1 N l Y 3 R p b 2 4 x L 0 V E Q S A x M C 9 B d X R v U m V t b 3 Z l Z E N v b H V t b n M x L n t U b 3 R h b F V u a X R z U 2 9 s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5 N T N k M G Y 4 L T Z k M W I t N G R h N C 1 i Z D Q x L T d m N W Q 0 N j U x M z Q w Y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R U R B X z E w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3 O j Q 0 O j U 4 L j E 3 N T Y 0 M j R a I i A v P j x F b n R y e S B U e X B l P S J G a W x s Q 2 9 s d W 1 u V H l w Z X M i I F Z h b H V l P S J z Q X d Z R C I g L z 4 8 R W 5 0 c n k g V H l w Z T 0 i R m l s b E N v b H V t b k 5 h b W V z I i B W Y W x 1 Z T 0 i c 1 s m c X V v d D t P c m R l c k 1 v b n R o J n F 1 b 3 Q 7 L C Z x d W 9 0 O 0 1 v b n R o T m F t Z S Z x d W 9 0 O y w m c X V v d D t U b 3 R h b F V u a X R z U 2 9 s Z C Z x d W 9 0 O 1 0 i I C 8 + P E V u d H J 5 I F R 5 c G U 9 I k Z p b G x T d G F 0 d X M i I F Z h b H V l P S J z Q 2 9 t c G x l d G U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E w L 0 F 1 d G 9 S Z W 1 v d m V k Q 2 9 s d W 1 u c z E u e 0 9 y Z G V y T W 9 u d G g s M H 0 m c X V v d D s s J n F 1 b 3 Q 7 U 2 V j d G l v b j E v R U R B I D E w L 0 F 1 d G 9 S Z W 1 v d m V k Q 2 9 s d W 1 u c z E u e 0 1 v b n R o T m F t Z S w x f S Z x d W 9 0 O y w m c X V v d D t T Z W N 0 a W 9 u M S 9 F R E E g M T A v Q X V 0 b 1 J l b W 9 2 Z W R D b 2 x 1 b W 5 z M S 5 7 V G 9 0 Y W x V b m l 0 c 1 N v b G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R B I D E w L 0 F 1 d G 9 S Z W 1 v d m V k Q 2 9 s d W 1 u c z E u e 0 9 y Z G V y T W 9 u d G g s M H 0 m c X V v d D s s J n F 1 b 3 Q 7 U 2 V j d G l v b j E v R U R B I D E w L 0 F 1 d G 9 S Z W 1 v d m V k Q 2 9 s d W 1 u c z E u e 0 1 v b n R o T m F t Z S w x f S Z x d W 9 0 O y w m c X V v d D t T Z W N 0 a W 9 u M S 9 F R E E g M T A v Q X V 0 b 1 J l b W 9 2 Z W R D b 2 x 1 b W 5 z M S 5 7 V G 9 0 Y W x V b m l 0 c 1 N v b G Q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R E E l M j A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Y w N D Q 4 N T Q t Y T Y y N C 0 0 Z W M 1 L T g x N 2 Y t Z W R j M W Q 1 N m M 1 Z T Z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z o 1 M j o w M C 4 4 N z E 4 M z g 4 W i I g L z 4 8 R W 5 0 c n k g V H l w Z T 0 i R m l s b E N v b H V t b l R 5 c G V z I i B W Y W x 1 Z T 0 i c 0 F 3 W U Z C U V U 9 I i A v P j x F b n R y e S B U e X B l P S J G a W x s Q 2 9 s d W 1 u T m F t Z X M i I F Z h b H V l P S J z W y Z x d W 9 0 O 1 B y b 2 R 1 Y 3 R J R C Z x d W 9 0 O y w m c X V v d D t Q c m 9 k d W N 0 T m F t Z S Z x d W 9 0 O y w m c X V v d D t U b 3 R h b F J l d m V u d W U m c X V v d D s s J n F 1 b 3 Q 7 Q X Z n U m V 2 Z W 5 1 Z S Z x d W 9 0 O y w m c X V v d D t E Z X Z p Y X R p b 2 5 G c m 9 t Q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E x L 0 F 1 d G 9 S Z W 1 v d m V k Q 2 9 s d W 1 u c z E u e 1 B y b 2 R 1 Y 3 R J R C w w f S Z x d W 9 0 O y w m c X V v d D t T Z W N 0 a W 9 u M S 9 F R E E g M T E v Q X V 0 b 1 J l b W 9 2 Z W R D b 2 x 1 b W 5 z M S 5 7 U H J v Z H V j d E 5 h b W U s M X 0 m c X V v d D s s J n F 1 b 3 Q 7 U 2 V j d G l v b j E v R U R B I D E x L 0 F 1 d G 9 S Z W 1 v d m V k Q 2 9 s d W 1 u c z E u e 1 R v d G F s U m V 2 Z W 5 1 Z S w y f S Z x d W 9 0 O y w m c X V v d D t T Z W N 0 a W 9 u M S 9 F R E E g M T E v Q X V 0 b 1 J l b W 9 2 Z W R D b 2 x 1 b W 5 z M S 5 7 Q X Z n U m V 2 Z W 5 1 Z S w z f S Z x d W 9 0 O y w m c X V v d D t T Z W N 0 a W 9 u M S 9 F R E E g M T E v Q X V 0 b 1 J l b W 9 2 Z W R D b 2 x 1 b W 5 z M S 5 7 R G V 2 a W F 0 a W 9 u R n J v b U F 2 Z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R E E g M T E v Q X V 0 b 1 J l b W 9 2 Z W R D b 2 x 1 b W 5 z M S 5 7 U H J v Z H V j d E l E L D B 9 J n F 1 b 3 Q 7 L C Z x d W 9 0 O 1 N l Y 3 R p b 2 4 x L 0 V E Q S A x M S 9 B d X R v U m V t b 3 Z l Z E N v b H V t b n M x L n t Q c m 9 k d W N 0 T m F t Z S w x f S Z x d W 9 0 O y w m c X V v d D t T Z W N 0 a W 9 u M S 9 F R E E g M T E v Q X V 0 b 1 J l b W 9 2 Z W R D b 2 x 1 b W 5 z M S 5 7 V G 9 0 Y W x S Z X Z l b n V l L D J 9 J n F 1 b 3 Q 7 L C Z x d W 9 0 O 1 N l Y 3 R p b 2 4 x L 0 V E Q S A x M S 9 B d X R v U m V t b 3 Z l Z E N v b H V t b n M x L n t B d m d S Z X Z l b n V l L D N 9 J n F 1 b 3 Q 7 L C Z x d W 9 0 O 1 N l Y 3 R p b 2 4 x L 0 V E Q S A x M S 9 B d X R v U m V t b 3 Z l Z E N v b H V t b n M x L n t E Z X Z p Y X R p b 2 5 G c m 9 t Q X Z n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R E E l M j A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A 4 N z B h M T Q t M j k 2 N C 0 0 M T I 2 L W E 2 O D A t N 2 N i M z Q z M G I 5 N D U 0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R E F f M T E z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c 6 N T I 6 M D A u O D c x O D M 4 O F o i I C 8 + P E V u d H J 5 I F R 5 c G U 9 I k Z p b G x D b 2 x 1 b W 5 U e X B l c y I g V m F s d W U 9 I n N B d 1 l G Q l F V P S I g L z 4 8 R W 5 0 c n k g V H l w Z T 0 i R m l s b E N v b H V t b k 5 h b W V z I i B W Y W x 1 Z T 0 i c 1 s m c X V v d D t Q c m 9 k d W N 0 S U Q m c X V v d D s s J n F 1 b 3 Q 7 U H J v Z H V j d E 5 h b W U m c X V v d D s s J n F 1 b 3 Q 7 V G 9 0 Y W x S Z X Z l b n V l J n F 1 b 3 Q 7 L C Z x d W 9 0 O 0 F 2 Z 1 J l d m V u d W U m c X V v d D s s J n F 1 b 3 Q 7 R G V 2 a W F 0 a W 9 u R n J v b U F 2 Z y Z x d W 9 0 O 1 0 i I C 8 + P E V u d H J 5 I F R 5 c G U 9 I k Z p b G x T d G F 0 d X M i I F Z h b H V l P S J z Q 2 9 t c G x l d G U i I C 8 + P E V u d H J 5 I F R 5 c G U 9 I k Z p b G x D b 3 V u d C I g V m F s d W U 9 I m w 3 N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E x L 0 F 1 d G 9 S Z W 1 v d m V k Q 2 9 s d W 1 u c z E u e 1 B y b 2 R 1 Y 3 R J R C w w f S Z x d W 9 0 O y w m c X V v d D t T Z W N 0 a W 9 u M S 9 F R E E g M T E v Q X V 0 b 1 J l b W 9 2 Z W R D b 2 x 1 b W 5 z M S 5 7 U H J v Z H V j d E 5 h b W U s M X 0 m c X V v d D s s J n F 1 b 3 Q 7 U 2 V j d G l v b j E v R U R B I D E x L 0 F 1 d G 9 S Z W 1 v d m V k Q 2 9 s d W 1 u c z E u e 1 R v d G F s U m V 2 Z W 5 1 Z S w y f S Z x d W 9 0 O y w m c X V v d D t T Z W N 0 a W 9 u M S 9 F R E E g M T E v Q X V 0 b 1 J l b W 9 2 Z W R D b 2 x 1 b W 5 z M S 5 7 Q X Z n U m V 2 Z W 5 1 Z S w z f S Z x d W 9 0 O y w m c X V v d D t T Z W N 0 a W 9 u M S 9 F R E E g M T E v Q X V 0 b 1 J l b W 9 2 Z W R D b 2 x 1 b W 5 z M S 5 7 R G V 2 a W F 0 a W 9 u R n J v b U F 2 Z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R E E g M T E v Q X V 0 b 1 J l b W 9 2 Z W R D b 2 x 1 b W 5 z M S 5 7 U H J v Z H V j d E l E L D B 9 J n F 1 b 3 Q 7 L C Z x d W 9 0 O 1 N l Y 3 R p b 2 4 x L 0 V E Q S A x M S 9 B d X R v U m V t b 3 Z l Z E N v b H V t b n M x L n t Q c m 9 k d W N 0 T m F t Z S w x f S Z x d W 9 0 O y w m c X V v d D t T Z W N 0 a W 9 u M S 9 F R E E g M T E v Q X V 0 b 1 J l b W 9 2 Z W R D b 2 x 1 b W 5 z M S 5 7 V G 9 0 Y W x S Z X Z l b n V l L D J 9 J n F 1 b 3 Q 7 L C Z x d W 9 0 O 1 N l Y 3 R p b 2 4 x L 0 V E Q S A x M S 9 B d X R v U m V t b 3 Z l Z E N v b H V t b n M x L n t B d m d S Z X Z l b n V l L D N 9 J n F 1 b 3 Q 7 L C Z x d W 9 0 O 1 N l Y 3 R p b 2 4 x L 0 V E Q S A x M S 9 B d X R v U m V t b 3 Z l Z E N v b H V t b n M x L n t E Z X Z p Y X R p b 2 5 G c m 9 t Q X Z n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U R B J T I w M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5 Z G N m Z D N i L T Y 5 Z W M t N G I 3 Z C 0 5 M j Z h L T h h N 2 N m N T g 2 O W Q z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g 6 M T Y 6 M T Q u M z c 3 N T M 0 N l o i I C 8 + P E V u d H J 5 I F R 5 c G U 9 I k Z p b G x D b 2 x 1 b W 5 U e X B l c y I g V m F s d W U 9 I n N C Z 0 0 9 I i A v P j x F b n R y e S B U e X B l P S J G a W x s Q 2 9 s d W 1 u T m F t Z X M i I F Z h b H V l P S J z W y Z x d W 9 0 O 0 N v d W 5 0 c n k m c X V v d D s s J n F 1 b 3 Q 7 U 3 V w c G x p Z X J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x M i 9 B d X R v U m V t b 3 Z l Z E N v b H V t b n M x L n t D b 3 V u d H J 5 L D B 9 J n F 1 b 3 Q 7 L C Z x d W 9 0 O 1 N l Y 3 R p b 2 4 x L 0 V E Q S A x M i 9 B d X R v U m V t b 3 Z l Z E N v b H V t b n M x L n t T d X B w b G l l c k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E Q S A x M i 9 B d X R v U m V t b 3 Z l Z E N v b H V t b n M x L n t D b 3 V u d H J 5 L D B 9 J n F 1 b 3 Q 7 L C Z x d W 9 0 O 1 N l Y 3 R p b 2 4 x L 0 V E Q S A x M i 9 B d X R v U m V t b 3 Z l Z E N v b H V t b n M x L n t T d X B w b G l l c k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R E E l M j A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E 0 Y m V l Z D Y t M j d h N C 0 0 Y j d k L T l h M m I t M G R i O D V j N D A w N T U 1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R E F f M T I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g 6 M T Y 6 M T Q u M z c 3 N T M 0 N l o i I C 8 + P E V u d H J 5 I F R 5 c G U 9 I k Z p b G x D b 2 x 1 b W 5 U e X B l c y I g V m F s d W U 9 I n N C Z 0 0 9 I i A v P j x F b n R y e S B U e X B l P S J G a W x s Q 2 9 s d W 1 u T m F t Z X M i I F Z h b H V l P S J z W y Z x d W 9 0 O 0 N v d W 5 0 c n k m c X V v d D s s J n F 1 b 3 Q 7 U 3 V w c G x p Z X J D b 3 V u d C Z x d W 9 0 O 1 0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E y L 0 F 1 d G 9 S Z W 1 v d m V k Q 2 9 s d W 1 u c z E u e 0 N v d W 5 0 c n k s M H 0 m c X V v d D s s J n F 1 b 3 Q 7 U 2 V j d G l v b j E v R U R B I D E y L 0 F 1 d G 9 S Z W 1 v d m V k Q 2 9 s d W 1 u c z E u e 1 N 1 c H B s a W V y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U R B I D E y L 0 F 1 d G 9 S Z W 1 v d m V k Q 2 9 s d W 1 u c z E u e 0 N v d W 5 0 c n k s M H 0 m c X V v d D s s J n F 1 b 3 Q 7 U 2 V j d G l v b j E v R U R B I D E y L 0 F 1 d G 9 S Z W 1 v d m V k Q 2 9 s d W 1 u c z E u e 1 N 1 c H B s a W V y Q 2 9 1 b n Q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R E E l M j A x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y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z N j c 3 O T d m L T Y y N m U t N G N h O S 1 i Y z A z L W J m Z j F m Y z B i Z D Y 0 N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g 6 M T k 6 M D A u N j M 4 N j g 3 M F o i I C 8 + P E V u d H J 5 I F R 5 c G U 9 I k Z p b G x D b 2 x 1 b W 5 U e X B l c y I g V m F s d W U 9 I n N C Z 1 U 9 I i A v P j x F b n R y e S B U e X B l P S J G a W x s Q 2 9 s d W 1 u T m F t Z X M i I F Z h b H V l P S J z W y Z x d W 9 0 O 0 N v d W 5 0 c n k m c X V v d D s s J n F 1 b 3 Q 7 Q X Z n V W 5 p d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E y I D E v Q X V 0 b 1 J l b W 9 2 Z W R D b 2 x 1 b W 5 z M S 5 7 Q 2 9 1 b n R y e S w w f S Z x d W 9 0 O y w m c X V v d D t T Z W N 0 a W 9 u M S 9 F R E E g M T I g M S 9 B d X R v U m V t b 3 Z l Z E N v b H V t b n M x L n t B d m d V b m l 0 U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U R B I D E y I D E v Q X V 0 b 1 J l b W 9 2 Z W R D b 2 x 1 b W 5 z M S 5 7 Q 2 9 1 b n R y e S w w f S Z x d W 9 0 O y w m c X V v d D t T Z W N 0 a W 9 u M S 9 F R E E g M T I g M S 9 B d X R v U m V t b 3 Z l Z E N v b H V t b n M x L n t B d m d V b m l 0 U H J p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E Q S U y M D E y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i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I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I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Y 2 N j A x Y j I t Z T k 4 Y S 0 0 N T A 0 L W E z O T U t N D d j Z j h h Z j c 2 M D M 0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R E F f M T J f M T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O D o x O T o w M C 4 2 M z g 2 O D c w W i I g L z 4 8 R W 5 0 c n k g V H l w Z T 0 i R m l s b E N v b H V t b l R 5 c G V z I i B W Y W x 1 Z T 0 i c 0 J n V T 0 i I C 8 + P E V u d H J 5 I F R 5 c G U 9 I k Z p b G x D b 2 x 1 b W 5 O Y W 1 l c y I g V m F s d W U 9 I n N b J n F 1 b 3 Q 7 Q 2 9 1 b n R y e S Z x d W 9 0 O y w m c X V v d D t B d m d V b m l 0 U H J p Y 2 U m c X V v d D t d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x M i A x L 0 F 1 d G 9 S Z W 1 v d m V k Q 2 9 s d W 1 u c z E u e 0 N v d W 5 0 c n k s M H 0 m c X V v d D s s J n F 1 b 3 Q 7 U 2 V j d G l v b j E v R U R B I D E y I D E v Q X V 0 b 1 J l b W 9 2 Z W R D b 2 x 1 b W 5 z M S 5 7 Q X Z n V W 5 p d F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E Q S A x M i A x L 0 F 1 d G 9 S Z W 1 v d m V k Q 2 9 s d W 1 u c z E u e 0 N v d W 5 0 c n k s M H 0 m c X V v d D s s J n F 1 b 3 Q 7 U 2 V j d G l v b j E v R U R B I D E y I D E v Q X V 0 b 1 J l b W 9 2 Z W R D b 2 x 1 b W 5 z M S 5 7 Q X Z n V W 5 p d F B y a W N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U R B J T I w M T I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y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i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z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d i Y z Y 4 Y W Y t N z U 4 N y 0 0 O G J h L W E w N 2 U t O W I 1 N z l k O D B i O D E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R X z E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1 b n R y e S Z x d W 9 0 O y w m c X V v d D t D Y X R l Z 2 9 y e U 5 h b W U m c X V v d D s s J n F 1 b 3 Q 7 Y X Z n X 3 B y a W N l J n F 1 b 3 Q 7 L C Z x d W 9 0 O 0 5 1 b V B y b 2 R 1 Y 3 R z J n F 1 b 3 Q 7 X S I g L z 4 8 R W 5 0 c n k g V H l w Z T 0 i R m l s b E N v b H V t b l R 5 c G V z I i B W Y W x 1 Z T 0 i c 0 J n W U Z B d z 0 9 I i A v P j x F b n R y e S B U e X B l P S J G a W x s T G F z d F V w Z G F 0 Z W Q i I F Z h b H V l P S J k M j A y N S 0 w N y 0 x O V Q w N z o 1 N D o 1 M i 4 2 M z M 4 N T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8 x N C 9 B d X R v U m V t b 3 Z l Z E N v b H V t b n M x L n t D b 3 V u d H J 5 L D B 9 J n F 1 b 3 Q 7 L C Z x d W 9 0 O 1 N l Y 3 R p b 2 4 x L 1 F f M T Q v Q X V 0 b 1 J l b W 9 2 Z W R D b 2 x 1 b W 5 z M S 5 7 Q 2 F 0 Z W d v c n l O Y W 1 l L D F 9 J n F 1 b 3 Q 7 L C Z x d W 9 0 O 1 N l Y 3 R p b 2 4 x L 1 F f M T Q v Q X V 0 b 1 J l b W 9 2 Z W R D b 2 x 1 b W 5 z M S 5 7 Y X Z n X 3 B y a W N l L D J 9 J n F 1 b 3 Q 7 L C Z x d W 9 0 O 1 N l Y 3 R p b 2 4 x L 1 F f M T Q v Q X V 0 b 1 J l b W 9 2 Z W R D b 2 x 1 b W 5 z M S 5 7 T n V t U H J v Z H V j d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V 8 x N C 9 B d X R v U m V t b 3 Z l Z E N v b H V t b n M x L n t D b 3 V u d H J 5 L D B 9 J n F 1 b 3 Q 7 L C Z x d W 9 0 O 1 N l Y 3 R p b 2 4 x L 1 F f M T Q v Q X V 0 b 1 J l b W 9 2 Z W R D b 2 x 1 b W 5 z M S 5 7 Q 2 F 0 Z W d v c n l O Y W 1 l L D F 9 J n F 1 b 3 Q 7 L C Z x d W 9 0 O 1 N l Y 3 R p b 2 4 x L 1 F f M T Q v Q X V 0 b 1 J l b W 9 2 Z W R D b 2 x 1 b W 5 z M S 5 7 Y X Z n X 3 B y a W N l L D J 9 J n F 1 b 3 Q 7 L C Z x d W 9 0 O 1 N l Y 3 R p b 2 4 x L 1 F f M T Q v Q X V 0 b 1 J l b W 9 2 Z W R D b 2 x 1 b W 5 z M S 5 7 T n V t U H J v Z H V j d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8 x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z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8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x N G F k Y T V h L T E 1 O D E t N D Y 2 Z C 1 i N W R k L T h h N G N h Y z A 4 N T I 3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X z E 1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1 b n R y e S Z x d W 9 0 O y w m c X V v d D t D Y X R l Z 2 9 y e U 5 h b W U m c X V v d D s s J n F 1 b 3 Q 7 Y X Z n X 3 B y a W N l J n F 1 b 3 Q 7 L C Z x d W 9 0 O 0 5 1 b V B y b 2 R 1 Y 3 R z J n F 1 b 3 Q 7 X S I g L z 4 8 R W 5 0 c n k g V H l w Z T 0 i R m l s b E N v b H V t b l R 5 c G V z I i B W Y W x 1 Z T 0 i c 0 J n W U Z B d z 0 9 I i A v P j x F b n R y e S B U e X B l P S J G a W x s T G F z d F V w Z G F 0 Z W Q i I F Z h b H V l P S J k M j A y N S 0 w N y 0 x O V Q x N D o x M T o x O S 4 4 M D k z M D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8 x N S 9 B d X R v U m V t b 3 Z l Z E N v b H V t b n M x L n t D b 3 V u d H J 5 L D B 9 J n F 1 b 3 Q 7 L C Z x d W 9 0 O 1 N l Y 3 R p b 2 4 x L 1 F f M T U v Q X V 0 b 1 J l b W 9 2 Z W R D b 2 x 1 b W 5 z M S 5 7 Q 2 F 0 Z W d v c n l O Y W 1 l L D F 9 J n F 1 b 3 Q 7 L C Z x d W 9 0 O 1 N l Y 3 R p b 2 4 x L 1 F f M T U v Q X V 0 b 1 J l b W 9 2 Z W R D b 2 x 1 b W 5 z M S 5 7 Y X Z n X 3 B y a W N l L D J 9 J n F 1 b 3 Q 7 L C Z x d W 9 0 O 1 N l Y 3 R p b 2 4 x L 1 F f M T U v Q X V 0 b 1 J l b W 9 2 Z W R D b 2 x 1 b W 5 z M S 5 7 T n V t U H J v Z H V j d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V 8 x N S 9 B d X R v U m V t b 3 Z l Z E N v b H V t b n M x L n t D b 3 V u d H J 5 L D B 9 J n F 1 b 3 Q 7 L C Z x d W 9 0 O 1 N l Y 3 R p b 2 4 x L 1 F f M T U v Q X V 0 b 1 J l b W 9 2 Z W R D b 2 x 1 b W 5 z M S 5 7 Q 2 F 0 Z W d v c n l O Y W 1 l L D F 9 J n F 1 b 3 Q 7 L C Z x d W 9 0 O 1 N l Y 3 R p b 2 4 x L 1 F f M T U v Q X V 0 b 1 J l b W 9 2 Z W R D b 2 x 1 b W 5 z M S 5 7 Y X Z n X 3 B y a W N l L D J 9 J n F 1 b 3 Q 7 L C Z x d W 9 0 O 1 N l Y 3 R p b 2 4 x L 1 F f M T U v Q X V 0 b 1 J l b W 9 2 Z W R D b 2 x 1 b W 5 z M S 5 7 T n V t U H J v Z H V j d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8 x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z E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Y S y 6 V w H a F G k s 6 Z + B Z n Z V c A A A A A A g A A A A A A E G Y A A A A B A A A g A A A A w s i w v b b Y w W C n 3 Y V P 9 i 9 A q a e x 6 x l h 3 z m n 8 R j 1 6 H 4 X 9 M g A A A A A D o A A A A A C A A A g A A A A r + V n 3 9 j 6 T q O y J 6 6 h G E 8 3 h m X b b q w 1 o 1 6 4 y A T W h i Z 5 H j d Q A A A A W b 7 t 8 5 g O I X a x u a X J i d R 0 K t 0 n b C A 1 2 F d 6 X Z H Z 6 t r t I K 7 9 1 R H r / 3 x i + 3 8 q w Q T W 7 V Y l a H b Z g T 9 D 9 / Y V 2 7 g K J Y W l w + p P O C u u e A + d d + O b g q 1 B 9 A l A A A A A b e e s L N e b c n G O s 7 L R G O p R E I w s U Q N a 9 T / u 2 y p 6 w P i v 1 1 J L 1 0 z t L 5 j E 9 w n S 7 B Y j J J / M n 2 x g y 6 9 J C m 7 i s C t f R o f k X Q = = < / D a t a M a s h u p > 
</file>

<file path=customXml/itemProps1.xml><?xml version="1.0" encoding="utf-8"?>
<ds:datastoreItem xmlns:ds="http://schemas.openxmlformats.org/officeDocument/2006/customXml" ds:itemID="{6B02F88E-2AC7-4C26-BC1C-7CEE0F8600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Q.1</vt:lpstr>
      <vt:lpstr>Q.2</vt:lpstr>
      <vt:lpstr>Q.3</vt:lpstr>
      <vt:lpstr>Q.4</vt:lpstr>
      <vt:lpstr>Q.5</vt:lpstr>
      <vt:lpstr>Q.6</vt:lpstr>
      <vt:lpstr>Q.7</vt:lpstr>
      <vt:lpstr>Q.8</vt:lpstr>
      <vt:lpstr>Q.9</vt:lpstr>
      <vt:lpstr>Q.10</vt:lpstr>
      <vt:lpstr>Q.11</vt:lpstr>
      <vt:lpstr>Q.12</vt:lpstr>
      <vt:lpstr>Q.13</vt:lpstr>
      <vt:lpstr>Q.14</vt:lpstr>
      <vt:lpstr>Q.15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Arkaprava Mazumder</dc:creator>
  <cp:lastModifiedBy>Akarsh Dwivedi</cp:lastModifiedBy>
  <dcterms:created xsi:type="dcterms:W3CDTF">2025-07-30T05:51:43Z</dcterms:created>
  <dcterms:modified xsi:type="dcterms:W3CDTF">2025-10-02T10:37:37Z</dcterms:modified>
</cp:coreProperties>
</file>