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ak/Projects/Aragon/batravot/rust/"/>
    </mc:Choice>
  </mc:AlternateContent>
  <xr:revisionPtr revIDLastSave="0" documentId="8_{D0C9ABD0-595C-874F-9FBC-A3FF88F493D3}" xr6:coauthVersionLast="47" xr6:coauthVersionMax="47" xr10:uidLastSave="{00000000-0000-0000-0000-000000000000}"/>
  <bookViews>
    <workbookView xWindow="0" yWindow="860" windowWidth="36000" windowHeight="22520" xr2:uid="{57741967-B9C2-FA47-8E9E-1C25B5813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H8" i="1"/>
  <c r="I8" i="1"/>
  <c r="J8" i="1"/>
  <c r="G8" i="1"/>
  <c r="C8" i="1"/>
  <c r="D8" i="1"/>
  <c r="E8" i="1"/>
  <c r="F8" i="1"/>
  <c r="B8" i="1"/>
  <c r="D7" i="1"/>
  <c r="E7" i="1"/>
  <c r="F7" i="1"/>
  <c r="G7" i="1"/>
  <c r="H7" i="1"/>
  <c r="I7" i="1"/>
  <c r="J7" i="1"/>
  <c r="K7" i="1"/>
  <c r="L7" i="1"/>
  <c r="M7" i="1"/>
  <c r="N7" i="1"/>
  <c r="D6" i="1"/>
  <c r="E6" i="1"/>
  <c r="F6" i="1"/>
  <c r="G6" i="1"/>
  <c r="H6" i="1"/>
  <c r="I6" i="1"/>
  <c r="J6" i="1"/>
  <c r="K6" i="1"/>
  <c r="L6" i="1"/>
  <c r="J5" i="1"/>
  <c r="D5" i="1"/>
  <c r="E5" i="1"/>
  <c r="F5" i="1"/>
  <c r="G5" i="1"/>
  <c r="H5" i="1"/>
  <c r="I5" i="1"/>
  <c r="D4" i="1"/>
  <c r="E4" i="1"/>
  <c r="F4" i="1"/>
  <c r="F2" i="1"/>
  <c r="E2" i="1"/>
  <c r="D2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<sst xmlns="http://schemas.openxmlformats.org/spreadsheetml/2006/main" count="7" uniqueCount="7">
  <si>
    <t>Voter Count</t>
  </si>
  <si>
    <t>Gnosis (5 owners)</t>
  </si>
  <si>
    <t>Gnosis (25 owners)</t>
  </si>
  <si>
    <t>Gnosis (100 owners)</t>
  </si>
  <si>
    <t>Gnosis (500 owners)</t>
  </si>
  <si>
    <t>BatRaVot (500 owners)</t>
  </si>
  <si>
    <t>% improvement of BatRaVot over best Gnosis alternitive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</si>
</sst>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0395-9EC3-5B44-9C86-9A6B6C0E41C0}">
  <dimension ref="A2:N8"/>
  <sheetViews>
    <sheetView tabSelected="1" workbookViewId="0">
      <selection activeCell="N10" sqref="N10"/>
    </sheetView>
  </sheetViews>
  <sheetFormatPr baseColWidth="10" defaultRowHeight="16" x14ac:dyDescent="0.2"/>
  <cols>
    <col min="1" max="1" width="30.33203125" customWidth="1"/>
  </cols>
  <sheetData>
    <row r="2" spans="1:14" x14ac:dyDescent="0.2">
      <c r="A2" t="s">
        <v>0</v>
      </c>
      <c r="B2">
        <v>1</v>
      </c>
      <c r="C2">
        <f>B2+1</f>
        <v>2</v>
      </c>
      <c r="D2">
        <f>C2+1</f>
        <v>3</v>
      </c>
      <c r="E2">
        <f>D2+1</f>
        <v>4</v>
      </c>
      <c r="F2">
        <f>E2+1</f>
        <v>5</v>
      </c>
      <c r="G2">
        <v>8</v>
      </c>
      <c r="H2">
        <v>10</v>
      </c>
      <c r="I2">
        <v>15</v>
      </c>
      <c r="J2">
        <v>25</v>
      </c>
      <c r="K2">
        <v>50</v>
      </c>
      <c r="L2">
        <v>100</v>
      </c>
      <c r="M2">
        <v>250</v>
      </c>
      <c r="N2">
        <v>500</v>
      </c>
    </row>
    <row r="3" spans="1:14" x14ac:dyDescent="0.2">
      <c r="A3" t="s">
        <v>5</v>
      </c>
      <c r="B3">
        <v>194527</v>
      </c>
      <c r="C3">
        <v>225505</v>
      </c>
      <c r="D3">
        <v>256560</v>
      </c>
      <c r="E3">
        <v>287568</v>
      </c>
      <c r="F3">
        <v>318532</v>
      </c>
      <c r="G3">
        <v>411624</v>
      </c>
      <c r="H3">
        <v>473578</v>
      </c>
      <c r="I3">
        <v>628650</v>
      </c>
      <c r="J3">
        <v>938816</v>
      </c>
      <c r="K3">
        <v>1714215</v>
      </c>
      <c r="L3">
        <v>3265515</v>
      </c>
      <c r="M3">
        <v>7923569</v>
      </c>
      <c r="N3">
        <v>15700197</v>
      </c>
    </row>
    <row r="4" spans="1:14" x14ac:dyDescent="0.2">
      <c r="A4" t="s">
        <v>1</v>
      </c>
      <c r="B4">
        <v>68538</v>
      </c>
      <c r="C4">
        <f t="shared" ref="C4:N7" si="0">$B4*C$2</f>
        <v>137076</v>
      </c>
      <c r="D4">
        <f t="shared" si="0"/>
        <v>205614</v>
      </c>
      <c r="E4">
        <f t="shared" si="0"/>
        <v>274152</v>
      </c>
      <c r="F4">
        <f t="shared" si="0"/>
        <v>342690</v>
      </c>
    </row>
    <row r="5" spans="1:14" x14ac:dyDescent="0.2">
      <c r="A5" t="s">
        <v>2</v>
      </c>
      <c r="B5">
        <v>167068</v>
      </c>
      <c r="C5">
        <f t="shared" si="0"/>
        <v>334136</v>
      </c>
      <c r="D5">
        <f t="shared" si="0"/>
        <v>501204</v>
      </c>
      <c r="E5">
        <f t="shared" si="0"/>
        <v>668272</v>
      </c>
      <c r="F5">
        <f t="shared" si="0"/>
        <v>835340</v>
      </c>
      <c r="G5">
        <f t="shared" si="0"/>
        <v>1336544</v>
      </c>
      <c r="H5">
        <f t="shared" si="0"/>
        <v>1670680</v>
      </c>
      <c r="I5">
        <f t="shared" si="0"/>
        <v>2506020</v>
      </c>
      <c r="J5">
        <f t="shared" si="0"/>
        <v>4176700</v>
      </c>
    </row>
    <row r="6" spans="1:14" x14ac:dyDescent="0.2">
      <c r="A6" t="s">
        <v>3</v>
      </c>
      <c r="B6">
        <v>536496</v>
      </c>
      <c r="C6">
        <f t="shared" si="0"/>
        <v>1072992</v>
      </c>
      <c r="D6">
        <f t="shared" si="0"/>
        <v>1609488</v>
      </c>
      <c r="E6">
        <f t="shared" si="0"/>
        <v>2145984</v>
      </c>
      <c r="F6">
        <f t="shared" si="0"/>
        <v>2682480</v>
      </c>
      <c r="G6">
        <f t="shared" si="0"/>
        <v>4291968</v>
      </c>
      <c r="H6">
        <f t="shared" si="0"/>
        <v>5364960</v>
      </c>
      <c r="I6">
        <f t="shared" si="0"/>
        <v>8047440</v>
      </c>
      <c r="J6">
        <f t="shared" si="0"/>
        <v>13412400</v>
      </c>
      <c r="K6">
        <f t="shared" si="0"/>
        <v>26824800</v>
      </c>
      <c r="L6">
        <f t="shared" si="0"/>
        <v>53649600</v>
      </c>
    </row>
    <row r="7" spans="1:14" x14ac:dyDescent="0.2">
      <c r="A7" t="s">
        <v>4</v>
      </c>
      <c r="B7">
        <v>2506962</v>
      </c>
      <c r="C7">
        <f>$B7*C$2</f>
        <v>5013924</v>
      </c>
      <c r="D7">
        <f t="shared" si="0"/>
        <v>7520886</v>
      </c>
      <c r="E7">
        <f t="shared" si="0"/>
        <v>10027848</v>
      </c>
      <c r="F7">
        <f t="shared" si="0"/>
        <v>12534810</v>
      </c>
      <c r="G7">
        <f t="shared" si="0"/>
        <v>20055696</v>
      </c>
      <c r="H7">
        <f t="shared" si="0"/>
        <v>25069620</v>
      </c>
      <c r="I7">
        <f t="shared" si="0"/>
        <v>37604430</v>
      </c>
      <c r="J7">
        <f t="shared" si="0"/>
        <v>62674050</v>
      </c>
      <c r="K7">
        <f t="shared" si="0"/>
        <v>125348100</v>
      </c>
      <c r="L7">
        <f t="shared" si="0"/>
        <v>250696200</v>
      </c>
      <c r="M7">
        <f t="shared" si="0"/>
        <v>626740500</v>
      </c>
      <c r="N7">
        <f t="shared" si="0"/>
        <v>1253481000</v>
      </c>
    </row>
    <row r="8" spans="1:14" ht="34" x14ac:dyDescent="0.2">
      <c r="A8" s="1" t="s">
        <v>6</v>
      </c>
      <c r="B8" s="2">
        <f>B4/B3-1</f>
        <v>-0.64766844705362236</v>
      </c>
      <c r="C8" s="2">
        <f t="shared" ref="C8:F8" si="1">C4/C3-1</f>
        <v>-0.39213764661537442</v>
      </c>
      <c r="D8" s="2">
        <f t="shared" si="1"/>
        <v>-0.19857343311506082</v>
      </c>
      <c r="E8" s="2">
        <f t="shared" si="1"/>
        <v>-4.6653313303288257E-2</v>
      </c>
      <c r="F8" s="2">
        <f t="shared" si="1"/>
        <v>7.5841673677997878E-2</v>
      </c>
      <c r="G8" s="2">
        <f>G5/G3-1</f>
        <v>2.2470021184381861</v>
      </c>
      <c r="H8" s="2">
        <f t="shared" ref="H8:J8" si="2">H5/H3-1</f>
        <v>2.5277821182571825</v>
      </c>
      <c r="I8" s="2">
        <f t="shared" si="2"/>
        <v>2.9863517060367455</v>
      </c>
      <c r="J8" s="2">
        <f t="shared" si="2"/>
        <v>3.4489015952007636</v>
      </c>
      <c r="K8" s="2">
        <f>K6/K3-1</f>
        <v>14.648445498376809</v>
      </c>
      <c r="L8" s="2">
        <f>L6/L3-1</f>
        <v>15.429139048511491</v>
      </c>
      <c r="M8" s="2">
        <f>M7/M3-1</f>
        <v>78.098257363569374</v>
      </c>
      <c r="N8" s="2">
        <f>N7/N3-1</f>
        <v>78.838552344279506</v>
      </c>
    </row>
  </sheetData>
  <conditionalFormatting sqref="B8:N8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2023-02-17T22:52:23Z</dcterms:created>
  <dcterms:modified xsi:type="dcterms:W3CDTF">2023-02-17T23:07:58Z</dcterms:modified>
</cp:coreProperties>
</file>