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新井諒介\Documents\中田班\研究関連\M1\実験\4pro\program10000\実験結果\"/>
    </mc:Choice>
  </mc:AlternateContent>
  <xr:revisionPtr revIDLastSave="0" documentId="13_ncr:1_{E99FC689-28DF-4657-A3F7-74418E2F3DFC}" xr6:coauthVersionLast="47" xr6:coauthVersionMax="47" xr10:uidLastSave="{00000000-0000-0000-0000-000000000000}"/>
  <bookViews>
    <workbookView minimized="1" xWindow="840" yWindow="3533" windowWidth="13620" windowHeight="951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B34" i="1"/>
  <c r="D33" i="1"/>
  <c r="D32" i="1"/>
  <c r="D31" i="1"/>
  <c r="D30" i="1"/>
  <c r="D29" i="1"/>
  <c r="B29" i="1"/>
  <c r="B31" i="1"/>
  <c r="B33" i="1"/>
  <c r="C33" i="1"/>
  <c r="C32" i="1"/>
  <c r="C31" i="1"/>
  <c r="C30" i="1"/>
  <c r="C29" i="1"/>
  <c r="B30" i="1"/>
  <c r="B32" i="1" l="1"/>
</calcChain>
</file>

<file path=xl/sharedStrings.xml><?xml version="1.0" encoding="utf-8"?>
<sst xmlns="http://schemas.openxmlformats.org/spreadsheetml/2006/main" count="31" uniqueCount="28">
  <si>
    <t>箱ひげ図データ</t>
  </si>
  <si>
    <t>グラフ用データ</t>
  </si>
  <si>
    <t>箱の境界1</t>
  </si>
  <si>
    <t>中央線</t>
  </si>
  <si>
    <t>箱の境界2</t>
  </si>
  <si>
    <t>ひげの長さ1</t>
  </si>
  <si>
    <t>ひげの長さ2</t>
  </si>
  <si>
    <t>使用方法</t>
    <rPh sb="0" eb="4">
      <t>シヨウホウホウ</t>
    </rPh>
    <phoneticPr fontId="1"/>
  </si>
  <si>
    <t>・罫線で囲まれたセルに変数名または数値を入力してください。</t>
    <rPh sb="1" eb="3">
      <t>ケイセン</t>
    </rPh>
    <rPh sb="4" eb="5">
      <t>カコ</t>
    </rPh>
    <rPh sb="11" eb="14">
      <t>ヘンスウメイ</t>
    </rPh>
    <rPh sb="17" eb="18">
      <t>スウ</t>
    </rPh>
    <rPh sb="18" eb="19">
      <t>アタイ</t>
    </rPh>
    <rPh sb="20" eb="22">
      <t>ニュウリョク</t>
    </rPh>
    <phoneticPr fontId="1"/>
  </si>
  <si>
    <t>・数値はすべて正の値である必要があります。</t>
    <rPh sb="1" eb="2">
      <t>スウ</t>
    </rPh>
    <rPh sb="2" eb="3">
      <t>アタイ</t>
    </rPh>
    <rPh sb="7" eb="8">
      <t>セイ</t>
    </rPh>
    <rPh sb="9" eb="10">
      <t>アタイ</t>
    </rPh>
    <rPh sb="13" eb="15">
      <t>ヒツヨウ</t>
    </rPh>
    <phoneticPr fontId="1"/>
  </si>
  <si>
    <t>変数の名前</t>
    <rPh sb="3" eb="5">
      <t>ナマエ</t>
    </rPh>
    <phoneticPr fontId="1"/>
  </si>
  <si>
    <t>ひげの上端</t>
    <rPh sb="3" eb="5">
      <t>ジョウタン</t>
    </rPh>
    <phoneticPr fontId="1"/>
  </si>
  <si>
    <t>箱の上端</t>
    <rPh sb="0" eb="1">
      <t>ハコ</t>
    </rPh>
    <rPh sb="2" eb="4">
      <t>ジョウタン</t>
    </rPh>
    <phoneticPr fontId="1"/>
  </si>
  <si>
    <t>箱の中央</t>
    <rPh sb="0" eb="1">
      <t>ハコ</t>
    </rPh>
    <phoneticPr fontId="1"/>
  </si>
  <si>
    <t>箱の下端</t>
    <rPh sb="0" eb="1">
      <t>ハコ</t>
    </rPh>
    <rPh sb="2" eb="4">
      <t>カタン</t>
    </rPh>
    <phoneticPr fontId="1"/>
  </si>
  <si>
    <t>ひげの下端</t>
    <rPh sb="3" eb="5">
      <t>カタン</t>
    </rPh>
    <phoneticPr fontId="1"/>
  </si>
  <si>
    <t>・ひげの数値がない場合は空欄としてください。</t>
    <rPh sb="4" eb="6">
      <t>スウチ</t>
    </rPh>
    <rPh sb="9" eb="11">
      <t>バアイ</t>
    </rPh>
    <rPh sb="12" eb="14">
      <t>クウラン</t>
    </rPh>
    <phoneticPr fontId="1"/>
  </si>
  <si>
    <t>・外れ値には対応していません。</t>
    <phoneticPr fontId="1"/>
  </si>
  <si>
    <t>・変数の数を減らす場合、いずれかの列を選択後、削除してください。</t>
    <phoneticPr fontId="1"/>
  </si>
  <si>
    <t>箱ひげ図自動作成シート</t>
    <rPh sb="4" eb="6">
      <t>ジドウ</t>
    </rPh>
    <rPh sb="6" eb="8">
      <t>サクセイ</t>
    </rPh>
    <phoneticPr fontId="1"/>
  </si>
  <si>
    <t>・変数の数を増やす場合、一番右以外の列を選択後、コピーしてそのまま同じ位置に挿入してください。</t>
    <rPh sb="14" eb="15">
      <t>ミギ</t>
    </rPh>
    <phoneticPr fontId="1"/>
  </si>
  <si>
    <t>α＝1000</t>
    <phoneticPr fontId="1"/>
  </si>
  <si>
    <t>α=100</t>
    <phoneticPr fontId="1"/>
  </si>
  <si>
    <t xml:space="preserve">α＝1 </t>
    <phoneticPr fontId="1"/>
  </si>
  <si>
    <t>提案手法</t>
    <rPh sb="0" eb="4">
      <t>テイアンシュホウ</t>
    </rPh>
    <phoneticPr fontId="1"/>
  </si>
  <si>
    <t>デッドラインミス</t>
    <phoneticPr fontId="1"/>
  </si>
  <si>
    <t>α＝最良</t>
    <rPh sb="2" eb="4">
      <t>サイリョウ</t>
    </rPh>
    <phoneticPr fontId="1"/>
  </si>
  <si>
    <t>LMCLF
(α＝1000)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</si>
</sst>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0"/>
      <color theme="1"/>
      <name val="メイリオ"/>
      <family val="3"/>
      <charset val="128"/>
    </font>
    <font>
      <sz val="6"/>
      <name val="メイリオ"/>
      <family val="3"/>
      <charset val="128"/>
    </font>
    <font>
      <sz val="11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49" fontId="2" fillId="0" borderId="1" xfId="0" applyNumberFormat="1" applyFont="1" applyBorder="1">
      <alignment vertical="center"/>
    </xf>
    <xf numFmtId="49" fontId="2" fillId="0" borderId="0" xfId="0" applyNumberFormat="1" applyFont="1" applyFill="1" applyBorder="1">
      <alignment vertical="center"/>
    </xf>
    <xf numFmtId="176" fontId="2" fillId="0" borderId="1" xfId="0" applyNumberFormat="1" applyFont="1" applyBorder="1">
      <alignment vertical="center"/>
    </xf>
    <xf numFmtId="0" fontId="2" fillId="0" borderId="0" xfId="0" applyFont="1" applyFill="1" applyBorder="1">
      <alignment vertical="center"/>
    </xf>
    <xf numFmtId="176" fontId="2" fillId="0" borderId="0" xfId="0" applyNumberFormat="1" applyFont="1">
      <alignment vertical="center"/>
    </xf>
    <xf numFmtId="0" fontId="0" fillId="0" borderId="1" xfId="0" applyBorder="1">
      <alignment vertical="center"/>
    </xf>
    <xf numFmtId="49" fontId="2" fillId="0" borderId="0" xfId="0" applyNumberFormat="1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17214417758217"/>
          <c:y val="6.2251351432111517E-2"/>
          <c:w val="0.71972623235004285"/>
          <c:h val="0.787277045841327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箱の境界1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Sheet1!$B$32:$D$32</c:f>
                <c:numCache>
                  <c:formatCode>General</c:formatCode>
                  <c:ptCount val="3"/>
                  <c:pt idx="0">
                    <c:v>-93328.799999999988</c:v>
                  </c:pt>
                  <c:pt idx="1">
                    <c:v>-96769.799999999988</c:v>
                  </c:pt>
                  <c:pt idx="2">
                    <c:v>-64198.5</c:v>
                  </c:pt>
                </c:numCache>
              </c:numRef>
            </c:plus>
          </c:errBars>
          <c:cat>
            <c:strRef>
              <c:f>Sheet1!$B$28:$D$28</c:f>
              <c:strCache>
                <c:ptCount val="3"/>
                <c:pt idx="0">
                  <c:v>LMCLF
(α＝1000)</c:v>
                </c:pt>
                <c:pt idx="1">
                  <c:v>LMCLF
(α＝1000)</c:v>
                </c:pt>
                <c:pt idx="2">
                  <c:v>LMCLF
(α＝1000)</c:v>
                </c:pt>
              </c:strCache>
            </c:strRef>
          </c:cat>
          <c:val>
            <c:numRef>
              <c:f>Sheet1!$B$29:$D$29</c:f>
              <c:numCache>
                <c:formatCode>0.000</c:formatCode>
                <c:ptCount val="3"/>
                <c:pt idx="0">
                  <c:v>242845.8</c:v>
                </c:pt>
                <c:pt idx="1">
                  <c:v>246286.8</c:v>
                </c:pt>
                <c:pt idx="2">
                  <c:v>230016.5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5-4A2B-9990-CE0C1D54FE41}"/>
            </c:ext>
          </c:extLst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中央線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685-4A2B-9990-CE0C1D54FE4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685-4A2B-9990-CE0C1D54FE4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685-4A2B-9990-CE0C1D54FE4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685-4A2B-9990-CE0C1D54FE4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B685-4A2B-9990-CE0C1D54FE41}"/>
              </c:ext>
            </c:extLst>
          </c:dPt>
          <c:cat>
            <c:strRef>
              <c:f>Sheet1!$B$28:$D$28</c:f>
              <c:strCache>
                <c:ptCount val="3"/>
                <c:pt idx="0">
                  <c:v>LMCLF
(α＝1000)</c:v>
                </c:pt>
                <c:pt idx="1">
                  <c:v>LMCLF
(α＝1000)</c:v>
                </c:pt>
                <c:pt idx="2">
                  <c:v>LMCLF
(α＝1000)</c:v>
                </c:pt>
              </c:strCache>
            </c:strRef>
          </c:cat>
          <c:val>
            <c:numRef>
              <c:f>Sheet1!$B$30:$D$30</c:f>
              <c:numCache>
                <c:formatCode>0.000</c:formatCode>
                <c:ptCount val="3"/>
                <c:pt idx="0">
                  <c:v>17609.200000000012</c:v>
                </c:pt>
                <c:pt idx="1">
                  <c:v>17944.700000000012</c:v>
                </c:pt>
                <c:pt idx="2">
                  <c:v>33790.5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685-4A2B-9990-CE0C1D54FE41}"/>
            </c:ext>
          </c:extLst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箱の境界2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B685-4A2B-9990-CE0C1D54FE4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B685-4A2B-9990-CE0C1D54FE4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B685-4A2B-9990-CE0C1D54FE4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B685-4A2B-9990-CE0C1D54FE4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B685-4A2B-9990-CE0C1D54FE41}"/>
              </c:ext>
            </c:extLst>
          </c:dPt>
          <c:errBars>
            <c:errBarType val="plus"/>
            <c:errValType val="cust"/>
            <c:noEndCap val="0"/>
            <c:plus>
              <c:numRef>
                <c:f>Sheet1!$B$33:$D$33</c:f>
                <c:numCache>
                  <c:formatCode>General</c:formatCode>
                  <c:ptCount val="3"/>
                  <c:pt idx="0">
                    <c:v>45479.200000000012</c:v>
                  </c:pt>
                  <c:pt idx="1">
                    <c:v>77508</c:v>
                  </c:pt>
                  <c:pt idx="2">
                    <c:v>88722.5</c:v>
                  </c:pt>
                </c:numCache>
              </c:numRef>
            </c:plus>
          </c:errBars>
          <c:cat>
            <c:strRef>
              <c:f>Sheet1!$B$28:$D$28</c:f>
              <c:strCache>
                <c:ptCount val="3"/>
                <c:pt idx="0">
                  <c:v>LMCLF
(α＝1000)</c:v>
                </c:pt>
                <c:pt idx="1">
                  <c:v>LMCLF
(α＝1000)</c:v>
                </c:pt>
                <c:pt idx="2">
                  <c:v>LMCLF
(α＝1000)</c:v>
                </c:pt>
              </c:strCache>
            </c:strRef>
          </c:cat>
          <c:val>
            <c:numRef>
              <c:f>Sheet1!$B$31:$D$31</c:f>
              <c:numCache>
                <c:formatCode>0.000</c:formatCode>
                <c:ptCount val="3"/>
                <c:pt idx="0">
                  <c:v>46953.799999999988</c:v>
                </c:pt>
                <c:pt idx="1">
                  <c:v>43190.5</c:v>
                </c:pt>
                <c:pt idx="2">
                  <c:v>54444.5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685-4A2B-9990-CE0C1D54F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669056"/>
        <c:axId val="218670592"/>
      </c:barChart>
      <c:lineChart>
        <c:grouping val="standard"/>
        <c:varyColors val="0"/>
        <c:ser>
          <c:idx val="3"/>
          <c:order val="3"/>
          <c:tx>
            <c:strRef>
              <c:f>Sheet1!$A$34</c:f>
              <c:strCache>
                <c:ptCount val="1"/>
                <c:pt idx="0">
                  <c:v>デッドラインミス</c:v>
                </c:pt>
              </c:strCache>
            </c:strRef>
          </c:tx>
          <c:marker>
            <c:symbol val="none"/>
          </c:marker>
          <c:cat>
            <c:strRef>
              <c:f>Sheet1!$B$28:$D$28</c:f>
              <c:strCache>
                <c:ptCount val="3"/>
                <c:pt idx="0">
                  <c:v>LMCLF
(α＝1000)</c:v>
                </c:pt>
                <c:pt idx="1">
                  <c:v>LMCLF
(α＝1000)</c:v>
                </c:pt>
                <c:pt idx="2">
                  <c:v>LMCLF
(α＝1000)</c:v>
                </c:pt>
              </c:strCache>
            </c:strRef>
          </c:cat>
          <c:val>
            <c:numRef>
              <c:f>Sheet1!$B$34:$D$34</c:f>
              <c:numCache>
                <c:formatCode>General</c:formatCode>
                <c:ptCount val="3"/>
                <c:pt idx="0">
                  <c:v>0.3</c:v>
                </c:pt>
                <c:pt idx="1">
                  <c:v>0.3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CF6-41AF-BD92-BAC0D7B6D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89408"/>
        <c:axId val="190198560"/>
      </c:lineChart>
      <c:catAx>
        <c:axId val="21866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218670592"/>
        <c:crosses val="autoZero"/>
        <c:auto val="1"/>
        <c:lblAlgn val="ctr"/>
        <c:lblOffset val="100"/>
        <c:noMultiLvlLbl val="0"/>
      </c:catAx>
      <c:valAx>
        <c:axId val="218670592"/>
        <c:scaling>
          <c:orientation val="minMax"/>
          <c:max val="450000"/>
          <c:min val="1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最悪メモリ使用量平均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8669056"/>
        <c:crosses val="autoZero"/>
        <c:crossBetween val="between"/>
      </c:valAx>
      <c:valAx>
        <c:axId val="190198560"/>
        <c:scaling>
          <c:orientation val="minMax"/>
          <c:max val="5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デッドラインミス回数平均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189408"/>
        <c:crosses val="max"/>
        <c:crossBetween val="between"/>
      </c:valAx>
      <c:catAx>
        <c:axId val="19018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198560"/>
        <c:crosses val="autoZero"/>
        <c:auto val="1"/>
        <c:lblAlgn val="ctr"/>
        <c:lblOffset val="100"/>
        <c:noMultiLvlLbl val="0"/>
      </c:catAx>
      <c:spPr>
        <a:noFill/>
      </c:spPr>
    </c:plotArea>
    <c:plotVisOnly val="1"/>
    <c:dispBlanksAs val="gap"/>
    <c:showDLblsOverMax val="0"/>
  </c:chart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ja-JP" altLang="en-US" sz="1200"/>
              <a:t>箱ひげ図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953426655001457"/>
          <c:y val="0.16406076513163129"/>
          <c:w val="0.71122543015456396"/>
          <c:h val="0.7595221506402608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箱の境界1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Sheet1!$B$32:$D$32</c:f>
                <c:numCache>
                  <c:formatCode>General</c:formatCode>
                  <c:ptCount val="3"/>
                  <c:pt idx="0">
                    <c:v>-93328.799999999988</c:v>
                  </c:pt>
                  <c:pt idx="1">
                    <c:v>-96769.799999999988</c:v>
                  </c:pt>
                  <c:pt idx="2">
                    <c:v>-64198.5</c:v>
                  </c:pt>
                </c:numCache>
              </c:numRef>
            </c:plus>
          </c:errBars>
          <c:cat>
            <c:strRef>
              <c:f>Sheet1!$B$28:$D$28</c:f>
              <c:strCache>
                <c:ptCount val="3"/>
                <c:pt idx="0">
                  <c:v>LMCLF
(α＝1000)</c:v>
                </c:pt>
                <c:pt idx="1">
                  <c:v>LMCLF
(α＝1000)</c:v>
                </c:pt>
                <c:pt idx="2">
                  <c:v>LMCLF
(α＝1000)</c:v>
                </c:pt>
              </c:strCache>
            </c:strRef>
          </c:cat>
          <c:val>
            <c:numRef>
              <c:f>Sheet1!$B$29:$D$29</c:f>
              <c:numCache>
                <c:formatCode>0.000</c:formatCode>
                <c:ptCount val="3"/>
                <c:pt idx="0">
                  <c:v>242845.8</c:v>
                </c:pt>
                <c:pt idx="1">
                  <c:v>246286.8</c:v>
                </c:pt>
                <c:pt idx="2">
                  <c:v>230016.5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7-4DBB-8CB4-4FB254CA3846}"/>
            </c:ext>
          </c:extLst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中央線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197-4DBB-8CB4-4FB254CA384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197-4DBB-8CB4-4FB254CA384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197-4DBB-8CB4-4FB254CA384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197-4DBB-8CB4-4FB254CA384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D197-4DBB-8CB4-4FB254CA3846}"/>
              </c:ext>
            </c:extLst>
          </c:dPt>
          <c:cat>
            <c:strRef>
              <c:f>Sheet1!$B$28:$D$28</c:f>
              <c:strCache>
                <c:ptCount val="3"/>
                <c:pt idx="0">
                  <c:v>LMCLF
(α＝1000)</c:v>
                </c:pt>
                <c:pt idx="1">
                  <c:v>LMCLF
(α＝1000)</c:v>
                </c:pt>
                <c:pt idx="2">
                  <c:v>LMCLF
(α＝1000)</c:v>
                </c:pt>
              </c:strCache>
            </c:strRef>
          </c:cat>
          <c:val>
            <c:numRef>
              <c:f>Sheet1!$B$30:$D$30</c:f>
              <c:numCache>
                <c:formatCode>0.000</c:formatCode>
                <c:ptCount val="3"/>
                <c:pt idx="0">
                  <c:v>17609.200000000012</c:v>
                </c:pt>
                <c:pt idx="1">
                  <c:v>17944.700000000012</c:v>
                </c:pt>
                <c:pt idx="2">
                  <c:v>33790.5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97-4DBB-8CB4-4FB254CA3846}"/>
            </c:ext>
          </c:extLst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箱の境界2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197-4DBB-8CB4-4FB254CA384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197-4DBB-8CB4-4FB254CA384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197-4DBB-8CB4-4FB254CA384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197-4DBB-8CB4-4FB254CA384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197-4DBB-8CB4-4FB254CA3846}"/>
              </c:ext>
            </c:extLst>
          </c:dPt>
          <c:errBars>
            <c:errBarType val="plus"/>
            <c:errValType val="cust"/>
            <c:noEndCap val="0"/>
            <c:plus>
              <c:numRef>
                <c:f>Sheet1!$B$33:$D$33</c:f>
                <c:numCache>
                  <c:formatCode>General</c:formatCode>
                  <c:ptCount val="3"/>
                  <c:pt idx="0">
                    <c:v>45479.200000000012</c:v>
                  </c:pt>
                  <c:pt idx="1">
                    <c:v>77508</c:v>
                  </c:pt>
                  <c:pt idx="2">
                    <c:v>88722.5</c:v>
                  </c:pt>
                </c:numCache>
              </c:numRef>
            </c:plus>
          </c:errBars>
          <c:cat>
            <c:strRef>
              <c:f>Sheet1!$B$28:$D$28</c:f>
              <c:strCache>
                <c:ptCount val="3"/>
                <c:pt idx="0">
                  <c:v>LMCLF
(α＝1000)</c:v>
                </c:pt>
                <c:pt idx="1">
                  <c:v>LMCLF
(α＝1000)</c:v>
                </c:pt>
                <c:pt idx="2">
                  <c:v>LMCLF
(α＝1000)</c:v>
                </c:pt>
              </c:strCache>
            </c:strRef>
          </c:cat>
          <c:val>
            <c:numRef>
              <c:f>Sheet1!$B$31:$D$31</c:f>
              <c:numCache>
                <c:formatCode>0.000</c:formatCode>
                <c:ptCount val="3"/>
                <c:pt idx="0">
                  <c:v>46953.799999999988</c:v>
                </c:pt>
                <c:pt idx="1">
                  <c:v>43190.5</c:v>
                </c:pt>
                <c:pt idx="2">
                  <c:v>54444.5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97-4DBB-8CB4-4FB254CA3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5973888"/>
        <c:axId val="215975424"/>
      </c:barChart>
      <c:catAx>
        <c:axId val="21597388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low"/>
        <c:crossAx val="215975424"/>
        <c:crosses val="autoZero"/>
        <c:auto val="1"/>
        <c:lblAlgn val="ctr"/>
        <c:lblOffset val="100"/>
        <c:noMultiLvlLbl val="0"/>
      </c:catAx>
      <c:valAx>
        <c:axId val="215975424"/>
        <c:scaling>
          <c:orientation val="minMax"/>
        </c:scaling>
        <c:delete val="0"/>
        <c:axPos val="t"/>
        <c:numFmt formatCode="General" sourceLinked="0"/>
        <c:majorTickMark val="out"/>
        <c:minorTickMark val="none"/>
        <c:tickLblPos val="nextTo"/>
        <c:crossAx val="2159738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134472</xdr:colOff>
      <xdr:row>10</xdr:row>
      <xdr:rowOff>0</xdr:rowOff>
    </xdr:from>
    <xdr:to>
      <xdr:col>4</xdr:col>
      <xdr:colOff>356332</xdr:colOff>
      <xdr:row>25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11</xdr:col>
      <xdr:colOff>0</xdr:colOff>
      <xdr:row>25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topLeftCell="A10" zoomScale="139" zoomScaleNormal="85" workbookViewId="0">
      <selection activeCell="D28" sqref="D28"/>
    </sheetView>
  </sheetViews>
  <sheetFormatPr defaultColWidth="9" defaultRowHeight="15" x14ac:dyDescent="0.75"/>
  <cols>
    <col min="1" max="1" width="10.64453125" style="1" bestFit="1" customWidth="1"/>
    <col min="2" max="5" width="11.8203125" style="1" bestFit="1" customWidth="1"/>
    <col min="6" max="6" width="10.5859375" style="1" customWidth="1"/>
    <col min="7" max="16384" width="9" style="1"/>
  </cols>
  <sheetData>
    <row r="1" spans="1:9" x14ac:dyDescent="0.75">
      <c r="A1" s="1" t="s">
        <v>19</v>
      </c>
      <c r="H1" s="2"/>
    </row>
    <row r="2" spans="1:9" x14ac:dyDescent="0.75">
      <c r="H2" s="2"/>
    </row>
    <row r="3" spans="1:9" x14ac:dyDescent="0.75">
      <c r="A3" s="1" t="s">
        <v>0</v>
      </c>
      <c r="G3" s="2" t="s">
        <v>7</v>
      </c>
    </row>
    <row r="4" spans="1:9" x14ac:dyDescent="0.75">
      <c r="A4" s="1" t="s">
        <v>10</v>
      </c>
      <c r="B4" s="3" t="s">
        <v>21</v>
      </c>
      <c r="C4" s="3" t="s">
        <v>22</v>
      </c>
      <c r="D4" s="3" t="s">
        <v>23</v>
      </c>
      <c r="E4" s="3" t="s">
        <v>26</v>
      </c>
      <c r="F4" s="3" t="s">
        <v>24</v>
      </c>
      <c r="H4" s="4" t="s">
        <v>8</v>
      </c>
    </row>
    <row r="5" spans="1:9" ht="16.5" x14ac:dyDescent="0.75">
      <c r="A5" s="1" t="s">
        <v>11</v>
      </c>
      <c r="B5" s="8">
        <v>352888</v>
      </c>
      <c r="C5" s="5">
        <v>384930</v>
      </c>
      <c r="D5" s="5">
        <v>406974</v>
      </c>
      <c r="E5" s="5">
        <v>352888</v>
      </c>
      <c r="F5" s="5">
        <v>413848</v>
      </c>
      <c r="H5" s="2" t="s">
        <v>9</v>
      </c>
    </row>
    <row r="6" spans="1:9" ht="16.5" x14ac:dyDescent="0.75">
      <c r="A6" s="1" t="s">
        <v>12</v>
      </c>
      <c r="B6" s="8">
        <v>307408.8</v>
      </c>
      <c r="C6" s="5">
        <v>307422</v>
      </c>
      <c r="D6" s="5">
        <v>318251.5</v>
      </c>
      <c r="E6" s="5">
        <v>287178</v>
      </c>
      <c r="F6" s="5">
        <v>325276.79999999999</v>
      </c>
      <c r="H6" s="2" t="s">
        <v>16</v>
      </c>
    </row>
    <row r="7" spans="1:9" ht="16.5" x14ac:dyDescent="0.75">
      <c r="A7" s="1" t="s">
        <v>13</v>
      </c>
      <c r="B7" s="8">
        <v>260455</v>
      </c>
      <c r="C7" s="5">
        <v>264231.5</v>
      </c>
      <c r="D7" s="5">
        <v>263807</v>
      </c>
      <c r="E7" s="5">
        <v>255977.1</v>
      </c>
      <c r="F7" s="5">
        <v>252761</v>
      </c>
      <c r="H7" s="6" t="s">
        <v>17</v>
      </c>
    </row>
    <row r="8" spans="1:9" ht="16.5" x14ac:dyDescent="0.75">
      <c r="A8" s="1" t="s">
        <v>14</v>
      </c>
      <c r="B8" s="8">
        <v>242845.8</v>
      </c>
      <c r="C8" s="5">
        <v>246286.8</v>
      </c>
      <c r="D8" s="5">
        <v>230016.5</v>
      </c>
      <c r="E8" s="5">
        <v>232529.5</v>
      </c>
      <c r="F8" s="5">
        <v>229489.3</v>
      </c>
      <c r="H8" s="2" t="s">
        <v>20</v>
      </c>
    </row>
    <row r="9" spans="1:9" x14ac:dyDescent="0.75">
      <c r="A9" s="1" t="s">
        <v>15</v>
      </c>
      <c r="B9" s="5">
        <v>149517</v>
      </c>
      <c r="C9" s="5">
        <v>149517</v>
      </c>
      <c r="D9" s="5">
        <v>165818</v>
      </c>
      <c r="E9" s="5">
        <v>149517</v>
      </c>
      <c r="F9" s="5">
        <v>149517</v>
      </c>
      <c r="H9" s="2" t="s">
        <v>18</v>
      </c>
      <c r="I9" s="2"/>
    </row>
    <row r="27" spans="1:6" x14ac:dyDescent="0.75">
      <c r="A27" s="1" t="s">
        <v>1</v>
      </c>
    </row>
    <row r="28" spans="1:6" ht="30" x14ac:dyDescent="0.75">
      <c r="A28" s="1" t="s">
        <v>10</v>
      </c>
      <c r="B28" s="9" t="s">
        <v>27</v>
      </c>
      <c r="C28" s="9" t="s">
        <v>27</v>
      </c>
      <c r="D28" s="9" t="s">
        <v>27</v>
      </c>
      <c r="F28" s="5"/>
    </row>
    <row r="29" spans="1:6" x14ac:dyDescent="0.75">
      <c r="A29" s="1" t="s">
        <v>2</v>
      </c>
      <c r="B29" s="7">
        <f>B8</f>
        <v>242845.8</v>
      </c>
      <c r="C29" s="7">
        <f t="shared" ref="C29" si="0">C8</f>
        <v>246286.8</v>
      </c>
      <c r="D29" s="7">
        <f>D8</f>
        <v>230016.5</v>
      </c>
      <c r="F29" s="5"/>
    </row>
    <row r="30" spans="1:6" x14ac:dyDescent="0.75">
      <c r="A30" s="1" t="s">
        <v>3</v>
      </c>
      <c r="B30" s="7">
        <f>B7-B8</f>
        <v>17609.200000000012</v>
      </c>
      <c r="C30" s="7">
        <f t="shared" ref="C30" si="1">C7-C8</f>
        <v>17944.700000000012</v>
      </c>
      <c r="D30" s="7">
        <f>D7-D8</f>
        <v>33790.5</v>
      </c>
      <c r="F30" s="5"/>
    </row>
    <row r="31" spans="1:6" x14ac:dyDescent="0.75">
      <c r="A31" s="1" t="s">
        <v>4</v>
      </c>
      <c r="B31" s="7">
        <f>B6-B7</f>
        <v>46953.799999999988</v>
      </c>
      <c r="C31" s="7">
        <f t="shared" ref="C31" si="2">C6-C7</f>
        <v>43190.5</v>
      </c>
      <c r="D31" s="7">
        <f>D6-D7</f>
        <v>54444.5</v>
      </c>
    </row>
    <row r="32" spans="1:6" x14ac:dyDescent="0.75">
      <c r="A32" s="1" t="s">
        <v>5</v>
      </c>
      <c r="B32" s="7">
        <f>IF(ISBLANK(B9),0,B9-B8)</f>
        <v>-93328.799999999988</v>
      </c>
      <c r="C32" s="7">
        <f t="shared" ref="C32" si="3">IF(ISBLANK(C9),0,C9-C8)</f>
        <v>-96769.799999999988</v>
      </c>
      <c r="D32" s="7">
        <f>IF(ISBLANK(D9),0,D9-D8)</f>
        <v>-64198.5</v>
      </c>
    </row>
    <row r="33" spans="1:4" x14ac:dyDescent="0.75">
      <c r="A33" s="1" t="s">
        <v>6</v>
      </c>
      <c r="B33" s="7">
        <f>IF(ISBLANK(B5),0,B5-B6)</f>
        <v>45479.200000000012</v>
      </c>
      <c r="C33" s="7">
        <f t="shared" ref="C33" si="4">IF(ISBLANK(C5),0,C5-C6)</f>
        <v>77508</v>
      </c>
      <c r="D33" s="7">
        <f>IF(ISBLANK(D5),0,D5-D6)</f>
        <v>88722.5</v>
      </c>
    </row>
    <row r="34" spans="1:4" x14ac:dyDescent="0.75">
      <c r="A34" s="1" t="s">
        <v>25</v>
      </c>
      <c r="B34" s="1">
        <f>3/10</f>
        <v>0.3</v>
      </c>
      <c r="C34" s="1">
        <f>3/10</f>
        <v>0.3</v>
      </c>
      <c r="D34" s="1">
        <v>0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4F1F-DF9B-4893-A1B8-F8D2EC036321}">
  <dimension ref="A1"/>
  <sheetViews>
    <sheetView workbookViewId="0"/>
  </sheetViews>
  <sheetFormatPr defaultRowHeight="16.5" x14ac:dyDescent="0.7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SSRI</dc:creator>
  <cp:lastModifiedBy>新井諒介</cp:lastModifiedBy>
  <dcterms:created xsi:type="dcterms:W3CDTF">2013-05-23T07:07:19Z</dcterms:created>
  <dcterms:modified xsi:type="dcterms:W3CDTF">2021-12-15T09:49:20Z</dcterms:modified>
</cp:coreProperties>
</file>