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C7C69755-03E2-444D-AD6D-B5BB17DC179F}" xr6:coauthVersionLast="47" xr6:coauthVersionMax="47" xr10:uidLastSave="{00000000-0000-0000-0000-000000000000}"/>
  <bookViews>
    <workbookView xWindow="6983" yWindow="2918" windowWidth="13620" windowHeight="9509" xr2:uid="{5BD516A1-EFEB-48D4-BAAC-15CE51A8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H4" i="1"/>
  <c r="H3" i="1"/>
  <c r="K5" i="1" l="1"/>
  <c r="K4" i="1"/>
  <c r="J5" i="1"/>
  <c r="I5" i="1"/>
  <c r="H5" i="1"/>
  <c r="J9" i="1"/>
  <c r="I10" i="1"/>
  <c r="H11" i="1"/>
  <c r="H6" i="1"/>
  <c r="D14" i="1"/>
  <c r="K11" i="1" s="1"/>
  <c r="K13" i="1"/>
  <c r="K12" i="1"/>
  <c r="K10" i="1"/>
  <c r="K9" i="1"/>
  <c r="J13" i="1"/>
  <c r="J12" i="1"/>
  <c r="J10" i="1"/>
  <c r="I13" i="1"/>
  <c r="I12" i="1"/>
  <c r="I9" i="1"/>
  <c r="H13" i="1"/>
  <c r="H12" i="1"/>
  <c r="H10" i="1"/>
  <c r="H9" i="1"/>
  <c r="K6" i="1"/>
  <c r="K3" i="1"/>
  <c r="K2" i="1"/>
  <c r="J6" i="1"/>
  <c r="J4" i="1"/>
  <c r="J3" i="1"/>
  <c r="J2" i="1"/>
  <c r="I6" i="1"/>
  <c r="I4" i="1"/>
  <c r="I3" i="1"/>
  <c r="I2" i="1"/>
  <c r="H2" i="1"/>
  <c r="E14" i="1"/>
  <c r="C14" i="1"/>
  <c r="B14" i="1"/>
  <c r="A14" i="1"/>
  <c r="I11" i="1" l="1"/>
  <c r="J11" i="1"/>
</calcChain>
</file>

<file path=xl/sharedStrings.xml><?xml version="1.0" encoding="utf-8"?>
<sst xmlns="http://schemas.openxmlformats.org/spreadsheetml/2006/main" count="26" uniqueCount="22">
  <si>
    <t>α=1</t>
    <phoneticPr fontId="1"/>
  </si>
  <si>
    <t>α＝100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</si>
  <si>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</si>
  <si>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</si>
  <si>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</si>
  <si>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</si>
  <si>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</si>
  <si>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</si>
  <si>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</si>
  <si>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</si>
  <si>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</si>
  <si>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</si>
  <si>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</si>
  <si>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4pro</t>
    <phoneticPr fontId="1"/>
  </si>
  <si>
    <t>マルチ(LW)</t>
    <phoneticPr fontId="1"/>
  </si>
  <si>
    <t>LLF</t>
    <phoneticPr fontId="1"/>
  </si>
  <si>
    <t>デッドラインミス合計</t>
    <rPh sb="8" eb="10">
      <t>ゴウケイ</t>
    </rPh>
    <phoneticPr fontId="1"/>
  </si>
  <si>
    <t>デッドラインミス平均</t>
    <rPh sb="8" eb="10">
      <t>ヘイキン</t>
    </rPh>
    <phoneticPr fontId="1"/>
  </si>
  <si>
    <t>10進数</t>
    <rPh sb="2" eb="4">
      <t>シンスウ</t>
    </rPh>
    <phoneticPr fontId="1"/>
  </si>
  <si>
    <t>10進実行時間</t>
    <rPh sb="2" eb="3">
      <t>シン</t>
    </rPh>
    <rPh sb="3" eb="7">
      <t>ジッコウジカン</t>
    </rPh>
    <phoneticPr fontId="1"/>
  </si>
  <si>
    <t>シフト</t>
    <phoneticPr fontId="1"/>
  </si>
  <si>
    <t>シフト実行時間</t>
    <rPh sb="3" eb="7">
      <t>ジッコウジカン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</si>
</sst>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P19"/>
  <sheetViews>
    <sheetView tabSelected="1" zoomScale="90" workbookViewId="0">
      <selection activeCell="B14" sqref="B14"/>
    </sheetView>
  </sheetViews>
  <sheetFormatPr defaultRowHeight="17.649999999999999" x14ac:dyDescent="0.7"/>
  <cols>
    <col min="4" max="4" width="10.8125" customWidth="1"/>
    <col min="5" max="5" width="12.5" customWidth="1"/>
    <col min="6" max="6" width="11" customWidth="1"/>
    <col min="12" max="12" width="21.8125" customWidth="1"/>
    <col min="13" max="13" width="20.875" customWidth="1"/>
    <col min="14" max="14" width="17.6875" customWidth="1"/>
  </cols>
  <sheetData>
    <row r="1" spans="1:16" x14ac:dyDescent="0.7">
      <c r="A1" s="5" t="s">
        <v>13</v>
      </c>
      <c r="B1" s="5"/>
      <c r="C1" s="5"/>
      <c r="D1" s="5"/>
      <c r="E1" s="5"/>
      <c r="F1" s="5"/>
      <c r="G1" s="1"/>
      <c r="H1" s="1" t="s">
        <v>2</v>
      </c>
      <c r="I1" s="1" t="s">
        <v>3</v>
      </c>
      <c r="J1" s="1" t="s">
        <v>4</v>
      </c>
      <c r="K1" s="1" t="s">
        <v>5</v>
      </c>
      <c r="L1" s="1" t="s">
        <v>16</v>
      </c>
      <c r="M1" s="4" t="s">
        <v>17</v>
      </c>
      <c r="N1" s="2"/>
    </row>
    <row r="2" spans="1:16" x14ac:dyDescent="0.7">
      <c r="A2" s="1" t="s">
        <v>18</v>
      </c>
      <c r="B2" s="1" t="s">
        <v>19</v>
      </c>
      <c r="C2" s="1" t="s">
        <v>20</v>
      </c>
      <c r="D2" s="1" t="s">
        <v>21</v>
      </c>
      <c r="E2" s="3" t="s">
        <v>14</v>
      </c>
      <c r="F2" s="3"/>
      <c r="G2" s="1" t="s">
        <v>6</v>
      </c>
      <c r="H2" s="1">
        <f>AVERAGE(A3:A12)</f>
        <v>4098032.1</v>
      </c>
      <c r="I2" s="1">
        <f>MAX(A3:A12)</f>
        <v>6275639</v>
      </c>
      <c r="J2" s="1">
        <f>MIN(A3:A12)</f>
        <v>2688187</v>
      </c>
      <c r="K2" s="1">
        <f>_xlfn.STDEV.P(A3:A12)</f>
        <v>1021324.4170736789</v>
      </c>
      <c r="L2" s="1">
        <v>30</v>
      </c>
      <c r="M2" s="1">
        <f>L2/10</f>
        <v>3</v>
      </c>
      <c r="N2" s="2"/>
    </row>
    <row r="3" spans="1:16" x14ac:dyDescent="0.7">
      <c r="A3" s="1">
        <v>2688187</v>
      </c>
      <c r="B3" s="1">
        <v>29.734000000000002</v>
      </c>
      <c r="C3" s="1">
        <v>2340662</v>
      </c>
      <c r="D3" s="1">
        <v>22.89</v>
      </c>
      <c r="E3" s="1">
        <v>52953676</v>
      </c>
      <c r="G3" s="1" t="s">
        <v>1</v>
      </c>
      <c r="H3" s="1">
        <f>AVERAGE(B3:B12)</f>
        <v>49.557599999999994</v>
      </c>
      <c r="I3" s="1">
        <f>MAX(B3:B12)</f>
        <v>130.31299999999999</v>
      </c>
      <c r="J3" s="1">
        <f>MIN(B3:B12)</f>
        <v>11.781000000000001</v>
      </c>
      <c r="K3" s="1">
        <f>_xlfn.STDEV.P(B3:B12)</f>
        <v>35.455533901494135</v>
      </c>
      <c r="L3" s="1">
        <v>24</v>
      </c>
      <c r="M3" s="1">
        <f t="shared" ref="M3:M6" si="0">L3/10</f>
        <v>2.4</v>
      </c>
      <c r="N3" s="2"/>
    </row>
    <row r="4" spans="1:16" x14ac:dyDescent="0.7">
      <c r="A4" s="1">
        <v>6275639</v>
      </c>
      <c r="B4" s="1">
        <v>62.966999999999999</v>
      </c>
      <c r="C4" s="1">
        <v>5926747</v>
      </c>
      <c r="D4" s="1">
        <v>52.295999999999999</v>
      </c>
      <c r="E4" s="1">
        <v>51720785</v>
      </c>
      <c r="G4" s="1" t="s">
        <v>7</v>
      </c>
      <c r="H4" s="1">
        <f>AVERAGE(C3:C12)</f>
        <v>4077358.5</v>
      </c>
      <c r="I4" s="1">
        <f>MAX(C3:C12)</f>
        <v>5926747</v>
      </c>
      <c r="J4" s="1">
        <f>MIN(C3:C12)</f>
        <v>2340662</v>
      </c>
      <c r="K4" s="1">
        <f>_xlfn.STDEV.P(C3:C12)</f>
        <v>1013226.2793536545</v>
      </c>
      <c r="L4" s="1">
        <v>9</v>
      </c>
      <c r="M4" s="1">
        <f t="shared" si="0"/>
        <v>0.9</v>
      </c>
      <c r="N4" s="2"/>
    </row>
    <row r="5" spans="1:16" x14ac:dyDescent="0.7">
      <c r="A5" s="1">
        <v>5502214</v>
      </c>
      <c r="B5" s="1">
        <v>130.31299999999999</v>
      </c>
      <c r="C5" s="1">
        <v>5622589</v>
      </c>
      <c r="D5" s="1">
        <v>121.499</v>
      </c>
      <c r="E5" s="1">
        <v>50271560</v>
      </c>
      <c r="G5" s="1" t="s">
        <v>15</v>
      </c>
      <c r="H5" s="1">
        <f>AVERAGE(D3:D12)</f>
        <v>38.739800000000002</v>
      </c>
      <c r="I5" s="1">
        <f>MAX(D3:D12)</f>
        <v>121.499</v>
      </c>
      <c r="J5" s="1">
        <f>MIN(D3:D12)</f>
        <v>10.593</v>
      </c>
      <c r="K5" s="1">
        <f>_xlfn.STDEV.P(D3:D12)</f>
        <v>30.344211618692608</v>
      </c>
      <c r="L5" s="1">
        <v>0</v>
      </c>
      <c r="M5" s="1">
        <f t="shared" si="0"/>
        <v>0</v>
      </c>
      <c r="N5" s="2"/>
    </row>
    <row r="6" spans="1:16" x14ac:dyDescent="0.7">
      <c r="A6" s="1">
        <v>3891424</v>
      </c>
      <c r="B6" s="1">
        <v>11.781000000000001</v>
      </c>
      <c r="C6" s="1">
        <v>3995783</v>
      </c>
      <c r="D6" s="1">
        <v>10.593</v>
      </c>
      <c r="E6" s="1">
        <v>52258029</v>
      </c>
      <c r="G6" s="1" t="s">
        <v>8</v>
      </c>
      <c r="H6" s="1">
        <f>AVERAGE(E3:E12)</f>
        <v>45751068</v>
      </c>
      <c r="I6" s="1">
        <f>MAX(E3:E12)</f>
        <v>55003544</v>
      </c>
      <c r="J6" s="1">
        <f>MIN(E3:E12)</f>
        <v>28341950</v>
      </c>
      <c r="K6" s="1">
        <f>_xlfn.STDEV.P(E3:E12)</f>
        <v>8332756.8290393017</v>
      </c>
      <c r="L6" s="1">
        <v>0</v>
      </c>
      <c r="M6" s="1">
        <f t="shared" si="0"/>
        <v>0</v>
      </c>
      <c r="N6" s="2"/>
    </row>
    <row r="7" spans="1:16" x14ac:dyDescent="0.7">
      <c r="A7" s="1">
        <v>3844851</v>
      </c>
      <c r="B7" s="1">
        <v>18.998999999999999</v>
      </c>
      <c r="C7" s="1">
        <v>3971851</v>
      </c>
      <c r="D7" s="1">
        <v>16.686</v>
      </c>
      <c r="E7" s="1">
        <v>55003544</v>
      </c>
      <c r="G7" s="2"/>
      <c r="H7" s="2"/>
      <c r="I7" s="2"/>
      <c r="J7" s="2"/>
      <c r="K7" s="2"/>
      <c r="L7" s="2"/>
      <c r="M7" s="2"/>
      <c r="N7" s="2"/>
      <c r="O7" s="2"/>
    </row>
    <row r="8" spans="1:16" x14ac:dyDescent="0.7">
      <c r="A8" s="1">
        <v>4195296</v>
      </c>
      <c r="B8" s="1">
        <v>91.813000000000002</v>
      </c>
      <c r="C8" s="1">
        <v>4220437</v>
      </c>
      <c r="D8" s="1">
        <v>42.999000000000002</v>
      </c>
      <c r="E8" s="1">
        <v>42768256</v>
      </c>
      <c r="G8" s="1"/>
      <c r="H8" s="1" t="s">
        <v>9</v>
      </c>
      <c r="I8" s="1" t="s">
        <v>10</v>
      </c>
      <c r="J8" s="1" t="s">
        <v>11</v>
      </c>
      <c r="K8" s="1" t="s">
        <v>12</v>
      </c>
      <c r="L8" s="2"/>
      <c r="M8" s="2"/>
      <c r="N8" s="2"/>
      <c r="O8" s="2"/>
    </row>
    <row r="9" spans="1:16" x14ac:dyDescent="0.7">
      <c r="A9" s="1">
        <v>3180783</v>
      </c>
      <c r="B9" s="1">
        <v>26.748999999999999</v>
      </c>
      <c r="C9" s="1">
        <v>3318695</v>
      </c>
      <c r="D9" s="1">
        <v>22.468</v>
      </c>
      <c r="E9" s="1">
        <v>48852925</v>
      </c>
      <c r="G9" s="1" t="s">
        <v>6</v>
      </c>
      <c r="H9" s="1">
        <f>MEDIAN(A3:A12)</f>
        <v>3971744</v>
      </c>
      <c r="I9" s="1">
        <f>QUARTILE(A3:A12,1)</f>
        <v>3377032.5</v>
      </c>
      <c r="J9" s="1">
        <f>QUARTILE(A3:A12,3)</f>
        <v>4178664.5</v>
      </c>
      <c r="K9" s="1">
        <f>QUARTILE(A3:A12,2)</f>
        <v>3971744</v>
      </c>
      <c r="L9" s="2"/>
      <c r="M9" s="2"/>
      <c r="N9" s="2"/>
      <c r="O9" s="2"/>
    </row>
    <row r="10" spans="1:16" x14ac:dyDescent="0.7">
      <c r="A10" s="1">
        <v>3221093</v>
      </c>
      <c r="B10" s="1">
        <v>21.187999999999999</v>
      </c>
      <c r="C10" s="1">
        <v>3174315</v>
      </c>
      <c r="D10" s="1">
        <v>19.795999999999999</v>
      </c>
      <c r="E10" s="1">
        <v>35902853</v>
      </c>
      <c r="G10" s="1" t="s">
        <v>1</v>
      </c>
      <c r="H10" s="1">
        <f>MEDIAN(B3:B12)</f>
        <v>40.023499999999999</v>
      </c>
      <c r="I10" s="1">
        <f>QUARTILE(B3:B12,1)</f>
        <v>22.578249999999997</v>
      </c>
      <c r="J10" s="1">
        <f>QUARTILE(B3:B12,3)</f>
        <v>60.155000000000001</v>
      </c>
      <c r="K10" s="1">
        <f>QUARTILE(B3:B12,2)</f>
        <v>40.023499999999999</v>
      </c>
      <c r="L10" s="2"/>
      <c r="M10" s="2"/>
      <c r="N10" s="2"/>
      <c r="O10" s="2"/>
    </row>
    <row r="11" spans="1:16" x14ac:dyDescent="0.7">
      <c r="A11" s="1">
        <v>4128770</v>
      </c>
      <c r="B11" s="1">
        <v>51.719000000000001</v>
      </c>
      <c r="C11" s="1">
        <v>4177828</v>
      </c>
      <c r="D11" s="1">
        <v>40.311999999999998</v>
      </c>
      <c r="E11" s="1">
        <v>39437102</v>
      </c>
      <c r="G11" s="1" t="s">
        <v>15</v>
      </c>
      <c r="H11" s="1">
        <f>MEDIAN(D3:D12)</f>
        <v>30.374500000000001</v>
      </c>
      <c r="I11" s="1">
        <f>QUARTILE(D3:D14,1)</f>
        <v>21.131999999999998</v>
      </c>
      <c r="J11" s="1">
        <f>QUARTILE(D3:D14,3)</f>
        <v>41.655500000000004</v>
      </c>
      <c r="K11" s="1">
        <f>QUARTILE(D3:D14,2)</f>
        <v>37.859000000000002</v>
      </c>
      <c r="L11" s="2"/>
      <c r="M11" s="2"/>
      <c r="N11" s="2"/>
      <c r="O11" s="2"/>
    </row>
    <row r="12" spans="1:16" x14ac:dyDescent="0.7">
      <c r="A12" s="1">
        <v>4052064</v>
      </c>
      <c r="B12" s="1">
        <v>50.313000000000002</v>
      </c>
      <c r="C12" s="1">
        <v>4024678</v>
      </c>
      <c r="D12" s="1">
        <v>37.859000000000002</v>
      </c>
      <c r="E12" s="1">
        <v>28341950</v>
      </c>
      <c r="G12" s="1" t="s">
        <v>0</v>
      </c>
      <c r="H12" s="1">
        <f>MEDIAN(C3:C12)</f>
        <v>4010230.5</v>
      </c>
      <c r="I12" s="1">
        <f>QUARTILE(C3:C12,1)</f>
        <v>3481984</v>
      </c>
      <c r="J12" s="1">
        <f>QUARTILE(C3:C12,3)</f>
        <v>4209784.75</v>
      </c>
      <c r="K12" s="1">
        <f>QUARTILE(C3:C12,2)</f>
        <v>4010230.5</v>
      </c>
      <c r="L12" s="2"/>
      <c r="M12" s="2"/>
      <c r="N12" s="2"/>
      <c r="O12" s="2"/>
    </row>
    <row r="13" spans="1:16" x14ac:dyDescent="0.7">
      <c r="A13" s="1"/>
      <c r="B13" s="1"/>
      <c r="C13" s="1"/>
      <c r="D13" s="1"/>
      <c r="E13" s="1"/>
      <c r="G13" s="1" t="s">
        <v>8</v>
      </c>
      <c r="H13" s="1">
        <f>MEDIAN(E3:E12)</f>
        <v>49562242.5</v>
      </c>
      <c r="I13" s="1">
        <f>QUARTILE(E3:E12,1)</f>
        <v>40269890.5</v>
      </c>
      <c r="J13" s="1">
        <f>QUARTILE(E3:E12,3)</f>
        <v>52123718</v>
      </c>
      <c r="K13" s="1">
        <f>QUARTILE(E3:E12,2)</f>
        <v>49562242.5</v>
      </c>
      <c r="L13" s="2"/>
      <c r="M13" s="2"/>
      <c r="N13" s="2"/>
      <c r="O13" s="2"/>
    </row>
    <row r="14" spans="1:16" x14ac:dyDescent="0.7">
      <c r="A14" s="1">
        <f>AVERAGE(A3:A12)</f>
        <v>4098032.1</v>
      </c>
      <c r="B14" s="1">
        <f>AVERAGE(B3:B12)</f>
        <v>49.557599999999994</v>
      </c>
      <c r="C14" s="1">
        <f>AVERAGE(C3:C12)</f>
        <v>4077358.5</v>
      </c>
      <c r="D14" s="1">
        <f>AVERAGE(D3:D12)</f>
        <v>38.739800000000002</v>
      </c>
      <c r="E14" s="1">
        <f>AVERAGE(E3:E12)</f>
        <v>45751068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7">
      <c r="A15" s="1">
        <v>30</v>
      </c>
      <c r="B15" s="1">
        <v>24</v>
      </c>
      <c r="C15" s="1">
        <v>9</v>
      </c>
      <c r="D15" s="1">
        <v>0</v>
      </c>
      <c r="E15" s="1">
        <v>0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7">
      <c r="H16" s="2"/>
      <c r="I16" s="2"/>
      <c r="J16" s="2"/>
      <c r="K16" s="2"/>
      <c r="L16" s="2"/>
      <c r="M16" s="2"/>
      <c r="N16" s="2"/>
      <c r="O16" s="2"/>
      <c r="P16" s="2"/>
    </row>
    <row r="17" spans="8:16" x14ac:dyDescent="0.7">
      <c r="H17" s="2"/>
      <c r="I17" s="2"/>
      <c r="J17" s="2"/>
      <c r="K17" s="2"/>
      <c r="L17" s="2"/>
      <c r="M17" s="2"/>
      <c r="N17" s="2"/>
      <c r="O17" s="2"/>
      <c r="P17" s="2"/>
    </row>
    <row r="18" spans="8:16" x14ac:dyDescent="0.7">
      <c r="H18" s="2"/>
      <c r="I18" s="2"/>
      <c r="J18" s="2"/>
      <c r="K18" s="2"/>
      <c r="L18" s="2"/>
      <c r="M18" s="2"/>
      <c r="N18" s="2"/>
      <c r="O18" s="2"/>
      <c r="P18" s="2"/>
    </row>
    <row r="19" spans="8:16" x14ac:dyDescent="0.7">
      <c r="H19" s="2"/>
    </row>
  </sheetData>
  <mergeCells count="1">
    <mergeCell ref="A1:F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2022-01-11T04:32:38Z</dcterms:modified>
</cp:coreProperties>
</file>