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M1\実験\4pro\program10000\"/>
    </mc:Choice>
  </mc:AlternateContent>
  <xr:revisionPtr revIDLastSave="0" documentId="13_ncr:1_{C207C4F7-9C7E-424E-9727-8E3517A6F936}" xr6:coauthVersionLast="47" xr6:coauthVersionMax="47" xr10:uidLastSave="{00000000-0000-0000-0000-000000000000}"/>
  <bookViews>
    <workbookView minimized="1" xWindow="0" yWindow="1477" windowWidth="13680" windowHeight="9533" xr2:uid="{5BD516A1-EFEB-48D4-BAAC-15CE51A80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K5" i="1" l="1"/>
  <c r="K4" i="1"/>
  <c r="J5" i="1"/>
  <c r="I5" i="1"/>
  <c r="H5" i="1"/>
  <c r="J9" i="1"/>
  <c r="I10" i="1"/>
  <c r="H11" i="1"/>
  <c r="H6" i="1"/>
  <c r="D14" i="1"/>
  <c r="K11" i="1" s="1"/>
  <c r="K13" i="1"/>
  <c r="K12" i="1"/>
  <c r="K10" i="1"/>
  <c r="K9" i="1"/>
  <c r="J13" i="1"/>
  <c r="J12" i="1"/>
  <c r="J10" i="1"/>
  <c r="I13" i="1"/>
  <c r="I12" i="1"/>
  <c r="I9" i="1"/>
  <c r="H13" i="1"/>
  <c r="H12" i="1"/>
  <c r="H10" i="1"/>
  <c r="H9" i="1"/>
  <c r="K6" i="1"/>
  <c r="K3" i="1"/>
  <c r="K2" i="1"/>
  <c r="J6" i="1"/>
  <c r="J4" i="1"/>
  <c r="J3" i="1"/>
  <c r="J2" i="1"/>
  <c r="I6" i="1"/>
  <c r="I4" i="1"/>
  <c r="I3" i="1"/>
  <c r="I2" i="1"/>
  <c r="H2" i="1"/>
  <c r="E14" i="1"/>
  <c r="C14" i="1"/>
  <c r="B14" i="1"/>
  <c r="A14" i="1"/>
  <c r="I11" i="1" l="1"/>
  <c r="J11" i="1"/>
</calcChain>
</file>

<file path=xl/sharedStrings.xml><?xml version="1.0" encoding="utf-8"?>
<sst xmlns="http://schemas.openxmlformats.org/spreadsheetml/2006/main" count="25" uniqueCount="19">
  <si>
    <t>α=1000</t>
    <phoneticPr fontId="1"/>
  </si>
  <si>
    <t>α=1</t>
    <phoneticPr fontId="1"/>
  </si>
  <si>
    <t>α＝100</t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</si>
  <si>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</si>
  <si>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</si>
  <si>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</si>
  <si>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標準偏差</t>
    <rPh sb="0" eb="4">
      <t>ヒョウジュンヘンサ</t>
    </rPh>
    <phoneticPr fontId="1"/>
  </si>
  <si>
    <t>デッドラインミス</t>
    <phoneticPr fontId="1"/>
  </si>
  <si>
    <t>α＝1000</t>
    <phoneticPr fontId="1"/>
  </si>
  <si>
    <t>α＝1</t>
    <phoneticPr fontId="1"/>
  </si>
  <si>
    <t>提案手法</t>
    <rPh sb="0" eb="4">
      <t>テイアンシュホウ</t>
    </rPh>
    <phoneticPr fontId="1"/>
  </si>
  <si>
    <t>中央値</t>
    <rPh sb="0" eb="3">
      <t>チュウオウチ</t>
    </rPh>
    <phoneticPr fontId="1"/>
  </si>
  <si>
    <t>第1</t>
    <rPh sb="0" eb="1">
      <t>ダイ</t>
    </rPh>
    <phoneticPr fontId="1"/>
  </si>
  <si>
    <t>第3</t>
    <rPh sb="0" eb="1">
      <t>ダイ</t>
    </rPh>
    <phoneticPr fontId="1"/>
  </si>
  <si>
    <t>中央</t>
    <rPh sb="0" eb="2">
      <t>チュウオウ</t>
    </rPh>
    <phoneticPr fontId="1"/>
  </si>
  <si>
    <t>4pro</t>
    <phoneticPr fontId="1"/>
  </si>
  <si>
    <t>α=最適</t>
    <rPh sb="2" eb="4">
      <t>サイテキ</t>
    </rPh>
    <phoneticPr fontId="1"/>
  </si>
  <si>
    <t xml:space="preserve">マルチ(L0) </t>
    <phoneticPr fontId="1"/>
  </si>
  <si>
    <t>マルチ(LW)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</si>
</sst>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2CEC-CA74-45FF-81E5-7A6ED427E870}">
  <dimension ref="A1:P19"/>
  <sheetViews>
    <sheetView tabSelected="1" zoomScale="90" workbookViewId="0">
      <selection activeCell="I17" sqref="I17"/>
    </sheetView>
  </sheetViews>
  <sheetFormatPr defaultRowHeight="17.649999999999999" x14ac:dyDescent="0.7"/>
  <cols>
    <col min="4" max="4" width="10.8125" customWidth="1"/>
    <col min="5" max="5" width="12.5" customWidth="1"/>
    <col min="6" max="6" width="11" customWidth="1"/>
    <col min="12" max="12" width="19.8125" customWidth="1"/>
    <col min="13" max="13" width="16.75" customWidth="1"/>
    <col min="14" max="14" width="17.6875" customWidth="1"/>
  </cols>
  <sheetData>
    <row r="1" spans="1:16" x14ac:dyDescent="0.7">
      <c r="A1" s="3" t="s">
        <v>15</v>
      </c>
      <c r="B1" s="3"/>
      <c r="C1" s="3"/>
      <c r="D1" s="3"/>
      <c r="E1" s="3"/>
      <c r="F1" s="3"/>
      <c r="G1" s="1"/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2"/>
      <c r="N1" s="2"/>
    </row>
    <row r="2" spans="1:16" x14ac:dyDescent="0.7">
      <c r="A2" s="1" t="s">
        <v>0</v>
      </c>
      <c r="B2" s="1" t="s">
        <v>2</v>
      </c>
      <c r="C2" s="1" t="s">
        <v>1</v>
      </c>
      <c r="D2" s="1" t="s">
        <v>17</v>
      </c>
      <c r="E2" s="4" t="s">
        <v>18</v>
      </c>
      <c r="F2" s="4"/>
      <c r="G2" s="1" t="s">
        <v>8</v>
      </c>
      <c r="H2" s="1">
        <f>AVERAGE(A3:A12)</f>
        <v>576856.4</v>
      </c>
      <c r="I2" s="1">
        <f>MAX(A3:A12)</f>
        <v>712478</v>
      </c>
      <c r="J2" s="1">
        <f>MIN(A3:A12)</f>
        <v>439131</v>
      </c>
      <c r="K2" s="1">
        <f>_xlfn.STDEV.P(A3:A12)</f>
        <v>75706.851132773969</v>
      </c>
      <c r="L2" s="1">
        <v>17</v>
      </c>
      <c r="M2" s="2"/>
      <c r="N2" s="2"/>
    </row>
    <row r="3" spans="1:16" x14ac:dyDescent="0.7">
      <c r="A3" s="1">
        <v>712478</v>
      </c>
      <c r="B3" s="1">
        <v>712533</v>
      </c>
      <c r="C3" s="1">
        <v>549142</v>
      </c>
      <c r="D3" s="1">
        <v>548466</v>
      </c>
      <c r="E3" s="1">
        <v>548466</v>
      </c>
      <c r="G3" s="1" t="s">
        <v>2</v>
      </c>
      <c r="H3" s="1">
        <f>AVERAGE(B3:B12)</f>
        <v>523138.1</v>
      </c>
      <c r="I3" s="1">
        <f>MAX(B3:B12)</f>
        <v>712533</v>
      </c>
      <c r="J3" s="1">
        <f>MIN(B3:B12)</f>
        <v>422258</v>
      </c>
      <c r="K3" s="1">
        <f>_xlfn.STDEV.P(B3:B12)</f>
        <v>78421.864306390984</v>
      </c>
      <c r="L3" s="1">
        <v>11</v>
      </c>
      <c r="M3" s="2"/>
      <c r="N3" s="2"/>
    </row>
    <row r="4" spans="1:16" x14ac:dyDescent="0.7">
      <c r="A4" s="1">
        <v>439131</v>
      </c>
      <c r="B4" s="1">
        <v>434883</v>
      </c>
      <c r="C4" s="1">
        <v>415543</v>
      </c>
      <c r="D4" s="1">
        <v>422084</v>
      </c>
      <c r="E4" s="1">
        <v>422084</v>
      </c>
      <c r="G4" s="1" t="s">
        <v>9</v>
      </c>
      <c r="H4" s="1">
        <f>AVERAGE(C3:C12)</f>
        <v>518292.3</v>
      </c>
      <c r="I4" s="1">
        <f>MAX(C3:C12)</f>
        <v>594556</v>
      </c>
      <c r="J4" s="1">
        <f>MIN(C3:C12)</f>
        <v>415543</v>
      </c>
      <c r="K4" s="1">
        <f>_xlfn.STDEV.P(C3:C12)</f>
        <v>57954.612322143956</v>
      </c>
      <c r="L4" s="1">
        <v>0</v>
      </c>
      <c r="M4" s="2"/>
      <c r="N4" s="2"/>
    </row>
    <row r="5" spans="1:16" x14ac:dyDescent="0.7">
      <c r="A5" s="1">
        <v>453525</v>
      </c>
      <c r="B5" s="1">
        <v>422258</v>
      </c>
      <c r="C5" s="1">
        <v>432857</v>
      </c>
      <c r="D5" s="1">
        <v>428002</v>
      </c>
      <c r="E5" s="1">
        <v>428002</v>
      </c>
      <c r="G5" s="1" t="s">
        <v>16</v>
      </c>
      <c r="H5" s="1">
        <f>AVERAGE(D3:D12)</f>
        <v>521724.9</v>
      </c>
      <c r="I5" s="1">
        <f>MAX(D3:D12)</f>
        <v>611251</v>
      </c>
      <c r="J5" s="1">
        <f>MIN(D3:D12)</f>
        <v>422084</v>
      </c>
      <c r="K5" s="1">
        <f>_xlfn.STDEV.P(D3:D12)</f>
        <v>58123.018318820985</v>
      </c>
      <c r="L5" s="1">
        <v>2</v>
      </c>
      <c r="M5" s="2"/>
      <c r="N5" s="2"/>
    </row>
    <row r="6" spans="1:16" x14ac:dyDescent="0.7">
      <c r="A6" s="1">
        <v>569013</v>
      </c>
      <c r="B6" s="1">
        <v>576135</v>
      </c>
      <c r="C6" s="1">
        <v>536442</v>
      </c>
      <c r="D6" s="1">
        <v>538266</v>
      </c>
      <c r="E6" s="1">
        <v>536150</v>
      </c>
      <c r="G6" s="1" t="s">
        <v>10</v>
      </c>
      <c r="H6" s="1">
        <f>AVERAGE(E3:E12)</f>
        <v>517080.7</v>
      </c>
      <c r="I6" s="1">
        <f>MAX(E3:E12)</f>
        <v>590697</v>
      </c>
      <c r="J6" s="1">
        <f>MIN(E3:E12)</f>
        <v>422084</v>
      </c>
      <c r="K6" s="1">
        <f>_xlfn.STDEV.P(E3:E12)</f>
        <v>56589.773846605895</v>
      </c>
      <c r="L6" s="1">
        <v>0</v>
      </c>
      <c r="M6" s="2"/>
      <c r="N6" s="2"/>
    </row>
    <row r="7" spans="1:16" x14ac:dyDescent="0.7">
      <c r="A7" s="1">
        <v>576454</v>
      </c>
      <c r="B7" s="1">
        <v>565382</v>
      </c>
      <c r="C7" s="1">
        <v>511485</v>
      </c>
      <c r="D7" s="1">
        <v>524393</v>
      </c>
      <c r="E7" s="1">
        <v>510458</v>
      </c>
      <c r="G7" s="2"/>
      <c r="H7" s="2"/>
      <c r="I7" s="2"/>
      <c r="J7" s="2"/>
      <c r="K7" s="2"/>
      <c r="L7" s="2"/>
      <c r="M7" s="2"/>
      <c r="N7" s="2"/>
      <c r="O7" s="2"/>
    </row>
    <row r="8" spans="1:16" x14ac:dyDescent="0.7">
      <c r="A8" s="1">
        <v>604212</v>
      </c>
      <c r="B8" s="1">
        <v>512958</v>
      </c>
      <c r="C8" s="1">
        <v>560800</v>
      </c>
      <c r="D8" s="1">
        <v>548857</v>
      </c>
      <c r="E8" s="1">
        <v>550524</v>
      </c>
      <c r="G8" s="1"/>
      <c r="H8" s="1" t="s">
        <v>11</v>
      </c>
      <c r="I8" s="1" t="s">
        <v>12</v>
      </c>
      <c r="J8" s="1" t="s">
        <v>13</v>
      </c>
      <c r="K8" s="1" t="s">
        <v>14</v>
      </c>
      <c r="L8" s="2"/>
      <c r="M8" s="2"/>
      <c r="N8" s="2"/>
      <c r="O8" s="2"/>
    </row>
    <row r="9" spans="1:16" x14ac:dyDescent="0.7">
      <c r="A9" s="1">
        <v>589420</v>
      </c>
      <c r="B9" s="1">
        <v>497011</v>
      </c>
      <c r="C9" s="1">
        <v>560212</v>
      </c>
      <c r="D9" s="1">
        <v>565512</v>
      </c>
      <c r="E9" s="1">
        <v>567832</v>
      </c>
      <c r="G9" s="1" t="s">
        <v>8</v>
      </c>
      <c r="H9" s="1">
        <f>MEDIAN(A3:A12)</f>
        <v>590692.5</v>
      </c>
      <c r="I9" s="1">
        <f>QUARTILE(A3:A12,1)</f>
        <v>570873.25</v>
      </c>
      <c r="J9" s="1">
        <f>QUARTILE(A3:A12,3)</f>
        <v>603438.75</v>
      </c>
      <c r="K9" s="1">
        <f>QUARTILE(A3:A12,2)</f>
        <v>590692.5</v>
      </c>
      <c r="L9" s="2"/>
      <c r="M9" s="2"/>
      <c r="N9" s="2"/>
      <c r="O9" s="2"/>
    </row>
    <row r="10" spans="1:16" x14ac:dyDescent="0.7">
      <c r="A10" s="1">
        <v>601119</v>
      </c>
      <c r="B10" s="1">
        <v>525686</v>
      </c>
      <c r="C10" s="1">
        <v>560516</v>
      </c>
      <c r="D10" s="1">
        <v>555961</v>
      </c>
      <c r="E10" s="1">
        <v>555224</v>
      </c>
      <c r="G10" s="1" t="s">
        <v>2</v>
      </c>
      <c r="H10" s="1">
        <f>MEDIAN(B3:B12)</f>
        <v>509429.5</v>
      </c>
      <c r="I10" s="1">
        <f>QUARTILE(B3:B12,1)</f>
        <v>483228.25</v>
      </c>
      <c r="J10" s="1">
        <f>QUARTILE(B3:B12,3)</f>
        <v>555458</v>
      </c>
      <c r="K10" s="1">
        <f>QUARTILE(B3:B12,2)</f>
        <v>509429.5</v>
      </c>
      <c r="L10" s="2"/>
      <c r="M10" s="2"/>
      <c r="N10" s="2"/>
      <c r="O10" s="2"/>
    </row>
    <row r="11" spans="1:16" x14ac:dyDescent="0.7">
      <c r="A11" s="1">
        <v>591965</v>
      </c>
      <c r="B11" s="1">
        <v>505901</v>
      </c>
      <c r="C11" s="1">
        <v>594556</v>
      </c>
      <c r="D11" s="1">
        <v>611251</v>
      </c>
      <c r="E11" s="1">
        <v>590697</v>
      </c>
      <c r="G11" s="1" t="s">
        <v>9</v>
      </c>
      <c r="H11" s="1">
        <f>MEDIAN(D3:D12)</f>
        <v>543366</v>
      </c>
      <c r="I11" s="1">
        <f>QUARTILE(D3:D14,1)</f>
        <v>498090.95</v>
      </c>
      <c r="J11" s="1">
        <f>QUARTILE(D3:D14,3)</f>
        <v>552409</v>
      </c>
      <c r="K11" s="1">
        <f>QUARTILE(D3:D14,2)</f>
        <v>538266</v>
      </c>
      <c r="L11" s="2"/>
      <c r="M11" s="2"/>
      <c r="N11" s="2"/>
      <c r="O11" s="2"/>
    </row>
    <row r="12" spans="1:16" x14ac:dyDescent="0.7">
      <c r="A12" s="1">
        <v>631247</v>
      </c>
      <c r="B12" s="1">
        <v>478634</v>
      </c>
      <c r="C12" s="1">
        <v>461370</v>
      </c>
      <c r="D12" s="1">
        <v>474457</v>
      </c>
      <c r="E12" s="1">
        <v>461370</v>
      </c>
      <c r="G12" s="1" t="s">
        <v>16</v>
      </c>
      <c r="H12" s="1">
        <f>MEDIAN(C3:C12)</f>
        <v>542792</v>
      </c>
      <c r="I12" s="1">
        <f>QUARTILE(C3:C12,1)</f>
        <v>473898.75</v>
      </c>
      <c r="J12" s="1">
        <f>QUARTILE(C3:C12,3)</f>
        <v>560440</v>
      </c>
      <c r="K12" s="1">
        <f>QUARTILE(C3:C12,2)</f>
        <v>542792</v>
      </c>
      <c r="L12" s="2"/>
      <c r="M12" s="2"/>
      <c r="N12" s="2"/>
      <c r="O12" s="2"/>
    </row>
    <row r="13" spans="1:16" x14ac:dyDescent="0.7">
      <c r="A13" s="1"/>
      <c r="B13" s="1"/>
      <c r="C13" s="1"/>
      <c r="D13" s="1"/>
      <c r="E13" s="1"/>
      <c r="G13" s="1" t="s">
        <v>10</v>
      </c>
      <c r="H13" s="1">
        <f>MEDIAN(E3:E12)</f>
        <v>542308</v>
      </c>
      <c r="I13" s="1">
        <f>QUARTILE(E3:E12,1)</f>
        <v>473642</v>
      </c>
      <c r="J13" s="1">
        <f>QUARTILE(E3:E12,3)</f>
        <v>554049</v>
      </c>
      <c r="K13" s="1">
        <f>QUARTILE(E3:E12,2)</f>
        <v>542308</v>
      </c>
      <c r="L13" s="2"/>
      <c r="M13" s="2"/>
      <c r="N13" s="2"/>
      <c r="O13" s="2"/>
    </row>
    <row r="14" spans="1:16" x14ac:dyDescent="0.7">
      <c r="A14" s="1">
        <f>AVERAGE(A3:A12)</f>
        <v>576856.4</v>
      </c>
      <c r="B14" s="1">
        <f>AVERAGE(B3:B12)</f>
        <v>523138.1</v>
      </c>
      <c r="C14" s="1">
        <f>AVERAGE(C3:C12)</f>
        <v>518292.3</v>
      </c>
      <c r="D14" s="1">
        <f>AVERAGE(D3:D12)</f>
        <v>521724.9</v>
      </c>
      <c r="E14" s="1">
        <f>AVERAGE(E3:E12)</f>
        <v>517080.7</v>
      </c>
      <c r="G14" s="2"/>
      <c r="H14" s="2"/>
      <c r="I14" s="2"/>
      <c r="J14" s="2"/>
      <c r="K14" s="2"/>
      <c r="L14" s="2"/>
      <c r="M14" s="2"/>
      <c r="N14" s="2"/>
      <c r="O14" s="2"/>
    </row>
    <row r="15" spans="1:16" x14ac:dyDescent="0.7">
      <c r="A15" s="1">
        <v>26</v>
      </c>
      <c r="B15" s="1">
        <v>16</v>
      </c>
      <c r="C15" s="1">
        <v>0</v>
      </c>
      <c r="D15" s="1">
        <v>0</v>
      </c>
      <c r="E15" s="1">
        <v>0</v>
      </c>
      <c r="G15" s="2"/>
      <c r="H15" s="2"/>
      <c r="I15" s="2"/>
      <c r="J15" s="2"/>
      <c r="K15" s="2"/>
      <c r="L15" s="2"/>
      <c r="M15" s="2"/>
      <c r="N15" s="2"/>
      <c r="O15" s="2"/>
    </row>
    <row r="16" spans="1:16" x14ac:dyDescent="0.7">
      <c r="H16" s="2"/>
      <c r="I16" s="2"/>
      <c r="J16" s="2"/>
      <c r="K16" s="2"/>
      <c r="L16" s="2"/>
      <c r="M16" s="2"/>
      <c r="N16" s="2"/>
      <c r="O16" s="2"/>
      <c r="P16" s="2"/>
    </row>
    <row r="17" spans="8:16" x14ac:dyDescent="0.7">
      <c r="H17" s="2"/>
      <c r="I17" s="2"/>
      <c r="J17" s="2"/>
      <c r="K17" s="2"/>
      <c r="L17" s="2"/>
      <c r="M17" s="2"/>
      <c r="N17" s="2"/>
      <c r="O17" s="2"/>
      <c r="P17" s="2"/>
    </row>
    <row r="18" spans="8:16" x14ac:dyDescent="0.7">
      <c r="H18" s="2"/>
      <c r="I18" s="2"/>
      <c r="J18" s="2"/>
      <c r="K18" s="2"/>
      <c r="L18" s="2"/>
      <c r="M18" s="2"/>
      <c r="N18" s="2"/>
      <c r="O18" s="2"/>
      <c r="P18" s="2"/>
    </row>
    <row r="19" spans="8:16" x14ac:dyDescent="0.7">
      <c r="H19" s="2"/>
    </row>
  </sheetData>
  <mergeCells count="1">
    <mergeCell ref="A1:F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新井諒介</dc:creator>
  <cp:lastModifiedBy>新井諒介</cp:lastModifiedBy>
  <dcterms:created xsi:type="dcterms:W3CDTF">2021-06-23T05:22:54Z</dcterms:created>
  <dcterms:modified xsi:type="dcterms:W3CDTF">2021-10-14T08:04:57Z</dcterms:modified>
</cp:coreProperties>
</file>