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Semester 5\SPK\Aplikasi Evaliasi Kinerja Karyawan PT. LUWU\"/>
    </mc:Choice>
  </mc:AlternateContent>
  <xr:revisionPtr revIDLastSave="0" documentId="13_ncr:1_{56D77C08-CD6E-4AD6-AD15-5BB002CC195E}" xr6:coauthVersionLast="47" xr6:coauthVersionMax="47" xr10:uidLastSave="{00000000-0000-0000-0000-000000000000}"/>
  <bookViews>
    <workbookView xWindow="-120" yWindow="-120" windowWidth="29040" windowHeight="15720" xr2:uid="{BEE916B0-3BD7-43D9-B68C-BECA705CB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S3" i="1"/>
  <c r="R3" i="1"/>
  <c r="S4" i="1"/>
  <c r="S5" i="1"/>
  <c r="S6" i="1"/>
  <c r="S7" i="1"/>
  <c r="S8" i="1"/>
  <c r="S9" i="1"/>
  <c r="X9" i="1" s="1"/>
  <c r="S10" i="1"/>
  <c r="S11" i="1"/>
  <c r="X11" i="1" s="1"/>
  <c r="S12" i="1"/>
  <c r="S13" i="1"/>
  <c r="S14" i="1"/>
  <c r="S15" i="1"/>
  <c r="S16" i="1"/>
  <c r="S17" i="1"/>
  <c r="X17" i="1" s="1"/>
  <c r="S18" i="1"/>
  <c r="S19" i="1"/>
  <c r="X19" i="1" s="1"/>
  <c r="S20" i="1"/>
  <c r="S21" i="1"/>
  <c r="S22" i="1"/>
  <c r="S23" i="1"/>
  <c r="S24" i="1"/>
  <c r="S25" i="1"/>
  <c r="X25" i="1" s="1"/>
  <c r="S26" i="1"/>
  <c r="S27" i="1"/>
  <c r="X27" i="1" s="1"/>
  <c r="S28" i="1"/>
  <c r="S29" i="1"/>
  <c r="S30" i="1"/>
  <c r="S31" i="1"/>
  <c r="S32" i="1"/>
  <c r="S33" i="1"/>
  <c r="X33" i="1" s="1"/>
  <c r="X5" i="1"/>
  <c r="X4" i="1"/>
  <c r="X6" i="1"/>
  <c r="X7" i="1"/>
  <c r="X8" i="1"/>
  <c r="X10" i="1"/>
  <c r="X12" i="1"/>
  <c r="X13" i="1"/>
  <c r="X14" i="1"/>
  <c r="X15" i="1"/>
  <c r="X16" i="1"/>
  <c r="X18" i="1"/>
  <c r="X20" i="1"/>
  <c r="X21" i="1"/>
  <c r="X22" i="1"/>
  <c r="X23" i="1"/>
  <c r="X24" i="1"/>
  <c r="X26" i="1"/>
  <c r="X28" i="1"/>
  <c r="X29" i="1"/>
  <c r="X30" i="1"/>
  <c r="X31" i="1"/>
  <c r="X32" i="1"/>
  <c r="X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Y3" i="1" l="1"/>
  <c r="Y22" i="1"/>
  <c r="Y28" i="1"/>
  <c r="Y20" i="1"/>
  <c r="Y12" i="1"/>
  <c r="Y30" i="1"/>
  <c r="Y27" i="1"/>
  <c r="Y19" i="1"/>
  <c r="Y26" i="1"/>
  <c r="Y18" i="1"/>
  <c r="Y10" i="1"/>
  <c r="Y33" i="1"/>
  <c r="Y25" i="1"/>
  <c r="Y17" i="1"/>
  <c r="Y11" i="1"/>
  <c r="Y32" i="1"/>
  <c r="Y24" i="1"/>
  <c r="Y16" i="1"/>
  <c r="Y8" i="1"/>
  <c r="Y9" i="1"/>
  <c r="Y31" i="1"/>
  <c r="Y23" i="1"/>
  <c r="Y15" i="1"/>
  <c r="Y7" i="1"/>
  <c r="Y14" i="1"/>
  <c r="Y6" i="1"/>
  <c r="Y5" i="1"/>
  <c r="Y29" i="1"/>
  <c r="Y21" i="1"/>
  <c r="Y13" i="1"/>
  <c r="Y4" i="1"/>
</calcChain>
</file>

<file path=xl/sharedStrings.xml><?xml version="1.0" encoding="utf-8"?>
<sst xmlns="http://schemas.openxmlformats.org/spreadsheetml/2006/main" count="404" uniqueCount="95">
  <si>
    <t>Pencapaian</t>
  </si>
  <si>
    <t>Masa Kerja</t>
  </si>
  <si>
    <t>Usia</t>
  </si>
  <si>
    <t>Gaji</t>
  </si>
  <si>
    <t>Nama</t>
  </si>
  <si>
    <t>Suwandi</t>
  </si>
  <si>
    <t>Ibrahim</t>
  </si>
  <si>
    <t>Arin Siswanto</t>
  </si>
  <si>
    <t>Aprincess Samsuddin T</t>
  </si>
  <si>
    <t>Iksan Darmanto</t>
  </si>
  <si>
    <t>Riandi Apryansah</t>
  </si>
  <si>
    <t>Noberto Pasassa</t>
  </si>
  <si>
    <t>Erna Mutiara</t>
  </si>
  <si>
    <t>Kasmawati</t>
  </si>
  <si>
    <t>Desi Mawarni</t>
  </si>
  <si>
    <t>Winda Ningtias</t>
  </si>
  <si>
    <t>Parly</t>
  </si>
  <si>
    <t>Nurhikma</t>
  </si>
  <si>
    <t>Santi saceng</t>
  </si>
  <si>
    <t>Hasrun Adi Putra</t>
  </si>
  <si>
    <t>Ardiansyah</t>
  </si>
  <si>
    <t>Awianti</t>
  </si>
  <si>
    <t>Eko</t>
  </si>
  <si>
    <t>Budi</t>
  </si>
  <si>
    <t>Fikar</t>
  </si>
  <si>
    <t>Anis</t>
  </si>
  <si>
    <t>Muh.Aksa</t>
  </si>
  <si>
    <t>Candra</t>
  </si>
  <si>
    <t>Redo</t>
  </si>
  <si>
    <t>Alpat</t>
  </si>
  <si>
    <t>Askal</t>
  </si>
  <si>
    <t>Refiin</t>
  </si>
  <si>
    <t>Rp. 4.400.000</t>
  </si>
  <si>
    <t>Rp. 3.600.000</t>
  </si>
  <si>
    <t>Rp. 3.400.000</t>
  </si>
  <si>
    <t>Rp. 7.500.000</t>
  </si>
  <si>
    <t>Rp. 4.800.000</t>
  </si>
  <si>
    <t>Rp. 4.950.000</t>
  </si>
  <si>
    <t>Rp. 4.850.000</t>
  </si>
  <si>
    <t>Muzakkir Muhiding</t>
  </si>
  <si>
    <t>Rp. 4.700.000</t>
  </si>
  <si>
    <t>Rp. 3.200.000</t>
  </si>
  <si>
    <t>Rp. 4.000.000</t>
  </si>
  <si>
    <t>Rp. 3.500.000</t>
  </si>
  <si>
    <t>Rp. 3.300.000</t>
  </si>
  <si>
    <t>Rp. 4.500.000</t>
  </si>
  <si>
    <t>Rp. 3.700.000</t>
  </si>
  <si>
    <t>Rp. 2.200.000</t>
  </si>
  <si>
    <t>Hasmawati</t>
  </si>
  <si>
    <t>Muh.Yusran</t>
  </si>
  <si>
    <t>C1</t>
  </si>
  <si>
    <t>C2</t>
  </si>
  <si>
    <t>C3</t>
  </si>
  <si>
    <t>C4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</si>
  <si>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</si>
  <si>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</si>
  <si>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</si>
  <si>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</si>
  <si>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</si>
  <si>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</si>
  <si>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</si>
  <si>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</si>
  <si>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</si>
  <si>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</si>
  <si>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</si>
  <si>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</si>
  <si>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</si>
  <si>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</si>
  <si>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</si>
  <si>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</si>
  <si>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</si>
  <si>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</si>
  <si>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</si>
  <si>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</si>
  <si>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</si>
  <si>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</si>
  <si>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</si>
  <si>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</si>
  <si>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</si>
  <si>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</si>
  <si>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</si>
  <si>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</si>
  <si>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</si>
  <si>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</si>
  <si>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</si>
  <si>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W1</t>
  </si>
  <si>
    <t>W2</t>
  </si>
  <si>
    <t>W3</t>
  </si>
  <si>
    <t>W4</t>
  </si>
  <si>
    <t>Wtotal</t>
  </si>
  <si>
    <t>Ranking</t>
  </si>
  <si>
    <t>V1</t>
  </si>
  <si>
    <t>Rank</t>
  </si>
  <si>
    <t>Normalisasi SAW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</si>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</sst>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C2B5-D42D-45D8-8525-0F2D99FC7F35}">
  <dimension ref="A1:AB66"/>
  <sheetViews>
    <sheetView tabSelected="1" topLeftCell="L30" workbookViewId="0">
      <selection activeCell="AA36" sqref="AA36:AB46"/>
    </sheetView>
  </sheetViews>
  <sheetFormatPr defaultRowHeight="15" x14ac:dyDescent="0.25"/>
  <cols>
    <col min="1" max="1" width="19.42578125" bestFit="1" customWidth="1"/>
    <col min="2" max="2" width="12.28515625" bestFit="1" customWidth="1"/>
    <col min="4" max="4" width="10" bestFit="1" customWidth="1"/>
    <col min="5" max="5" width="11.42578125" customWidth="1"/>
  </cols>
  <sheetData>
    <row r="1" spans="1:25" x14ac:dyDescent="0.2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  <c r="Q1" t="s">
        <v>93</v>
      </c>
      <c r="W1" t="s">
        <v>90</v>
      </c>
    </row>
    <row r="2" spans="1:25" x14ac:dyDescent="0.25">
      <c r="A2" s="1" t="s">
        <v>5</v>
      </c>
      <c r="B2" s="1" t="s">
        <v>36</v>
      </c>
      <c r="C2" s="1">
        <v>38</v>
      </c>
      <c r="D2" s="1">
        <v>8</v>
      </c>
      <c r="E2" s="1">
        <v>3</v>
      </c>
      <c r="H2" s="1"/>
      <c r="I2" s="1" t="s">
        <v>50</v>
      </c>
      <c r="J2" s="1" t="s">
        <v>51</v>
      </c>
      <c r="K2" s="1" t="s">
        <v>52</v>
      </c>
      <c r="L2" s="1" t="s">
        <v>53</v>
      </c>
      <c r="Q2" s="1"/>
      <c r="R2" s="1" t="s">
        <v>50</v>
      </c>
      <c r="S2" s="1" t="s">
        <v>51</v>
      </c>
      <c r="T2" s="1" t="s">
        <v>52</v>
      </c>
      <c r="U2" s="1" t="s">
        <v>53</v>
      </c>
      <c r="W2" s="1"/>
      <c r="X2" s="1" t="s">
        <v>91</v>
      </c>
      <c r="Y2" s="1" t="s">
        <v>92</v>
      </c>
    </row>
    <row r="3" spans="1:25" x14ac:dyDescent="0.25">
      <c r="A3" s="1" t="s">
        <v>6</v>
      </c>
      <c r="B3" s="1" t="s">
        <v>32</v>
      </c>
      <c r="C3" s="1">
        <v>32</v>
      </c>
      <c r="D3" s="1">
        <v>5</v>
      </c>
      <c r="E3" s="1">
        <v>7</v>
      </c>
      <c r="H3" s="1" t="s">
        <v>54</v>
      </c>
      <c r="I3" s="1">
        <v>4800</v>
      </c>
      <c r="J3" s="1">
        <v>38</v>
      </c>
      <c r="K3" s="1">
        <v>8</v>
      </c>
      <c r="L3" s="1">
        <v>3</v>
      </c>
      <c r="N3" s="1" t="s">
        <v>85</v>
      </c>
      <c r="O3" s="1">
        <v>0.2</v>
      </c>
      <c r="Q3" s="1" t="s">
        <v>54</v>
      </c>
      <c r="R3" s="1">
        <f>I3/$I$11</f>
        <v>0.64</v>
      </c>
      <c r="S3" s="1">
        <f>$J$31/J3</f>
        <v>0.60526315789473684</v>
      </c>
      <c r="T3" s="1">
        <f t="shared" ref="T3:T33" si="0">K3/$K$3</f>
        <v>1</v>
      </c>
      <c r="U3" s="1">
        <f>L3/$L$6</f>
        <v>0.375</v>
      </c>
      <c r="W3" s="1" t="s">
        <v>54</v>
      </c>
      <c r="X3" s="1">
        <f>($O$3*R3)+($O$4*S3)+($O$5*T3)+($O$6*U3)</f>
        <v>0.62207894736842118</v>
      </c>
      <c r="Y3" s="1">
        <f>RANK(X3, $X$3:$X$33, 0)</f>
        <v>16</v>
      </c>
    </row>
    <row r="4" spans="1:25" x14ac:dyDescent="0.25">
      <c r="A4" s="1" t="s">
        <v>7</v>
      </c>
      <c r="B4" s="1" t="s">
        <v>37</v>
      </c>
      <c r="C4" s="1">
        <v>35</v>
      </c>
      <c r="D4" s="1">
        <v>8</v>
      </c>
      <c r="E4" s="1">
        <v>2</v>
      </c>
      <c r="H4" s="1" t="s">
        <v>55</v>
      </c>
      <c r="I4" s="1">
        <v>4400</v>
      </c>
      <c r="J4" s="1">
        <v>32</v>
      </c>
      <c r="K4" s="1">
        <v>5</v>
      </c>
      <c r="L4" s="1">
        <v>7</v>
      </c>
      <c r="N4" s="1" t="s">
        <v>86</v>
      </c>
      <c r="O4" s="1">
        <v>0.3</v>
      </c>
      <c r="Q4" s="1" t="s">
        <v>55</v>
      </c>
      <c r="R4" s="1">
        <f t="shared" ref="R4:R33" si="1">I4/$I$11</f>
        <v>0.58666666666666667</v>
      </c>
      <c r="S4" s="1">
        <f t="shared" ref="S4:S33" si="2">$J$31/J4</f>
        <v>0.71875</v>
      </c>
      <c r="T4" s="1">
        <f t="shared" si="0"/>
        <v>0.625</v>
      </c>
      <c r="U4" s="1">
        <f t="shared" ref="U4:U33" si="3">L4/$L$6</f>
        <v>0.875</v>
      </c>
      <c r="W4" s="1" t="s">
        <v>55</v>
      </c>
      <c r="X4" s="1">
        <f>($O$3*R4)+($O$4*S4)+($O$5*T4)+($O$6*U4)</f>
        <v>0.72045833333333342</v>
      </c>
      <c r="Y4" s="1">
        <f t="shared" ref="Y4:Y33" si="4">RANK(X4, $X$3:$X$33, 0)</f>
        <v>8</v>
      </c>
    </row>
    <row r="5" spans="1:25" x14ac:dyDescent="0.25">
      <c r="A5" s="1" t="s">
        <v>8</v>
      </c>
      <c r="B5" s="1" t="s">
        <v>32</v>
      </c>
      <c r="C5" s="1">
        <v>37</v>
      </c>
      <c r="D5" s="1">
        <v>5</v>
      </c>
      <c r="E5" s="1">
        <v>8</v>
      </c>
      <c r="H5" s="1" t="s">
        <v>56</v>
      </c>
      <c r="I5" s="1">
        <v>4950</v>
      </c>
      <c r="J5" s="1">
        <v>35</v>
      </c>
      <c r="K5" s="1">
        <v>8</v>
      </c>
      <c r="L5" s="1">
        <v>2</v>
      </c>
      <c r="N5" s="1" t="s">
        <v>87</v>
      </c>
      <c r="O5" s="1">
        <v>0.2</v>
      </c>
      <c r="Q5" s="1" t="s">
        <v>56</v>
      </c>
      <c r="R5" s="1">
        <f t="shared" si="1"/>
        <v>0.66</v>
      </c>
      <c r="S5" s="1">
        <f t="shared" si="2"/>
        <v>0.65714285714285714</v>
      </c>
      <c r="T5" s="1">
        <f t="shared" si="0"/>
        <v>1</v>
      </c>
      <c r="U5" s="1">
        <f t="shared" si="3"/>
        <v>0.25</v>
      </c>
      <c r="W5" s="1" t="s">
        <v>56</v>
      </c>
      <c r="X5" s="1">
        <f>($O$3*R5)+($O$4*S5)+($O$5*T5)+($O$6*U5)</f>
        <v>0.60414285714285709</v>
      </c>
      <c r="Y5" s="1">
        <f t="shared" si="4"/>
        <v>18</v>
      </c>
    </row>
    <row r="6" spans="1:25" x14ac:dyDescent="0.25">
      <c r="A6" s="1" t="s">
        <v>39</v>
      </c>
      <c r="B6" s="1" t="s">
        <v>33</v>
      </c>
      <c r="C6" s="1">
        <v>37</v>
      </c>
      <c r="D6" s="1">
        <v>2</v>
      </c>
      <c r="E6" s="1">
        <v>4</v>
      </c>
      <c r="H6" s="1" t="s">
        <v>57</v>
      </c>
      <c r="I6" s="1">
        <v>4400</v>
      </c>
      <c r="J6" s="1">
        <v>37</v>
      </c>
      <c r="K6" s="1">
        <v>5</v>
      </c>
      <c r="L6" s="1">
        <v>8</v>
      </c>
      <c r="N6" s="1" t="s">
        <v>88</v>
      </c>
      <c r="O6" s="1">
        <v>0.3</v>
      </c>
      <c r="Q6" s="1" t="s">
        <v>57</v>
      </c>
      <c r="R6" s="1">
        <f t="shared" si="1"/>
        <v>0.58666666666666667</v>
      </c>
      <c r="S6" s="1">
        <f t="shared" si="2"/>
        <v>0.6216216216216216</v>
      </c>
      <c r="T6" s="1">
        <f t="shared" si="0"/>
        <v>0.625</v>
      </c>
      <c r="U6" s="1">
        <f t="shared" si="3"/>
        <v>1</v>
      </c>
      <c r="W6" s="1" t="s">
        <v>57</v>
      </c>
      <c r="X6" s="1">
        <f t="shared" ref="X6:X32" si="5">($O$3*R6)+($O$4*S6)+($O$5*T6)+($O$6*U6)</f>
        <v>0.7288198198198198</v>
      </c>
      <c r="Y6" s="1">
        <f t="shared" si="4"/>
        <v>5</v>
      </c>
    </row>
    <row r="7" spans="1:25" x14ac:dyDescent="0.25">
      <c r="A7" s="1" t="s">
        <v>9</v>
      </c>
      <c r="B7" s="1" t="s">
        <v>33</v>
      </c>
      <c r="C7" s="1">
        <v>30</v>
      </c>
      <c r="D7" s="1">
        <v>2</v>
      </c>
      <c r="E7" s="1">
        <v>6</v>
      </c>
      <c r="H7" s="1" t="s">
        <v>58</v>
      </c>
      <c r="I7" s="1">
        <v>3600</v>
      </c>
      <c r="J7" s="1">
        <v>37</v>
      </c>
      <c r="K7" s="1">
        <v>2</v>
      </c>
      <c r="L7" s="1">
        <v>4</v>
      </c>
      <c r="N7" s="1" t="s">
        <v>89</v>
      </c>
      <c r="O7" s="1">
        <v>1</v>
      </c>
      <c r="Q7" s="1" t="s">
        <v>58</v>
      </c>
      <c r="R7" s="1">
        <f t="shared" si="1"/>
        <v>0.48</v>
      </c>
      <c r="S7" s="1">
        <f t="shared" si="2"/>
        <v>0.6216216216216216</v>
      </c>
      <c r="T7" s="1">
        <f t="shared" si="0"/>
        <v>0.25</v>
      </c>
      <c r="U7" s="1">
        <f t="shared" si="3"/>
        <v>0.5</v>
      </c>
      <c r="W7" s="1" t="s">
        <v>58</v>
      </c>
      <c r="X7" s="1">
        <f t="shared" si="5"/>
        <v>0.4824864864864864</v>
      </c>
      <c r="Y7" s="1">
        <f t="shared" si="4"/>
        <v>29</v>
      </c>
    </row>
    <row r="8" spans="1:25" x14ac:dyDescent="0.25">
      <c r="A8" s="1" t="s">
        <v>10</v>
      </c>
      <c r="B8" s="1" t="s">
        <v>33</v>
      </c>
      <c r="C8" s="1">
        <v>30</v>
      </c>
      <c r="D8" s="1">
        <v>2</v>
      </c>
      <c r="E8" s="1">
        <v>1</v>
      </c>
      <c r="H8" s="1" t="s">
        <v>59</v>
      </c>
      <c r="I8" s="1">
        <v>3600</v>
      </c>
      <c r="J8" s="1">
        <v>30</v>
      </c>
      <c r="K8" s="1">
        <v>2</v>
      </c>
      <c r="L8" s="1">
        <v>6</v>
      </c>
      <c r="Q8" s="1" t="s">
        <v>59</v>
      </c>
      <c r="R8" s="1">
        <f t="shared" si="1"/>
        <v>0.48</v>
      </c>
      <c r="S8" s="1">
        <f t="shared" si="2"/>
        <v>0.76666666666666672</v>
      </c>
      <c r="T8" s="1">
        <f t="shared" si="0"/>
        <v>0.25</v>
      </c>
      <c r="U8" s="1">
        <f t="shared" si="3"/>
        <v>0.75</v>
      </c>
      <c r="W8" s="1" t="s">
        <v>59</v>
      </c>
      <c r="X8" s="1">
        <f t="shared" si="5"/>
        <v>0.60099999999999998</v>
      </c>
      <c r="Y8" s="1">
        <f t="shared" si="4"/>
        <v>19</v>
      </c>
    </row>
    <row r="9" spans="1:25" x14ac:dyDescent="0.25">
      <c r="A9" s="1" t="s">
        <v>11</v>
      </c>
      <c r="B9" s="1" t="s">
        <v>34</v>
      </c>
      <c r="C9" s="1">
        <v>37</v>
      </c>
      <c r="D9" s="1">
        <v>2</v>
      </c>
      <c r="E9" s="1">
        <v>5</v>
      </c>
      <c r="H9" s="1" t="s">
        <v>60</v>
      </c>
      <c r="I9" s="1">
        <v>3600</v>
      </c>
      <c r="J9" s="1">
        <v>30</v>
      </c>
      <c r="K9" s="1">
        <v>2</v>
      </c>
      <c r="L9" s="1">
        <v>1</v>
      </c>
      <c r="Q9" s="1" t="s">
        <v>60</v>
      </c>
      <c r="R9" s="1">
        <f t="shared" si="1"/>
        <v>0.48</v>
      </c>
      <c r="S9" s="1">
        <f t="shared" si="2"/>
        <v>0.76666666666666672</v>
      </c>
      <c r="T9" s="1">
        <f t="shared" si="0"/>
        <v>0.25</v>
      </c>
      <c r="U9" s="1">
        <f t="shared" si="3"/>
        <v>0.125</v>
      </c>
      <c r="W9" s="1" t="s">
        <v>60</v>
      </c>
      <c r="X9" s="1">
        <f t="shared" si="5"/>
        <v>0.41349999999999998</v>
      </c>
      <c r="Y9" s="1">
        <f t="shared" si="4"/>
        <v>31</v>
      </c>
    </row>
    <row r="10" spans="1:25" x14ac:dyDescent="0.25">
      <c r="A10" s="1" t="s">
        <v>12</v>
      </c>
      <c r="B10" s="1" t="s">
        <v>35</v>
      </c>
      <c r="C10" s="1">
        <v>32</v>
      </c>
      <c r="D10" s="1">
        <v>8</v>
      </c>
      <c r="E10" s="1">
        <v>8</v>
      </c>
      <c r="H10" s="1" t="s">
        <v>61</v>
      </c>
      <c r="I10" s="1">
        <v>3400</v>
      </c>
      <c r="J10" s="1">
        <v>37</v>
      </c>
      <c r="K10" s="1">
        <v>2</v>
      </c>
      <c r="L10" s="1">
        <v>5</v>
      </c>
      <c r="Q10" s="1" t="s">
        <v>61</v>
      </c>
      <c r="R10" s="1">
        <f t="shared" si="1"/>
        <v>0.45333333333333331</v>
      </c>
      <c r="S10" s="1">
        <f t="shared" si="2"/>
        <v>0.6216216216216216</v>
      </c>
      <c r="T10" s="1">
        <f t="shared" si="0"/>
        <v>0.25</v>
      </c>
      <c r="U10" s="1">
        <f t="shared" si="3"/>
        <v>0.625</v>
      </c>
      <c r="W10" s="1" t="s">
        <v>61</v>
      </c>
      <c r="X10" s="1">
        <f t="shared" si="5"/>
        <v>0.51465315315315308</v>
      </c>
      <c r="Y10" s="1">
        <f t="shared" si="4"/>
        <v>25</v>
      </c>
    </row>
    <row r="11" spans="1:25" x14ac:dyDescent="0.25">
      <c r="A11" s="1" t="s">
        <v>13</v>
      </c>
      <c r="B11" s="1" t="s">
        <v>35</v>
      </c>
      <c r="C11" s="1">
        <v>32</v>
      </c>
      <c r="D11" s="1">
        <v>8</v>
      </c>
      <c r="E11" s="1">
        <v>2</v>
      </c>
      <c r="H11" s="1" t="s">
        <v>62</v>
      </c>
      <c r="I11" s="1">
        <v>7500</v>
      </c>
      <c r="J11" s="1">
        <v>32</v>
      </c>
      <c r="K11" s="1">
        <v>8</v>
      </c>
      <c r="L11" s="1">
        <v>8</v>
      </c>
      <c r="Q11" s="1" t="s">
        <v>62</v>
      </c>
      <c r="R11" s="1">
        <f t="shared" si="1"/>
        <v>1</v>
      </c>
      <c r="S11" s="1">
        <f t="shared" si="2"/>
        <v>0.71875</v>
      </c>
      <c r="T11" s="1">
        <f t="shared" si="0"/>
        <v>1</v>
      </c>
      <c r="U11" s="1">
        <f t="shared" si="3"/>
        <v>1</v>
      </c>
      <c r="W11" s="1" t="s">
        <v>62</v>
      </c>
      <c r="X11" s="1">
        <f t="shared" si="5"/>
        <v>0.91562500000000013</v>
      </c>
      <c r="Y11" s="1">
        <f t="shared" si="4"/>
        <v>1</v>
      </c>
    </row>
    <row r="12" spans="1:25" x14ac:dyDescent="0.25">
      <c r="A12" s="1" t="s">
        <v>14</v>
      </c>
      <c r="B12" s="1" t="s">
        <v>38</v>
      </c>
      <c r="C12" s="1">
        <v>32</v>
      </c>
      <c r="D12" s="1">
        <v>8</v>
      </c>
      <c r="E12" s="1">
        <v>4</v>
      </c>
      <c r="H12" s="1" t="s">
        <v>63</v>
      </c>
      <c r="I12" s="1">
        <v>7500</v>
      </c>
      <c r="J12" s="1">
        <v>32</v>
      </c>
      <c r="K12" s="1">
        <v>8</v>
      </c>
      <c r="L12" s="1">
        <v>2</v>
      </c>
      <c r="Q12" s="1" t="s">
        <v>63</v>
      </c>
      <c r="R12" s="1">
        <f t="shared" si="1"/>
        <v>1</v>
      </c>
      <c r="S12" s="1">
        <f t="shared" si="2"/>
        <v>0.71875</v>
      </c>
      <c r="T12" s="1">
        <f t="shared" si="0"/>
        <v>1</v>
      </c>
      <c r="U12" s="1">
        <f t="shared" si="3"/>
        <v>0.25</v>
      </c>
      <c r="W12" s="1" t="s">
        <v>63</v>
      </c>
      <c r="X12" s="1">
        <f t="shared" si="5"/>
        <v>0.69062500000000004</v>
      </c>
      <c r="Y12" s="1">
        <f t="shared" si="4"/>
        <v>11</v>
      </c>
    </row>
    <row r="13" spans="1:25" x14ac:dyDescent="0.25">
      <c r="A13" s="1" t="s">
        <v>15</v>
      </c>
      <c r="B13" s="1" t="s">
        <v>36</v>
      </c>
      <c r="C13" s="1">
        <v>31</v>
      </c>
      <c r="D13" s="1">
        <v>8</v>
      </c>
      <c r="E13" s="1">
        <v>3</v>
      </c>
      <c r="H13" s="1" t="s">
        <v>64</v>
      </c>
      <c r="I13" s="1">
        <v>4850</v>
      </c>
      <c r="J13" s="1">
        <v>32</v>
      </c>
      <c r="K13" s="1">
        <v>8</v>
      </c>
      <c r="L13" s="1">
        <v>4</v>
      </c>
      <c r="Q13" s="1" t="s">
        <v>64</v>
      </c>
      <c r="R13" s="1">
        <f t="shared" si="1"/>
        <v>0.64666666666666661</v>
      </c>
      <c r="S13" s="1">
        <f t="shared" si="2"/>
        <v>0.71875</v>
      </c>
      <c r="T13" s="1">
        <f t="shared" si="0"/>
        <v>1</v>
      </c>
      <c r="U13" s="1">
        <f t="shared" si="3"/>
        <v>0.5</v>
      </c>
      <c r="W13" s="1" t="s">
        <v>64</v>
      </c>
      <c r="X13" s="1">
        <f t="shared" si="5"/>
        <v>0.69495833333333334</v>
      </c>
      <c r="Y13" s="1">
        <f t="shared" si="4"/>
        <v>9</v>
      </c>
    </row>
    <row r="14" spans="1:25" x14ac:dyDescent="0.25">
      <c r="A14" s="1" t="s">
        <v>16</v>
      </c>
      <c r="B14" s="1" t="s">
        <v>36</v>
      </c>
      <c r="C14" s="1">
        <v>33</v>
      </c>
      <c r="D14" s="1">
        <v>8</v>
      </c>
      <c r="E14" s="1">
        <v>7</v>
      </c>
      <c r="H14" s="1" t="s">
        <v>65</v>
      </c>
      <c r="I14" s="1">
        <v>4800</v>
      </c>
      <c r="J14" s="1">
        <v>31</v>
      </c>
      <c r="K14" s="1">
        <v>8</v>
      </c>
      <c r="L14" s="1">
        <v>3</v>
      </c>
      <c r="Q14" s="1" t="s">
        <v>65</v>
      </c>
      <c r="R14" s="1">
        <f t="shared" si="1"/>
        <v>0.64</v>
      </c>
      <c r="S14" s="1">
        <f t="shared" si="2"/>
        <v>0.74193548387096775</v>
      </c>
      <c r="T14" s="1">
        <f t="shared" si="0"/>
        <v>1</v>
      </c>
      <c r="U14" s="1">
        <f t="shared" si="3"/>
        <v>0.375</v>
      </c>
      <c r="W14" s="1" t="s">
        <v>65</v>
      </c>
      <c r="X14" s="1">
        <f t="shared" si="5"/>
        <v>0.66308064516129028</v>
      </c>
      <c r="Y14" s="1">
        <f t="shared" si="4"/>
        <v>13</v>
      </c>
    </row>
    <row r="15" spans="1:25" x14ac:dyDescent="0.25">
      <c r="A15" s="1" t="s">
        <v>17</v>
      </c>
      <c r="B15" s="1" t="s">
        <v>40</v>
      </c>
      <c r="C15" s="1">
        <v>34</v>
      </c>
      <c r="D15" s="1">
        <v>8</v>
      </c>
      <c r="E15" s="1">
        <v>1</v>
      </c>
      <c r="H15" s="1" t="s">
        <v>66</v>
      </c>
      <c r="I15" s="1">
        <v>4800</v>
      </c>
      <c r="J15" s="1">
        <v>33</v>
      </c>
      <c r="K15" s="1">
        <v>8</v>
      </c>
      <c r="L15" s="1">
        <v>7</v>
      </c>
      <c r="Q15" s="1" t="s">
        <v>66</v>
      </c>
      <c r="R15" s="1">
        <f t="shared" si="1"/>
        <v>0.64</v>
      </c>
      <c r="S15" s="1">
        <f t="shared" si="2"/>
        <v>0.69696969696969702</v>
      </c>
      <c r="T15" s="1">
        <f t="shared" si="0"/>
        <v>1</v>
      </c>
      <c r="U15" s="1">
        <f t="shared" si="3"/>
        <v>0.875</v>
      </c>
      <c r="W15" s="1" t="s">
        <v>66</v>
      </c>
      <c r="X15" s="1">
        <f t="shared" si="5"/>
        <v>0.79959090909090902</v>
      </c>
      <c r="Y15" s="1">
        <f t="shared" si="4"/>
        <v>2</v>
      </c>
    </row>
    <row r="16" spans="1:25" x14ac:dyDescent="0.25">
      <c r="A16" s="1" t="s">
        <v>18</v>
      </c>
      <c r="B16" s="1" t="s">
        <v>36</v>
      </c>
      <c r="C16" s="1">
        <v>40</v>
      </c>
      <c r="D16" s="1">
        <v>8</v>
      </c>
      <c r="E16" s="1">
        <v>6</v>
      </c>
      <c r="H16" s="1" t="s">
        <v>67</v>
      </c>
      <c r="I16" s="1">
        <v>4700</v>
      </c>
      <c r="J16" s="1">
        <v>34</v>
      </c>
      <c r="K16" s="1">
        <v>8</v>
      </c>
      <c r="L16" s="1">
        <v>1</v>
      </c>
      <c r="Q16" s="1" t="s">
        <v>67</v>
      </c>
      <c r="R16" s="1">
        <f t="shared" si="1"/>
        <v>0.62666666666666671</v>
      </c>
      <c r="S16" s="1">
        <f t="shared" si="2"/>
        <v>0.67647058823529416</v>
      </c>
      <c r="T16" s="1">
        <f t="shared" si="0"/>
        <v>1</v>
      </c>
      <c r="U16" s="1">
        <f t="shared" si="3"/>
        <v>0.125</v>
      </c>
      <c r="W16" s="1" t="s">
        <v>67</v>
      </c>
      <c r="X16" s="1">
        <f t="shared" si="5"/>
        <v>0.56577450980392163</v>
      </c>
      <c r="Y16" s="1">
        <f t="shared" si="4"/>
        <v>21</v>
      </c>
    </row>
    <row r="17" spans="1:25" x14ac:dyDescent="0.25">
      <c r="A17" s="1" t="s">
        <v>19</v>
      </c>
      <c r="B17" s="1" t="s">
        <v>41</v>
      </c>
      <c r="C17" s="1">
        <v>33</v>
      </c>
      <c r="D17" s="1">
        <v>2</v>
      </c>
      <c r="E17" s="1">
        <v>8</v>
      </c>
      <c r="H17" s="1" t="s">
        <v>68</v>
      </c>
      <c r="I17" s="1">
        <v>4800</v>
      </c>
      <c r="J17" s="1">
        <v>40</v>
      </c>
      <c r="K17" s="1">
        <v>8</v>
      </c>
      <c r="L17" s="1">
        <v>6</v>
      </c>
      <c r="Q17" s="1" t="s">
        <v>68</v>
      </c>
      <c r="R17" s="1">
        <f t="shared" si="1"/>
        <v>0.64</v>
      </c>
      <c r="S17" s="1">
        <f t="shared" si="2"/>
        <v>0.57499999999999996</v>
      </c>
      <c r="T17" s="1">
        <f t="shared" si="0"/>
        <v>1</v>
      </c>
      <c r="U17" s="1">
        <f t="shared" si="3"/>
        <v>0.75</v>
      </c>
      <c r="W17" s="1" t="s">
        <v>68</v>
      </c>
      <c r="X17" s="1">
        <f t="shared" si="5"/>
        <v>0.72549999999999992</v>
      </c>
      <c r="Y17" s="1">
        <f t="shared" si="4"/>
        <v>6</v>
      </c>
    </row>
    <row r="18" spans="1:25" x14ac:dyDescent="0.25">
      <c r="A18" s="1" t="s">
        <v>20</v>
      </c>
      <c r="B18" s="1" t="s">
        <v>41</v>
      </c>
      <c r="C18" s="1">
        <v>30</v>
      </c>
      <c r="D18" s="1">
        <v>2</v>
      </c>
      <c r="E18" s="1">
        <v>5</v>
      </c>
      <c r="H18" s="1" t="s">
        <v>69</v>
      </c>
      <c r="I18" s="1">
        <v>3200</v>
      </c>
      <c r="J18" s="1">
        <v>33</v>
      </c>
      <c r="K18" s="1">
        <v>2</v>
      </c>
      <c r="L18" s="1">
        <v>8</v>
      </c>
      <c r="Q18" s="1" t="s">
        <v>69</v>
      </c>
      <c r="R18" s="1">
        <f t="shared" si="1"/>
        <v>0.42666666666666669</v>
      </c>
      <c r="S18" s="1">
        <f t="shared" si="2"/>
        <v>0.69696969696969702</v>
      </c>
      <c r="T18" s="1">
        <f t="shared" si="0"/>
        <v>0.25</v>
      </c>
      <c r="U18" s="1">
        <f t="shared" si="3"/>
        <v>1</v>
      </c>
      <c r="W18" s="1" t="s">
        <v>69</v>
      </c>
      <c r="X18" s="1">
        <f t="shared" si="5"/>
        <v>0.64442424242424245</v>
      </c>
      <c r="Y18" s="1">
        <f t="shared" si="4"/>
        <v>15</v>
      </c>
    </row>
    <row r="19" spans="1:25" x14ac:dyDescent="0.25">
      <c r="A19" s="1" t="s">
        <v>21</v>
      </c>
      <c r="B19" s="1" t="s">
        <v>42</v>
      </c>
      <c r="C19" s="1">
        <v>31</v>
      </c>
      <c r="D19" s="1">
        <v>5</v>
      </c>
      <c r="E19" s="1">
        <v>2</v>
      </c>
      <c r="H19" s="1" t="s">
        <v>70</v>
      </c>
      <c r="I19" s="1">
        <v>3200</v>
      </c>
      <c r="J19" s="1">
        <v>30</v>
      </c>
      <c r="K19" s="1">
        <v>2</v>
      </c>
      <c r="L19" s="1">
        <v>5</v>
      </c>
      <c r="Q19" s="1" t="s">
        <v>70</v>
      </c>
      <c r="R19" s="1">
        <f t="shared" si="1"/>
        <v>0.42666666666666669</v>
      </c>
      <c r="S19" s="1">
        <f t="shared" si="2"/>
        <v>0.76666666666666672</v>
      </c>
      <c r="T19" s="1">
        <f t="shared" si="0"/>
        <v>0.25</v>
      </c>
      <c r="U19" s="1">
        <f t="shared" si="3"/>
        <v>0.625</v>
      </c>
      <c r="W19" s="1" t="s">
        <v>70</v>
      </c>
      <c r="X19" s="1">
        <f t="shared" si="5"/>
        <v>0.55283333333333329</v>
      </c>
      <c r="Y19" s="1">
        <f t="shared" si="4"/>
        <v>22</v>
      </c>
    </row>
    <row r="20" spans="1:25" x14ac:dyDescent="0.25">
      <c r="A20" s="1" t="s">
        <v>48</v>
      </c>
      <c r="B20" s="1" t="s">
        <v>36</v>
      </c>
      <c r="C20" s="1">
        <v>32</v>
      </c>
      <c r="D20" s="1">
        <v>8</v>
      </c>
      <c r="E20" s="1">
        <v>4</v>
      </c>
      <c r="H20" s="1" t="s">
        <v>71</v>
      </c>
      <c r="I20" s="1">
        <v>4000</v>
      </c>
      <c r="J20" s="1">
        <v>31</v>
      </c>
      <c r="K20" s="1">
        <v>5</v>
      </c>
      <c r="L20" s="1">
        <v>2</v>
      </c>
      <c r="Q20" s="1" t="s">
        <v>71</v>
      </c>
      <c r="R20" s="1">
        <f t="shared" si="1"/>
        <v>0.53333333333333333</v>
      </c>
      <c r="S20" s="1">
        <f t="shared" si="2"/>
        <v>0.74193548387096775</v>
      </c>
      <c r="T20" s="1">
        <f t="shared" si="0"/>
        <v>0.625</v>
      </c>
      <c r="U20" s="1">
        <f t="shared" si="3"/>
        <v>0.25</v>
      </c>
      <c r="W20" s="1" t="s">
        <v>71</v>
      </c>
      <c r="X20" s="1">
        <f t="shared" si="5"/>
        <v>0.52924731182795692</v>
      </c>
      <c r="Y20" s="1">
        <f t="shared" si="4"/>
        <v>24</v>
      </c>
    </row>
    <row r="21" spans="1:25" x14ac:dyDescent="0.25">
      <c r="A21" s="1" t="s">
        <v>49</v>
      </c>
      <c r="B21" s="1" t="s">
        <v>43</v>
      </c>
      <c r="C21" s="1">
        <v>34</v>
      </c>
      <c r="D21" s="1">
        <v>4</v>
      </c>
      <c r="E21" s="1">
        <v>7</v>
      </c>
      <c r="H21" s="1" t="s">
        <v>72</v>
      </c>
      <c r="I21" s="1">
        <v>4800</v>
      </c>
      <c r="J21" s="1">
        <v>32</v>
      </c>
      <c r="K21" s="1">
        <v>8</v>
      </c>
      <c r="L21" s="1">
        <v>4</v>
      </c>
      <c r="Q21" s="1" t="s">
        <v>72</v>
      </c>
      <c r="R21" s="1">
        <f t="shared" si="1"/>
        <v>0.64</v>
      </c>
      <c r="S21" s="1">
        <f t="shared" si="2"/>
        <v>0.71875</v>
      </c>
      <c r="T21" s="1">
        <f t="shared" si="0"/>
        <v>1</v>
      </c>
      <c r="U21" s="1">
        <f t="shared" si="3"/>
        <v>0.5</v>
      </c>
      <c r="W21" s="1" t="s">
        <v>72</v>
      </c>
      <c r="X21" s="1">
        <f t="shared" si="5"/>
        <v>0.69362500000000005</v>
      </c>
      <c r="Y21" s="1">
        <f t="shared" si="4"/>
        <v>10</v>
      </c>
    </row>
    <row r="22" spans="1:25" x14ac:dyDescent="0.25">
      <c r="A22" s="1" t="s">
        <v>22</v>
      </c>
      <c r="B22" s="1" t="s">
        <v>44</v>
      </c>
      <c r="C22" s="1">
        <v>33</v>
      </c>
      <c r="D22" s="1">
        <v>2</v>
      </c>
      <c r="E22" s="1">
        <v>3</v>
      </c>
      <c r="H22" s="1" t="s">
        <v>73</v>
      </c>
      <c r="I22" s="1">
        <v>3500</v>
      </c>
      <c r="J22" s="1">
        <v>34</v>
      </c>
      <c r="K22" s="1">
        <v>4</v>
      </c>
      <c r="L22" s="1">
        <v>7</v>
      </c>
      <c r="Q22" s="1" t="s">
        <v>73</v>
      </c>
      <c r="R22" s="1">
        <f t="shared" si="1"/>
        <v>0.46666666666666667</v>
      </c>
      <c r="S22" s="1">
        <f t="shared" si="2"/>
        <v>0.67647058823529416</v>
      </c>
      <c r="T22" s="1">
        <f t="shared" si="0"/>
        <v>0.5</v>
      </c>
      <c r="U22" s="1">
        <f t="shared" si="3"/>
        <v>0.875</v>
      </c>
      <c r="W22" s="1" t="s">
        <v>73</v>
      </c>
      <c r="X22" s="1">
        <f t="shared" si="5"/>
        <v>0.65877450980392149</v>
      </c>
      <c r="Y22" s="1">
        <f t="shared" si="4"/>
        <v>14</v>
      </c>
    </row>
    <row r="23" spans="1:25" x14ac:dyDescent="0.25">
      <c r="A23" s="1" t="s">
        <v>23</v>
      </c>
      <c r="B23" s="1" t="s">
        <v>38</v>
      </c>
      <c r="C23" s="1">
        <v>36</v>
      </c>
      <c r="D23" s="1">
        <v>8</v>
      </c>
      <c r="E23" s="1">
        <v>6</v>
      </c>
      <c r="H23" s="1" t="s">
        <v>74</v>
      </c>
      <c r="I23" s="1">
        <v>3300</v>
      </c>
      <c r="J23" s="1">
        <v>33</v>
      </c>
      <c r="K23" s="1">
        <v>2</v>
      </c>
      <c r="L23" s="1">
        <v>3</v>
      </c>
      <c r="Q23" s="1" t="s">
        <v>74</v>
      </c>
      <c r="R23" s="1">
        <f t="shared" si="1"/>
        <v>0.44</v>
      </c>
      <c r="S23" s="1">
        <f t="shared" si="2"/>
        <v>0.69696969696969702</v>
      </c>
      <c r="T23" s="1">
        <f t="shared" si="0"/>
        <v>0.25</v>
      </c>
      <c r="U23" s="1">
        <f t="shared" si="3"/>
        <v>0.375</v>
      </c>
      <c r="W23" s="1" t="s">
        <v>74</v>
      </c>
      <c r="X23" s="1">
        <f t="shared" si="5"/>
        <v>0.45959090909090911</v>
      </c>
      <c r="Y23" s="1">
        <f t="shared" si="4"/>
        <v>30</v>
      </c>
    </row>
    <row r="24" spans="1:25" x14ac:dyDescent="0.25">
      <c r="A24" s="1" t="s">
        <v>24</v>
      </c>
      <c r="B24" s="1" t="s">
        <v>45</v>
      </c>
      <c r="C24" s="1">
        <v>34</v>
      </c>
      <c r="D24" s="1">
        <v>5</v>
      </c>
      <c r="E24" s="1">
        <v>1</v>
      </c>
      <c r="H24" s="1" t="s">
        <v>75</v>
      </c>
      <c r="I24" s="1">
        <v>4850</v>
      </c>
      <c r="J24" s="1">
        <v>36</v>
      </c>
      <c r="K24" s="1">
        <v>8</v>
      </c>
      <c r="L24" s="1">
        <v>6</v>
      </c>
      <c r="Q24" s="1" t="s">
        <v>75</v>
      </c>
      <c r="R24" s="1">
        <f t="shared" si="1"/>
        <v>0.64666666666666661</v>
      </c>
      <c r="S24" s="1">
        <f t="shared" si="2"/>
        <v>0.63888888888888884</v>
      </c>
      <c r="T24" s="1">
        <f t="shared" si="0"/>
        <v>1</v>
      </c>
      <c r="U24" s="1">
        <f t="shared" si="3"/>
        <v>0.75</v>
      </c>
      <c r="W24" s="1" t="s">
        <v>75</v>
      </c>
      <c r="X24" s="1">
        <f t="shared" si="5"/>
        <v>0.74599999999999989</v>
      </c>
      <c r="Y24" s="1">
        <f t="shared" si="4"/>
        <v>4</v>
      </c>
    </row>
    <row r="25" spans="1:25" x14ac:dyDescent="0.25">
      <c r="A25" s="1" t="s">
        <v>20</v>
      </c>
      <c r="B25" s="1" t="s">
        <v>46</v>
      </c>
      <c r="C25" s="1">
        <v>35</v>
      </c>
      <c r="D25" s="1">
        <v>7</v>
      </c>
      <c r="E25" s="1">
        <v>8</v>
      </c>
      <c r="H25" s="1" t="s">
        <v>76</v>
      </c>
      <c r="I25" s="1">
        <v>4500</v>
      </c>
      <c r="J25" s="1">
        <v>34</v>
      </c>
      <c r="K25" s="1">
        <v>5</v>
      </c>
      <c r="L25" s="1">
        <v>1</v>
      </c>
      <c r="Q25" s="1" t="s">
        <v>76</v>
      </c>
      <c r="R25" s="1">
        <f t="shared" si="1"/>
        <v>0.6</v>
      </c>
      <c r="S25" s="1">
        <f t="shared" si="2"/>
        <v>0.67647058823529416</v>
      </c>
      <c r="T25" s="1">
        <f t="shared" si="0"/>
        <v>0.625</v>
      </c>
      <c r="U25" s="1">
        <f t="shared" si="3"/>
        <v>0.125</v>
      </c>
      <c r="W25" s="1" t="s">
        <v>76</v>
      </c>
      <c r="X25" s="1">
        <f t="shared" si="5"/>
        <v>0.48544117647058821</v>
      </c>
      <c r="Y25" s="1">
        <f t="shared" si="4"/>
        <v>28</v>
      </c>
    </row>
    <row r="26" spans="1:25" x14ac:dyDescent="0.25">
      <c r="A26" s="1" t="s">
        <v>25</v>
      </c>
      <c r="B26" s="1" t="s">
        <v>46</v>
      </c>
      <c r="C26" s="1">
        <v>32</v>
      </c>
      <c r="D26" s="1">
        <v>7</v>
      </c>
      <c r="E26" s="1">
        <v>5</v>
      </c>
      <c r="H26" s="1" t="s">
        <v>77</v>
      </c>
      <c r="I26" s="1">
        <v>3700</v>
      </c>
      <c r="J26" s="1">
        <v>35</v>
      </c>
      <c r="K26" s="1">
        <v>7</v>
      </c>
      <c r="L26" s="1">
        <v>8</v>
      </c>
      <c r="Q26" s="1" t="s">
        <v>77</v>
      </c>
      <c r="R26" s="1">
        <f t="shared" si="1"/>
        <v>0.49333333333333335</v>
      </c>
      <c r="S26" s="1">
        <f t="shared" si="2"/>
        <v>0.65714285714285714</v>
      </c>
      <c r="T26" s="1">
        <f t="shared" si="0"/>
        <v>0.875</v>
      </c>
      <c r="U26" s="1">
        <f t="shared" si="3"/>
        <v>1</v>
      </c>
      <c r="W26" s="1" t="s">
        <v>77</v>
      </c>
      <c r="X26" s="1">
        <f t="shared" si="5"/>
        <v>0.77080952380952383</v>
      </c>
      <c r="Y26" s="1">
        <f t="shared" si="4"/>
        <v>3</v>
      </c>
    </row>
    <row r="27" spans="1:25" x14ac:dyDescent="0.25">
      <c r="A27" s="1" t="s">
        <v>26</v>
      </c>
      <c r="B27" s="1" t="s">
        <v>43</v>
      </c>
      <c r="C27" s="1">
        <v>33</v>
      </c>
      <c r="D27" s="1">
        <v>8</v>
      </c>
      <c r="E27" s="1">
        <v>2</v>
      </c>
      <c r="H27" s="1" t="s">
        <v>78</v>
      </c>
      <c r="I27" s="1">
        <v>3700</v>
      </c>
      <c r="J27" s="1">
        <v>32</v>
      </c>
      <c r="K27" s="1">
        <v>7</v>
      </c>
      <c r="L27" s="1">
        <v>5</v>
      </c>
      <c r="Q27" s="1" t="s">
        <v>78</v>
      </c>
      <c r="R27" s="1">
        <f t="shared" si="1"/>
        <v>0.49333333333333335</v>
      </c>
      <c r="S27" s="1">
        <f t="shared" si="2"/>
        <v>0.71875</v>
      </c>
      <c r="T27" s="1">
        <f t="shared" si="0"/>
        <v>0.875</v>
      </c>
      <c r="U27" s="1">
        <f t="shared" si="3"/>
        <v>0.625</v>
      </c>
      <c r="W27" s="1" t="s">
        <v>78</v>
      </c>
      <c r="X27" s="1">
        <f t="shared" si="5"/>
        <v>0.67679166666666668</v>
      </c>
      <c r="Y27" s="1">
        <f t="shared" si="4"/>
        <v>12</v>
      </c>
    </row>
    <row r="28" spans="1:25" x14ac:dyDescent="0.25">
      <c r="A28" s="1" t="s">
        <v>27</v>
      </c>
      <c r="B28" s="1" t="s">
        <v>43</v>
      </c>
      <c r="C28" s="1">
        <v>35</v>
      </c>
      <c r="D28" s="1">
        <v>7</v>
      </c>
      <c r="E28" s="1">
        <v>4</v>
      </c>
      <c r="H28" s="1" t="s">
        <v>79</v>
      </c>
      <c r="I28" s="1">
        <v>3500</v>
      </c>
      <c r="J28" s="1">
        <v>33</v>
      </c>
      <c r="K28" s="1">
        <v>8</v>
      </c>
      <c r="L28" s="1">
        <v>2</v>
      </c>
      <c r="Q28" s="1" t="s">
        <v>79</v>
      </c>
      <c r="R28" s="1">
        <f t="shared" si="1"/>
        <v>0.46666666666666667</v>
      </c>
      <c r="S28" s="1">
        <f t="shared" si="2"/>
        <v>0.69696969696969702</v>
      </c>
      <c r="T28" s="1">
        <f t="shared" si="0"/>
        <v>1</v>
      </c>
      <c r="U28" s="1">
        <f t="shared" si="3"/>
        <v>0.25</v>
      </c>
      <c r="W28" s="1" t="s">
        <v>79</v>
      </c>
      <c r="X28" s="1">
        <f t="shared" si="5"/>
        <v>0.5774242424242424</v>
      </c>
      <c r="Y28" s="1">
        <f t="shared" si="4"/>
        <v>20</v>
      </c>
    </row>
    <row r="29" spans="1:25" x14ac:dyDescent="0.25">
      <c r="A29" s="1" t="s">
        <v>28</v>
      </c>
      <c r="B29" s="1" t="s">
        <v>43</v>
      </c>
      <c r="C29" s="1">
        <v>36</v>
      </c>
      <c r="D29" s="1">
        <v>7</v>
      </c>
      <c r="E29" s="1">
        <v>7</v>
      </c>
      <c r="H29" s="1" t="s">
        <v>80</v>
      </c>
      <c r="I29" s="1">
        <v>3500</v>
      </c>
      <c r="J29" s="1">
        <v>35</v>
      </c>
      <c r="K29" s="1">
        <v>7</v>
      </c>
      <c r="L29" s="1">
        <v>4</v>
      </c>
      <c r="Q29" s="1" t="s">
        <v>80</v>
      </c>
      <c r="R29" s="1">
        <f t="shared" si="1"/>
        <v>0.46666666666666667</v>
      </c>
      <c r="S29" s="1">
        <f t="shared" si="2"/>
        <v>0.65714285714285714</v>
      </c>
      <c r="T29" s="1">
        <f t="shared" si="0"/>
        <v>0.875</v>
      </c>
      <c r="U29" s="1">
        <f t="shared" si="3"/>
        <v>0.5</v>
      </c>
      <c r="W29" s="1" t="s">
        <v>80</v>
      </c>
      <c r="X29" s="1">
        <f t="shared" si="5"/>
        <v>0.61547619047619051</v>
      </c>
      <c r="Y29" s="1">
        <f t="shared" si="4"/>
        <v>17</v>
      </c>
    </row>
    <row r="30" spans="1:25" x14ac:dyDescent="0.25">
      <c r="A30" s="1" t="s">
        <v>29</v>
      </c>
      <c r="B30" s="1" t="s">
        <v>47</v>
      </c>
      <c r="C30" s="1">
        <v>23</v>
      </c>
      <c r="D30" s="1">
        <v>1</v>
      </c>
      <c r="E30" s="1">
        <v>3</v>
      </c>
      <c r="H30" s="1" t="s">
        <v>81</v>
      </c>
      <c r="I30" s="1">
        <v>3500</v>
      </c>
      <c r="J30" s="1">
        <v>36</v>
      </c>
      <c r="K30" s="1">
        <v>7</v>
      </c>
      <c r="L30" s="1">
        <v>7</v>
      </c>
      <c r="Q30" s="1" t="s">
        <v>81</v>
      </c>
      <c r="R30" s="1">
        <f t="shared" si="1"/>
        <v>0.46666666666666667</v>
      </c>
      <c r="S30" s="1">
        <f t="shared" si="2"/>
        <v>0.63888888888888884</v>
      </c>
      <c r="T30" s="1">
        <f t="shared" si="0"/>
        <v>0.875</v>
      </c>
      <c r="U30" s="1">
        <f t="shared" si="3"/>
        <v>0.875</v>
      </c>
      <c r="W30" s="1" t="s">
        <v>81</v>
      </c>
      <c r="X30" s="1">
        <f t="shared" si="5"/>
        <v>0.72249999999999992</v>
      </c>
      <c r="Y30" s="1">
        <f t="shared" si="4"/>
        <v>7</v>
      </c>
    </row>
    <row r="31" spans="1:25" x14ac:dyDescent="0.25">
      <c r="A31" s="1" t="s">
        <v>30</v>
      </c>
      <c r="B31" s="1" t="s">
        <v>47</v>
      </c>
      <c r="C31" s="1">
        <v>30</v>
      </c>
      <c r="D31" s="1">
        <v>1</v>
      </c>
      <c r="E31" s="1">
        <v>6</v>
      </c>
      <c r="H31" s="1" t="s">
        <v>82</v>
      </c>
      <c r="I31" s="1">
        <v>2200</v>
      </c>
      <c r="J31" s="1">
        <v>23</v>
      </c>
      <c r="K31" s="1">
        <v>1</v>
      </c>
      <c r="L31" s="1">
        <v>3</v>
      </c>
      <c r="Q31" s="1" t="s">
        <v>82</v>
      </c>
      <c r="R31" s="1">
        <f t="shared" si="1"/>
        <v>0.29333333333333333</v>
      </c>
      <c r="S31" s="1">
        <f t="shared" si="2"/>
        <v>1</v>
      </c>
      <c r="T31" s="1">
        <f t="shared" si="0"/>
        <v>0.125</v>
      </c>
      <c r="U31" s="1">
        <f t="shared" si="3"/>
        <v>0.375</v>
      </c>
      <c r="W31" s="1" t="s">
        <v>82</v>
      </c>
      <c r="X31" s="1">
        <f t="shared" si="5"/>
        <v>0.4961666666666667</v>
      </c>
      <c r="Y31" s="1">
        <f t="shared" si="4"/>
        <v>26</v>
      </c>
    </row>
    <row r="32" spans="1:25" x14ac:dyDescent="0.25">
      <c r="A32" s="1" t="s">
        <v>31</v>
      </c>
      <c r="B32" s="1" t="s">
        <v>41</v>
      </c>
      <c r="C32" s="1">
        <v>40</v>
      </c>
      <c r="D32" s="1">
        <v>5</v>
      </c>
      <c r="E32" s="1">
        <v>3</v>
      </c>
      <c r="H32" s="1" t="s">
        <v>83</v>
      </c>
      <c r="I32" s="1">
        <v>2200</v>
      </c>
      <c r="J32" s="1">
        <v>30</v>
      </c>
      <c r="K32" s="1">
        <v>1</v>
      </c>
      <c r="L32" s="1">
        <v>6</v>
      </c>
      <c r="Q32" s="1" t="s">
        <v>83</v>
      </c>
      <c r="R32" s="1">
        <f t="shared" si="1"/>
        <v>0.29333333333333333</v>
      </c>
      <c r="S32" s="1">
        <f t="shared" si="2"/>
        <v>0.76666666666666672</v>
      </c>
      <c r="T32" s="1">
        <f t="shared" si="0"/>
        <v>0.125</v>
      </c>
      <c r="U32" s="1">
        <f t="shared" si="3"/>
        <v>0.75</v>
      </c>
      <c r="W32" s="1" t="s">
        <v>83</v>
      </c>
      <c r="X32" s="1">
        <f t="shared" si="5"/>
        <v>0.53866666666666663</v>
      </c>
      <c r="Y32" s="1">
        <f t="shared" si="4"/>
        <v>23</v>
      </c>
    </row>
    <row r="33" spans="8:28" x14ac:dyDescent="0.25">
      <c r="H33" s="1" t="s">
        <v>84</v>
      </c>
      <c r="I33" s="1">
        <v>3200</v>
      </c>
      <c r="J33" s="1">
        <v>40</v>
      </c>
      <c r="K33" s="1">
        <v>5</v>
      </c>
      <c r="L33" s="1">
        <v>3</v>
      </c>
      <c r="Q33" s="1" t="s">
        <v>84</v>
      </c>
      <c r="R33" s="1">
        <f t="shared" si="1"/>
        <v>0.42666666666666669</v>
      </c>
      <c r="S33" s="1">
        <f t="shared" si="2"/>
        <v>0.57499999999999996</v>
      </c>
      <c r="T33" s="1">
        <f t="shared" si="0"/>
        <v>0.625</v>
      </c>
      <c r="U33" s="1">
        <f t="shared" si="3"/>
        <v>0.375</v>
      </c>
      <c r="W33" s="1" t="s">
        <v>84</v>
      </c>
      <c r="X33" s="1">
        <f>($O$3*R33)+($O$4*S33)+($O$5*T33)+($O$6*U33)</f>
        <v>0.49533333333333335</v>
      </c>
      <c r="Y33" s="1">
        <f t="shared" si="4"/>
        <v>27</v>
      </c>
    </row>
    <row r="35" spans="8:28" x14ac:dyDescent="0.25">
      <c r="W35" s="1"/>
      <c r="X35" s="1" t="s">
        <v>91</v>
      </c>
      <c r="Y35" s="1" t="s">
        <v>92</v>
      </c>
    </row>
    <row r="36" spans="8:28" x14ac:dyDescent="0.25">
      <c r="W36" s="2" t="s">
        <v>5</v>
      </c>
      <c r="X36" s="1">
        <v>0.62207894736842118</v>
      </c>
      <c r="Y36" s="1">
        <v>16</v>
      </c>
      <c r="AA36" s="1">
        <v>0.62207894736842118</v>
      </c>
      <c r="AB36" s="1">
        <v>16</v>
      </c>
    </row>
    <row r="37" spans="8:28" x14ac:dyDescent="0.25">
      <c r="W37" s="2" t="s">
        <v>6</v>
      </c>
      <c r="X37" s="1">
        <v>0.72045833333333342</v>
      </c>
      <c r="Y37" s="1">
        <v>8</v>
      </c>
      <c r="AA37" s="1">
        <v>0.72045833333333342</v>
      </c>
      <c r="AB37" s="1">
        <v>8</v>
      </c>
    </row>
    <row r="38" spans="8:28" x14ac:dyDescent="0.25">
      <c r="W38" s="2" t="s">
        <v>7</v>
      </c>
      <c r="X38" s="1">
        <v>0.60414285714285709</v>
      </c>
      <c r="Y38" s="1">
        <v>18</v>
      </c>
      <c r="AA38" s="1">
        <v>0.60414285714285709</v>
      </c>
      <c r="AB38" s="1">
        <v>18</v>
      </c>
    </row>
    <row r="39" spans="8:28" x14ac:dyDescent="0.25">
      <c r="W39" s="2" t="s">
        <v>8</v>
      </c>
      <c r="X39" s="1">
        <v>0.7288198198198198</v>
      </c>
      <c r="Y39" s="1">
        <v>5</v>
      </c>
      <c r="AA39" s="1">
        <v>0.7288198198198198</v>
      </c>
      <c r="AB39" s="1">
        <v>5</v>
      </c>
    </row>
    <row r="40" spans="8:28" x14ac:dyDescent="0.25">
      <c r="W40" s="2" t="s">
        <v>39</v>
      </c>
      <c r="X40" s="1">
        <v>0.4824864864864864</v>
      </c>
      <c r="Y40" s="1">
        <v>29</v>
      </c>
      <c r="AA40" s="1">
        <v>0.4824864864864864</v>
      </c>
      <c r="AB40" s="1">
        <v>29</v>
      </c>
    </row>
    <row r="41" spans="8:28" x14ac:dyDescent="0.25">
      <c r="W41" s="2" t="s">
        <v>9</v>
      </c>
      <c r="X41" s="1">
        <v>0.60099999999999998</v>
      </c>
      <c r="Y41" s="1">
        <v>19</v>
      </c>
      <c r="AA41" t="s">
        <v>94</v>
      </c>
      <c r="AB41" t="s">
        <v>94</v>
      </c>
    </row>
    <row r="42" spans="8:28" x14ac:dyDescent="0.25">
      <c r="W42" s="2" t="s">
        <v>10</v>
      </c>
      <c r="X42" s="1">
        <v>0.41349999999999998</v>
      </c>
      <c r="Y42" s="1">
        <v>31</v>
      </c>
      <c r="AA42" s="1">
        <v>0.61547619047619051</v>
      </c>
      <c r="AB42" s="1">
        <v>17</v>
      </c>
    </row>
    <row r="43" spans="8:28" x14ac:dyDescent="0.25">
      <c r="W43" s="2" t="s">
        <v>11</v>
      </c>
      <c r="X43" s="1">
        <v>0.51465315315315308</v>
      </c>
      <c r="Y43" s="1">
        <v>25</v>
      </c>
      <c r="AA43" s="1">
        <v>0.72249999999999992</v>
      </c>
      <c r="AB43" s="1">
        <v>7</v>
      </c>
    </row>
    <row r="44" spans="8:28" x14ac:dyDescent="0.25">
      <c r="W44" s="2" t="s">
        <v>12</v>
      </c>
      <c r="X44" s="1">
        <v>0.91562500000000013</v>
      </c>
      <c r="Y44" s="1">
        <v>1</v>
      </c>
      <c r="AA44" s="1">
        <v>0.4961666666666667</v>
      </c>
      <c r="AB44" s="1">
        <v>26</v>
      </c>
    </row>
    <row r="45" spans="8:28" x14ac:dyDescent="0.25">
      <c r="W45" s="2" t="s">
        <v>13</v>
      </c>
      <c r="X45" s="1">
        <v>0.69062500000000004</v>
      </c>
      <c r="Y45" s="1">
        <v>11</v>
      </c>
      <c r="AA45" s="1">
        <v>0.53866666666666663</v>
      </c>
      <c r="AB45" s="1">
        <v>23</v>
      </c>
    </row>
    <row r="46" spans="8:28" x14ac:dyDescent="0.25">
      <c r="W46" s="2" t="s">
        <v>14</v>
      </c>
      <c r="X46" s="1">
        <v>0.69495833333333334</v>
      </c>
      <c r="Y46" s="1">
        <v>9</v>
      </c>
      <c r="AA46" s="1">
        <v>0.49533333333333335</v>
      </c>
      <c r="AB46" s="1">
        <v>27</v>
      </c>
    </row>
    <row r="47" spans="8:28" x14ac:dyDescent="0.25">
      <c r="W47" s="2" t="s">
        <v>15</v>
      </c>
      <c r="X47" s="1">
        <v>0.66308064516129028</v>
      </c>
      <c r="Y47" s="1">
        <v>13</v>
      </c>
    </row>
    <row r="48" spans="8:28" x14ac:dyDescent="0.25">
      <c r="W48" s="2" t="s">
        <v>16</v>
      </c>
      <c r="X48" s="1">
        <v>0.79959090909090902</v>
      </c>
      <c r="Y48" s="1">
        <v>2</v>
      </c>
    </row>
    <row r="49" spans="23:25" x14ac:dyDescent="0.25">
      <c r="W49" s="2" t="s">
        <v>17</v>
      </c>
      <c r="X49" s="1">
        <v>0.56577450980392163</v>
      </c>
      <c r="Y49" s="1">
        <v>21</v>
      </c>
    </row>
    <row r="50" spans="23:25" x14ac:dyDescent="0.25">
      <c r="W50" s="2" t="s">
        <v>18</v>
      </c>
      <c r="X50" s="1">
        <v>0.72549999999999992</v>
      </c>
      <c r="Y50" s="1">
        <v>6</v>
      </c>
    </row>
    <row r="51" spans="23:25" x14ac:dyDescent="0.25">
      <c r="W51" s="2" t="s">
        <v>19</v>
      </c>
      <c r="X51" s="1">
        <v>0.64442424242424245</v>
      </c>
      <c r="Y51" s="1">
        <v>15</v>
      </c>
    </row>
    <row r="52" spans="23:25" x14ac:dyDescent="0.25">
      <c r="W52" s="2" t="s">
        <v>20</v>
      </c>
      <c r="X52" s="1">
        <v>0.55283333333333329</v>
      </c>
      <c r="Y52" s="1">
        <v>22</v>
      </c>
    </row>
    <row r="53" spans="23:25" x14ac:dyDescent="0.25">
      <c r="W53" s="2" t="s">
        <v>21</v>
      </c>
      <c r="X53" s="1">
        <v>0.52924731182795692</v>
      </c>
      <c r="Y53" s="1">
        <v>24</v>
      </c>
    </row>
    <row r="54" spans="23:25" x14ac:dyDescent="0.25">
      <c r="W54" s="2" t="s">
        <v>48</v>
      </c>
      <c r="X54" s="1">
        <v>0.69362500000000005</v>
      </c>
      <c r="Y54" s="1">
        <v>10</v>
      </c>
    </row>
    <row r="55" spans="23:25" x14ac:dyDescent="0.25">
      <c r="W55" s="2" t="s">
        <v>49</v>
      </c>
      <c r="X55" s="1">
        <v>0.65877450980392149</v>
      </c>
      <c r="Y55" s="1">
        <v>14</v>
      </c>
    </row>
    <row r="56" spans="23:25" x14ac:dyDescent="0.25">
      <c r="W56" s="2" t="s">
        <v>22</v>
      </c>
      <c r="X56" s="1">
        <v>0.45959090909090911</v>
      </c>
      <c r="Y56" s="1">
        <v>30</v>
      </c>
    </row>
    <row r="57" spans="23:25" x14ac:dyDescent="0.25">
      <c r="W57" s="2" t="s">
        <v>23</v>
      </c>
      <c r="X57" s="1">
        <v>0.74599999999999989</v>
      </c>
      <c r="Y57" s="1">
        <v>4</v>
      </c>
    </row>
    <row r="58" spans="23:25" x14ac:dyDescent="0.25">
      <c r="W58" s="2" t="s">
        <v>24</v>
      </c>
      <c r="X58" s="1">
        <v>0.48544117647058821</v>
      </c>
      <c r="Y58" s="1">
        <v>28</v>
      </c>
    </row>
    <row r="59" spans="23:25" x14ac:dyDescent="0.25">
      <c r="W59" s="2" t="s">
        <v>20</v>
      </c>
      <c r="X59" s="1">
        <v>0.77080952380952383</v>
      </c>
      <c r="Y59" s="1">
        <v>3</v>
      </c>
    </row>
    <row r="60" spans="23:25" x14ac:dyDescent="0.25">
      <c r="W60" s="2" t="s">
        <v>25</v>
      </c>
      <c r="X60" s="1">
        <v>0.67679166666666668</v>
      </c>
      <c r="Y60" s="1">
        <v>12</v>
      </c>
    </row>
    <row r="61" spans="23:25" x14ac:dyDescent="0.25">
      <c r="W61" s="2" t="s">
        <v>26</v>
      </c>
      <c r="X61" s="1">
        <v>0.5774242424242424</v>
      </c>
      <c r="Y61" s="1">
        <v>20</v>
      </c>
    </row>
    <row r="62" spans="23:25" x14ac:dyDescent="0.25">
      <c r="W62" s="2" t="s">
        <v>27</v>
      </c>
      <c r="X62" s="1">
        <v>0.61547619047619051</v>
      </c>
      <c r="Y62" s="1">
        <v>17</v>
      </c>
    </row>
    <row r="63" spans="23:25" x14ac:dyDescent="0.25">
      <c r="W63" s="2" t="s">
        <v>28</v>
      </c>
      <c r="X63" s="1">
        <v>0.72249999999999992</v>
      </c>
      <c r="Y63" s="1">
        <v>7</v>
      </c>
    </row>
    <row r="64" spans="23:25" x14ac:dyDescent="0.25">
      <c r="W64" s="2" t="s">
        <v>29</v>
      </c>
      <c r="X64" s="1">
        <v>0.4961666666666667</v>
      </c>
      <c r="Y64" s="1">
        <v>26</v>
      </c>
    </row>
    <row r="65" spans="23:25" x14ac:dyDescent="0.25">
      <c r="W65" s="2" t="s">
        <v>30</v>
      </c>
      <c r="X65" s="1">
        <v>0.53866666666666663</v>
      </c>
      <c r="Y65" s="1">
        <v>23</v>
      </c>
    </row>
    <row r="66" spans="23:25" x14ac:dyDescent="0.25">
      <c r="W66" s="2" t="s">
        <v>31</v>
      </c>
      <c r="X66" s="1">
        <v>0.49533333333333335</v>
      </c>
      <c r="Y66" s="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Fajri</dc:creator>
  <cp:lastModifiedBy>HanzUwU</cp:lastModifiedBy>
  <dcterms:created xsi:type="dcterms:W3CDTF">2023-11-04T04:05:44Z</dcterms:created>
  <dcterms:modified xsi:type="dcterms:W3CDTF">2023-12-04T03:37:01Z</dcterms:modified>
</cp:coreProperties>
</file>