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\OneDrive\Desktop\Python Course\Arya HW\HW4 Arya\"/>
    </mc:Choice>
  </mc:AlternateContent>
  <xr:revisionPtr revIDLastSave="0" documentId="13_ncr:1_{5F0E5A8C-BA4F-4517-90B0-1D60B19CCBD1}" xr6:coauthVersionLast="34" xr6:coauthVersionMax="34" xr10:uidLastSave="{00000000-0000-0000-0000-000000000000}"/>
  <bookViews>
    <workbookView xWindow="0" yWindow="0" windowWidth="21570" windowHeight="7980" activeTab="3" xr2:uid="{5D8A9975-87F1-4229-B865-229A7FC52AD7}"/>
  </bookViews>
  <sheets>
    <sheet name="4.1" sheetId="1" r:id="rId1"/>
    <sheet name="4.2" sheetId="2" r:id="rId2"/>
    <sheet name="4.3" sheetId="3" r:id="rId3"/>
    <sheet name="4.4" sheetId="4" r:id="rId4"/>
    <sheet name="4.5" sheetId="6" r:id="rId5"/>
    <sheet name="4.6" sheetId="5" r:id="rId6"/>
    <sheet name="4.7" sheetId="7" r:id="rId7"/>
    <sheet name="4.8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2" i="4" l="1" a="1"/>
  <c r="B83" i="4" s="1"/>
  <c r="H10" i="2" a="1"/>
  <c r="H10" i="2" s="1"/>
  <c r="J38" i="1" a="1"/>
  <c r="J41" i="1" s="1"/>
  <c r="J38" i="1"/>
  <c r="J39" i="1"/>
  <c r="J40" i="1"/>
  <c r="J42" i="1"/>
  <c r="I38" i="1" a="1"/>
  <c r="I39" i="1" s="1"/>
  <c r="I38" i="1"/>
  <c r="I42" i="1"/>
  <c r="B19" i="8"/>
  <c r="B18" i="8" s="1"/>
  <c r="B17" i="8" s="1"/>
  <c r="B20" i="8"/>
  <c r="B21" i="8"/>
  <c r="C11" i="8"/>
  <c r="C12" i="8" s="1"/>
  <c r="C13" i="8" s="1"/>
  <c r="C14" i="8" s="1"/>
  <c r="C10" i="8"/>
  <c r="B11" i="8"/>
  <c r="B12" i="8" s="1"/>
  <c r="B13" i="8" s="1"/>
  <c r="B10" i="8"/>
  <c r="I7" i="5"/>
  <c r="I6" i="7"/>
  <c r="I6" i="5"/>
  <c r="I16" i="5"/>
  <c r="I15" i="5"/>
  <c r="I14" i="5"/>
  <c r="I10" i="5"/>
  <c r="I9" i="5"/>
  <c r="I8" i="6"/>
  <c r="I7" i="6"/>
  <c r="I6" i="6"/>
  <c r="I10" i="6"/>
  <c r="I9" i="6"/>
  <c r="I11" i="5" a="1"/>
  <c r="A73" i="4" a="1"/>
  <c r="B73" i="4" s="1"/>
  <c r="G10" i="4"/>
  <c r="G17" i="4" s="1"/>
  <c r="G24" i="4" s="1"/>
  <c r="F10" i="4"/>
  <c r="F17" i="4" s="1"/>
  <c r="F24" i="4" s="1"/>
  <c r="F13" i="4"/>
  <c r="F20" i="4" s="1"/>
  <c r="F27" i="4" s="1"/>
  <c r="G13" i="4"/>
  <c r="G20" i="4" s="1"/>
  <c r="G27" i="4" s="1"/>
  <c r="H13" i="4"/>
  <c r="H20" i="4" s="1"/>
  <c r="H27" i="4" s="1"/>
  <c r="I13" i="4"/>
  <c r="I20" i="4" s="1"/>
  <c r="I27" i="4" s="1"/>
  <c r="J13" i="4"/>
  <c r="J20" i="4" s="1"/>
  <c r="J27" i="4" s="1"/>
  <c r="A13" i="4"/>
  <c r="A20" i="4" s="1"/>
  <c r="A27" i="4" s="1"/>
  <c r="B13" i="4"/>
  <c r="B20" i="4" s="1"/>
  <c r="B27" i="4" s="1"/>
  <c r="C13" i="4"/>
  <c r="C20" i="4" s="1"/>
  <c r="C27" i="4" s="1"/>
  <c r="D13" i="4"/>
  <c r="D20" i="4" s="1"/>
  <c r="D27" i="4" s="1"/>
  <c r="E13" i="4"/>
  <c r="E20" i="4" s="1"/>
  <c r="E27" i="4" s="1"/>
  <c r="F12" i="4"/>
  <c r="F19" i="4" s="1"/>
  <c r="G12" i="4"/>
  <c r="G19" i="4" s="1"/>
  <c r="H12" i="4"/>
  <c r="H19" i="4" s="1"/>
  <c r="I12" i="4"/>
  <c r="I19" i="4" s="1"/>
  <c r="J12" i="4"/>
  <c r="J19" i="4" s="1"/>
  <c r="A11" i="4"/>
  <c r="F11" i="4"/>
  <c r="G11" i="4"/>
  <c r="H11" i="4"/>
  <c r="I11" i="4"/>
  <c r="J11" i="4"/>
  <c r="H10" i="4"/>
  <c r="H17" i="4" s="1"/>
  <c r="H24" i="4" s="1"/>
  <c r="I10" i="4"/>
  <c r="I17" i="4" s="1"/>
  <c r="I24" i="4" s="1"/>
  <c r="J10" i="4"/>
  <c r="J17" i="4" s="1"/>
  <c r="J9" i="4"/>
  <c r="J16" i="4" s="1"/>
  <c r="J23" i="4" s="1"/>
  <c r="F9" i="4"/>
  <c r="F16" i="4" s="1"/>
  <c r="F23" i="4" s="1"/>
  <c r="G9" i="4"/>
  <c r="G16" i="4" s="1"/>
  <c r="G23" i="4" s="1"/>
  <c r="H9" i="4"/>
  <c r="H16" i="4" s="1"/>
  <c r="H23" i="4" s="1"/>
  <c r="I9" i="4"/>
  <c r="I16" i="4" s="1"/>
  <c r="I23" i="4" s="1"/>
  <c r="A9" i="4"/>
  <c r="A16" i="4" s="1"/>
  <c r="A23" i="4" s="1"/>
  <c r="E12" i="4"/>
  <c r="E19" i="4" s="1"/>
  <c r="D12" i="4"/>
  <c r="D19" i="4" s="1"/>
  <c r="C12" i="4"/>
  <c r="C19" i="4" s="1"/>
  <c r="B12" i="4"/>
  <c r="B19" i="4" s="1"/>
  <c r="A12" i="4"/>
  <c r="A19" i="4" s="1"/>
  <c r="E11" i="4"/>
  <c r="D11" i="4"/>
  <c r="C11" i="4"/>
  <c r="B11" i="4"/>
  <c r="E10" i="4"/>
  <c r="E17" i="4" s="1"/>
  <c r="D10" i="4"/>
  <c r="C10" i="4"/>
  <c r="C17" i="4" s="1"/>
  <c r="B10" i="4"/>
  <c r="B17" i="4" s="1"/>
  <c r="A10" i="4"/>
  <c r="A17" i="4" s="1"/>
  <c r="A24" i="4" s="1"/>
  <c r="E9" i="4"/>
  <c r="D9" i="4"/>
  <c r="D16" i="4" s="1"/>
  <c r="D23" i="4" s="1"/>
  <c r="C9" i="4"/>
  <c r="C16" i="4" s="1"/>
  <c r="B9" i="4"/>
  <c r="B16" i="4" s="1"/>
  <c r="B82" i="4" l="1"/>
  <c r="B85" i="4"/>
  <c r="B84" i="4"/>
  <c r="B86" i="4"/>
  <c r="I18" i="4"/>
  <c r="I25" i="4" s="1"/>
  <c r="J18" i="4"/>
  <c r="J25" i="4" s="1"/>
  <c r="J24" i="4"/>
  <c r="B18" i="4"/>
  <c r="B25" i="4" s="1"/>
  <c r="E24" i="4"/>
  <c r="D17" i="4"/>
  <c r="D18" i="4" s="1"/>
  <c r="D25" i="4" s="1"/>
  <c r="E16" i="4"/>
  <c r="E23" i="4" s="1"/>
  <c r="C18" i="4"/>
  <c r="C25" i="4" s="1"/>
  <c r="I41" i="1"/>
  <c r="I40" i="1"/>
  <c r="I7" i="7"/>
  <c r="I8" i="7" s="1"/>
  <c r="I15" i="6"/>
  <c r="I12" i="6"/>
  <c r="I13" i="6"/>
  <c r="I14" i="6"/>
  <c r="I11" i="6"/>
  <c r="A73" i="4"/>
  <c r="D77" i="4"/>
  <c r="B74" i="4"/>
  <c r="B77" i="4"/>
  <c r="D75" i="4"/>
  <c r="A74" i="4"/>
  <c r="B76" i="4"/>
  <c r="C77" i="4"/>
  <c r="C75" i="4"/>
  <c r="E76" i="4"/>
  <c r="B75" i="4"/>
  <c r="D73" i="4"/>
  <c r="D74" i="4"/>
  <c r="A76" i="4"/>
  <c r="E73" i="4"/>
  <c r="D76" i="4"/>
  <c r="A75" i="4"/>
  <c r="C73" i="4"/>
  <c r="E77" i="4"/>
  <c r="C74" i="4"/>
  <c r="E75" i="4"/>
  <c r="A77" i="4"/>
  <c r="C76" i="4"/>
  <c r="E74" i="4"/>
  <c r="H18" i="4"/>
  <c r="H25" i="4" s="1"/>
  <c r="G18" i="4"/>
  <c r="G25" i="4" s="1"/>
  <c r="C24" i="4"/>
  <c r="F18" i="4"/>
  <c r="F25" i="4" s="1"/>
  <c r="B23" i="4"/>
  <c r="A18" i="4"/>
  <c r="A25" i="4" s="1"/>
  <c r="E18" i="4"/>
  <c r="E25" i="4" s="1"/>
  <c r="C23" i="4"/>
  <c r="B24" i="4"/>
  <c r="J26" i="4" l="1"/>
  <c r="J31" i="4" a="1"/>
  <c r="D24" i="4"/>
  <c r="H26" i="4"/>
  <c r="H31" i="4" s="1" a="1"/>
  <c r="F26" i="4"/>
  <c r="G26" i="4"/>
  <c r="I26" i="4"/>
  <c r="I9" i="7"/>
  <c r="I10" i="7" s="1"/>
  <c r="I11" i="7" s="1"/>
  <c r="I16" i="6"/>
  <c r="I17" i="6"/>
  <c r="I19" i="6"/>
  <c r="I20" i="6"/>
  <c r="I18" i="6"/>
  <c r="I8" i="5"/>
  <c r="D26" i="4"/>
  <c r="B26" i="4"/>
  <c r="C26" i="4"/>
  <c r="A26" i="4"/>
  <c r="E26" i="4"/>
  <c r="J34" i="4" l="1"/>
  <c r="H33" i="4"/>
  <c r="H32" i="4"/>
  <c r="H31" i="4"/>
  <c r="H34" i="4"/>
  <c r="A31" i="4" a="1"/>
  <c r="B32" i="4" s="1"/>
  <c r="I31" i="4" a="1"/>
  <c r="G31" i="4" a="1"/>
  <c r="F31" i="4" a="1"/>
  <c r="F34" i="4" s="1"/>
  <c r="J31" i="4"/>
  <c r="J33" i="4"/>
  <c r="J32" i="4"/>
  <c r="I12" i="7"/>
  <c r="I24" i="6"/>
  <c r="I22" i="6"/>
  <c r="I21" i="6"/>
  <c r="I23" i="6"/>
  <c r="I25" i="6"/>
  <c r="I11" i="5"/>
  <c r="C32" i="4" l="1"/>
  <c r="C38" i="4" s="1"/>
  <c r="E34" i="4"/>
  <c r="C34" i="4"/>
  <c r="A34" i="4"/>
  <c r="E33" i="4"/>
  <c r="D32" i="4"/>
  <c r="D38" i="4" s="1"/>
  <c r="C33" i="4"/>
  <c r="C39" i="4" s="1"/>
  <c r="D31" i="4"/>
  <c r="B33" i="4"/>
  <c r="C31" i="4"/>
  <c r="E31" i="4"/>
  <c r="A33" i="4"/>
  <c r="A32" i="4"/>
  <c r="A38" i="4" s="1"/>
  <c r="E32" i="4"/>
  <c r="E38" i="4" s="1"/>
  <c r="A31" i="4"/>
  <c r="H37" i="4" s="1"/>
  <c r="D34" i="4"/>
  <c r="J40" i="4" s="1"/>
  <c r="D33" i="4"/>
  <c r="B31" i="4"/>
  <c r="B34" i="4"/>
  <c r="G32" i="4"/>
  <c r="G38" i="4" s="1"/>
  <c r="G31" i="4"/>
  <c r="G33" i="4"/>
  <c r="G34" i="4"/>
  <c r="I32" i="4"/>
  <c r="I38" i="4" s="1"/>
  <c r="I33" i="4"/>
  <c r="I31" i="4"/>
  <c r="I34" i="4"/>
  <c r="F31" i="4"/>
  <c r="F32" i="4"/>
  <c r="F38" i="4" s="1"/>
  <c r="F33" i="4"/>
  <c r="H38" i="4"/>
  <c r="B38" i="4"/>
  <c r="J38" i="4"/>
  <c r="I13" i="7"/>
  <c r="I14" i="7" s="1"/>
  <c r="I15" i="7" s="1"/>
  <c r="I26" i="6"/>
  <c r="I30" i="6"/>
  <c r="I29" i="6"/>
  <c r="I28" i="6"/>
  <c r="I27" i="6"/>
  <c r="I12" i="5"/>
  <c r="D39" i="4" a="1"/>
  <c r="D39" i="4" s="1"/>
  <c r="B37" i="4" l="1"/>
  <c r="G37" i="4"/>
  <c r="G39" i="4" a="1"/>
  <c r="G39" i="4" s="1"/>
  <c r="J37" i="4"/>
  <c r="C37" i="4"/>
  <c r="F39" i="4" a="1"/>
  <c r="F39" i="4" s="1"/>
  <c r="F37" i="4"/>
  <c r="H39" i="4" a="1"/>
  <c r="H39" i="4" s="1"/>
  <c r="H44" i="4" s="1" a="1"/>
  <c r="H46" i="4" s="1"/>
  <c r="I39" i="4" a="1"/>
  <c r="I39" i="4" s="1"/>
  <c r="A39" i="4" a="1"/>
  <c r="A39" i="4" s="1"/>
  <c r="I37" i="4"/>
  <c r="E39" i="4" a="1"/>
  <c r="E39" i="4" s="1"/>
  <c r="B39" i="4" a="1"/>
  <c r="B39" i="4" s="1"/>
  <c r="D37" i="4"/>
  <c r="J39" i="4" a="1"/>
  <c r="J39" i="4" s="1"/>
  <c r="D35" i="4"/>
  <c r="G40" i="4"/>
  <c r="G35" i="4"/>
  <c r="A40" i="4"/>
  <c r="E35" i="4"/>
  <c r="D40" i="4"/>
  <c r="F40" i="4"/>
  <c r="A37" i="4"/>
  <c r="B40" i="4"/>
  <c r="H35" i="4"/>
  <c r="C40" i="4"/>
  <c r="F35" i="4"/>
  <c r="I35" i="4"/>
  <c r="I41" i="4" s="1"/>
  <c r="J35" i="4"/>
  <c r="I40" i="4"/>
  <c r="E37" i="4"/>
  <c r="E40" i="4"/>
  <c r="F44" i="4" a="1"/>
  <c r="F44" i="4" s="1"/>
  <c r="H40" i="4"/>
  <c r="G44" i="4" a="1"/>
  <c r="G44" i="4" s="1"/>
  <c r="I16" i="7"/>
  <c r="I13" i="5"/>
  <c r="F41" i="4" l="1"/>
  <c r="G41" i="4"/>
  <c r="G48" i="4" s="1" a="1"/>
  <c r="G48" i="4" s="1"/>
  <c r="A44" i="4" a="1"/>
  <c r="B46" i="4" s="1"/>
  <c r="D41" i="4"/>
  <c r="C41" i="4"/>
  <c r="J44" i="4" a="1"/>
  <c r="J45" i="4" s="1"/>
  <c r="I44" i="4" a="1"/>
  <c r="I45" i="4" s="1"/>
  <c r="E41" i="4"/>
  <c r="E47" i="4" s="1"/>
  <c r="A41" i="4"/>
  <c r="J41" i="4"/>
  <c r="J48" i="4" s="1" a="1"/>
  <c r="J48" i="4" s="1"/>
  <c r="H41" i="4"/>
  <c r="B41" i="4"/>
  <c r="G46" i="4"/>
  <c r="F45" i="4"/>
  <c r="G45" i="4"/>
  <c r="G51" i="4" s="1" a="1"/>
  <c r="G51" i="4" s="1"/>
  <c r="H48" i="4" a="1"/>
  <c r="F46" i="4"/>
  <c r="H45" i="4"/>
  <c r="F48" i="4" a="1"/>
  <c r="F48" i="4" s="1"/>
  <c r="H44" i="4"/>
  <c r="I48" i="4" a="1"/>
  <c r="I48" i="4" s="1"/>
  <c r="I17" i="7"/>
  <c r="I17" i="5"/>
  <c r="I46" i="4" l="1"/>
  <c r="D44" i="4"/>
  <c r="A46" i="4"/>
  <c r="I44" i="4"/>
  <c r="I51" i="4" s="1" a="1"/>
  <c r="I51" i="4" s="1"/>
  <c r="D45" i="4"/>
  <c r="C45" i="4"/>
  <c r="E44" i="4"/>
  <c r="E46" i="4"/>
  <c r="C44" i="4"/>
  <c r="E45" i="4"/>
  <c r="D46" i="4"/>
  <c r="J44" i="4"/>
  <c r="A45" i="4"/>
  <c r="B45" i="4"/>
  <c r="C46" i="4"/>
  <c r="B44" i="4"/>
  <c r="A44" i="4"/>
  <c r="J46" i="4"/>
  <c r="G47" i="4"/>
  <c r="G54" i="4" s="1" a="1"/>
  <c r="G55" i="4" s="1"/>
  <c r="C47" i="4"/>
  <c r="A47" i="4"/>
  <c r="F47" i="4"/>
  <c r="D47" i="4"/>
  <c r="H47" i="4"/>
  <c r="I47" i="4"/>
  <c r="I54" i="4" s="1" a="1"/>
  <c r="I54" i="4" s="1"/>
  <c r="A48" i="4" a="1"/>
  <c r="E48" i="4" s="1"/>
  <c r="H48" i="4"/>
  <c r="J47" i="4"/>
  <c r="J54" i="4" s="1" a="1"/>
  <c r="J55" i="4" s="1"/>
  <c r="B47" i="4"/>
  <c r="I58" i="4" a="1"/>
  <c r="I58" i="4" s="1"/>
  <c r="G58" i="4" a="1"/>
  <c r="G58" i="4" s="1"/>
  <c r="H51" i="4" a="1"/>
  <c r="H52" i="4" s="1"/>
  <c r="F54" i="4" a="1"/>
  <c r="H54" i="4" a="1"/>
  <c r="J51" i="4" a="1"/>
  <c r="J52" i="4" s="1"/>
  <c r="I52" i="4"/>
  <c r="G52" i="4"/>
  <c r="F51" i="4" a="1"/>
  <c r="F51" i="4" s="1"/>
  <c r="I18" i="7"/>
  <c r="I19" i="7" s="1"/>
  <c r="I20" i="7" s="1"/>
  <c r="I21" i="7" s="1"/>
  <c r="I18" i="5"/>
  <c r="I19" i="5" s="1"/>
  <c r="A51" i="4" a="1"/>
  <c r="I11" i="2" a="1"/>
  <c r="I11" i="2" s="1"/>
  <c r="F54" i="4" l="1"/>
  <c r="F53" i="4" s="1"/>
  <c r="I53" i="4"/>
  <c r="C48" i="4"/>
  <c r="D48" i="4"/>
  <c r="A54" i="4" s="1" a="1"/>
  <c r="B54" i="4" s="1"/>
  <c r="B53" i="4" s="1"/>
  <c r="A48" i="4"/>
  <c r="B48" i="4"/>
  <c r="H55" i="4"/>
  <c r="F52" i="4"/>
  <c r="I55" i="4"/>
  <c r="I60" i="4" s="1" a="1"/>
  <c r="H54" i="4"/>
  <c r="H53" i="4" s="1"/>
  <c r="H60" i="4" s="1" a="1"/>
  <c r="H61" i="4" s="1"/>
  <c r="J54" i="4"/>
  <c r="J53" i="4" s="1"/>
  <c r="J60" i="4" s="1" a="1"/>
  <c r="J61" i="4" s="1"/>
  <c r="H51" i="4"/>
  <c r="H58" i="4" s="1" a="1"/>
  <c r="H58" i="4" s="1"/>
  <c r="F55" i="4"/>
  <c r="G54" i="4"/>
  <c r="G53" i="4" s="1"/>
  <c r="G60" i="4" s="1" a="1"/>
  <c r="G61" i="4" s="1"/>
  <c r="F58" i="4" a="1"/>
  <c r="F58" i="4" s="1"/>
  <c r="J51" i="4"/>
  <c r="I22" i="7"/>
  <c r="I20" i="5"/>
  <c r="I21" i="5"/>
  <c r="I22" i="5" s="1"/>
  <c r="D52" i="4"/>
  <c r="D51" i="4"/>
  <c r="A51" i="4"/>
  <c r="C51" i="4"/>
  <c r="B52" i="4"/>
  <c r="A52" i="4"/>
  <c r="E51" i="4"/>
  <c r="C52" i="4"/>
  <c r="E52" i="4"/>
  <c r="B51" i="4"/>
  <c r="C12" i="1"/>
  <c r="J12" i="1" s="1"/>
  <c r="H4" i="1"/>
  <c r="A11" i="1" s="1"/>
  <c r="I4" i="1"/>
  <c r="B11" i="1" s="1"/>
  <c r="J4" i="1"/>
  <c r="C11" i="1" s="1"/>
  <c r="K4" i="1"/>
  <c r="D11" i="1" s="1"/>
  <c r="L4" i="1"/>
  <c r="E11" i="1" s="1"/>
  <c r="M4" i="1"/>
  <c r="F11" i="1" s="1"/>
  <c r="H5" i="1"/>
  <c r="A12" i="1" s="1"/>
  <c r="H12" i="1" s="1"/>
  <c r="I5" i="1"/>
  <c r="B12" i="1" s="1"/>
  <c r="I12" i="1" s="1"/>
  <c r="J5" i="1"/>
  <c r="K5" i="1"/>
  <c r="D12" i="1" s="1"/>
  <c r="K12" i="1" s="1"/>
  <c r="L5" i="1"/>
  <c r="E12" i="1" s="1"/>
  <c r="L12" i="1" s="1"/>
  <c r="M5" i="1"/>
  <c r="F12" i="1" s="1"/>
  <c r="M3" i="1"/>
  <c r="L3" i="1"/>
  <c r="K3" i="1"/>
  <c r="J3" i="1"/>
  <c r="I3" i="1"/>
  <c r="H3" i="1"/>
  <c r="M1" i="1"/>
  <c r="F8" i="1" s="1"/>
  <c r="M8" i="1" s="1"/>
  <c r="M2" i="1"/>
  <c r="F9" i="1" s="1"/>
  <c r="M9" i="1" s="1"/>
  <c r="L2" i="1"/>
  <c r="E9" i="1" s="1"/>
  <c r="L9" i="1" s="1"/>
  <c r="K2" i="1"/>
  <c r="D9" i="1" s="1"/>
  <c r="K9" i="1" s="1"/>
  <c r="J2" i="1"/>
  <c r="C9" i="1" s="1"/>
  <c r="I2" i="1"/>
  <c r="B9" i="1" s="1"/>
  <c r="I9" i="1" s="1"/>
  <c r="H2" i="1"/>
  <c r="A9" i="1" s="1"/>
  <c r="H9" i="1" s="1"/>
  <c r="L1" i="1"/>
  <c r="E8" i="1" s="1"/>
  <c r="L8" i="1" s="1"/>
  <c r="K1" i="1"/>
  <c r="D8" i="1" s="1"/>
  <c r="K8" i="1" s="1"/>
  <c r="J1" i="1"/>
  <c r="C8" i="1" s="1"/>
  <c r="J8" i="1" s="1"/>
  <c r="I1" i="1"/>
  <c r="B8" i="1" s="1"/>
  <c r="I8" i="1" s="1"/>
  <c r="H1" i="1"/>
  <c r="A8" i="1" s="1"/>
  <c r="H8" i="1" s="1"/>
  <c r="A38" i="2" a="1"/>
  <c r="B38" i="2" s="1"/>
  <c r="F10" i="2"/>
  <c r="F17" i="2" s="1"/>
  <c r="A10" i="2"/>
  <c r="B10" i="2"/>
  <c r="C10" i="2"/>
  <c r="D10" i="2"/>
  <c r="E10" i="2"/>
  <c r="E9" i="2"/>
  <c r="D9" i="2"/>
  <c r="C9" i="2"/>
  <c r="B9" i="2"/>
  <c r="A9" i="2"/>
  <c r="J31" i="3"/>
  <c r="G39" i="3"/>
  <c r="G38" i="3"/>
  <c r="F39" i="3"/>
  <c r="F38" i="3"/>
  <c r="J30" i="3"/>
  <c r="I30" i="3"/>
  <c r="J29" i="3"/>
  <c r="I29" i="3"/>
  <c r="C14" i="3"/>
  <c r="C9" i="3"/>
  <c r="B25" i="3" s="1" a="1"/>
  <c r="J12" i="2"/>
  <c r="D34" i="2"/>
  <c r="K13" i="2"/>
  <c r="E34" i="2"/>
  <c r="C26" i="2"/>
  <c r="B18" i="2"/>
  <c r="A18" i="2"/>
  <c r="E26" i="2"/>
  <c r="D26" i="2"/>
  <c r="B26" i="2"/>
  <c r="A26" i="2"/>
  <c r="F20" i="2"/>
  <c r="F27" i="2" s="1"/>
  <c r="F19" i="2"/>
  <c r="E18" i="2"/>
  <c r="D18" i="2"/>
  <c r="C18" i="2"/>
  <c r="F16" i="2"/>
  <c r="F23" i="2" s="1"/>
  <c r="F30" i="2" s="1"/>
  <c r="J62" i="4" l="1"/>
  <c r="I60" i="4"/>
  <c r="I61" i="4"/>
  <c r="I62" i="4"/>
  <c r="H60" i="4"/>
  <c r="G62" i="4"/>
  <c r="E55" i="4"/>
  <c r="J60" i="4"/>
  <c r="H62" i="4"/>
  <c r="H67" i="4" s="1" a="1"/>
  <c r="H68" i="4" s="1"/>
  <c r="G60" i="4"/>
  <c r="F60" i="4" a="1"/>
  <c r="F62" i="4" s="1"/>
  <c r="E54" i="4"/>
  <c r="E53" i="4" s="1"/>
  <c r="A55" i="4"/>
  <c r="B55" i="4"/>
  <c r="C55" i="4"/>
  <c r="C54" i="4"/>
  <c r="C53" i="4" s="1"/>
  <c r="H59" i="4" s="1"/>
  <c r="A54" i="4"/>
  <c r="A53" i="4" s="1"/>
  <c r="G67" i="4" a="1"/>
  <c r="G68" i="4" s="1"/>
  <c r="D54" i="4"/>
  <c r="D53" i="4" s="1"/>
  <c r="D55" i="4"/>
  <c r="J58" i="4" a="1"/>
  <c r="J58" i="4" s="1"/>
  <c r="B10" i="1"/>
  <c r="I10" i="1" s="1"/>
  <c r="F10" i="1"/>
  <c r="M10" i="1" s="1"/>
  <c r="A10" i="1"/>
  <c r="H10" i="1" s="1"/>
  <c r="C10" i="1"/>
  <c r="J10" i="1" s="1"/>
  <c r="M12" i="1"/>
  <c r="J11" i="1"/>
  <c r="J9" i="1"/>
  <c r="I23" i="7"/>
  <c r="I25" i="5"/>
  <c r="I26" i="5" s="1"/>
  <c r="I23" i="5"/>
  <c r="I24" i="5" s="1"/>
  <c r="A58" i="4" a="1"/>
  <c r="H11" i="1"/>
  <c r="D10" i="1"/>
  <c r="K10" i="1" s="1"/>
  <c r="K11" i="1" s="1"/>
  <c r="E10" i="1"/>
  <c r="L10" i="1" s="1"/>
  <c r="L11" i="1" s="1"/>
  <c r="B41" i="2"/>
  <c r="D39" i="2"/>
  <c r="A41" i="2"/>
  <c r="B39" i="2"/>
  <c r="B42" i="2"/>
  <c r="C40" i="2"/>
  <c r="E41" i="2"/>
  <c r="B40" i="2"/>
  <c r="D38" i="2"/>
  <c r="D42" i="2"/>
  <c r="E40" i="2"/>
  <c r="A39" i="2"/>
  <c r="E38" i="2"/>
  <c r="D41" i="2"/>
  <c r="A40" i="2"/>
  <c r="C38" i="2"/>
  <c r="A38" i="2"/>
  <c r="C39" i="2"/>
  <c r="C42" i="2"/>
  <c r="D40" i="2"/>
  <c r="A42" i="2"/>
  <c r="E42" i="2"/>
  <c r="C41" i="2"/>
  <c r="E39" i="2"/>
  <c r="B25" i="3"/>
  <c r="H39" i="3"/>
  <c r="F18" i="2"/>
  <c r="F25" i="2" s="1"/>
  <c r="F32" i="2" s="1"/>
  <c r="F24" i="2"/>
  <c r="F31" i="2" s="1"/>
  <c r="I59" i="4" l="1"/>
  <c r="A59" i="4"/>
  <c r="J67" i="4" a="1"/>
  <c r="J59" i="4"/>
  <c r="G59" i="4"/>
  <c r="G66" i="4" s="1"/>
  <c r="I67" i="4" a="1"/>
  <c r="I69" i="4" s="1"/>
  <c r="I66" i="4"/>
  <c r="D59" i="4"/>
  <c r="G69" i="4"/>
  <c r="A60" i="4" a="1"/>
  <c r="A60" i="4" s="1"/>
  <c r="J68" i="4"/>
  <c r="J69" i="4"/>
  <c r="J66" i="4"/>
  <c r="H66" i="4"/>
  <c r="G67" i="4"/>
  <c r="C59" i="4"/>
  <c r="E59" i="4"/>
  <c r="F61" i="4"/>
  <c r="F60" i="4"/>
  <c r="J67" i="4"/>
  <c r="F59" i="4"/>
  <c r="H67" i="4"/>
  <c r="B59" i="4" a="1"/>
  <c r="B59" i="4" s="1"/>
  <c r="H69" i="4"/>
  <c r="B28" i="3"/>
  <c r="H29" i="3" s="1"/>
  <c r="F35" i="3"/>
  <c r="F29" i="3"/>
  <c r="B26" i="3" a="1"/>
  <c r="B26" i="3" s="1"/>
  <c r="I11" i="1"/>
  <c r="I24" i="7"/>
  <c r="A58" i="4"/>
  <c r="E58" i="4"/>
  <c r="D58" i="4"/>
  <c r="B58" i="4"/>
  <c r="C58" i="4"/>
  <c r="E61" i="4"/>
  <c r="B60" i="4"/>
  <c r="D61" i="4"/>
  <c r="E62" i="4"/>
  <c r="B61" i="4"/>
  <c r="A61" i="4"/>
  <c r="A62" i="4"/>
  <c r="C60" i="4"/>
  <c r="E60" i="4"/>
  <c r="E66" i="4" s="1"/>
  <c r="B62" i="4"/>
  <c r="D60" i="4"/>
  <c r="M11" i="1"/>
  <c r="A15" i="1" s="1" a="1"/>
  <c r="F26" i="2"/>
  <c r="F33" i="2" s="1"/>
  <c r="F34" i="2" s="1"/>
  <c r="D66" i="4" l="1"/>
  <c r="I68" i="4"/>
  <c r="I67" i="4"/>
  <c r="D62" i="4"/>
  <c r="F66" i="4"/>
  <c r="C61" i="4"/>
  <c r="C62" i="4"/>
  <c r="D65" i="4"/>
  <c r="B66" i="4" a="1"/>
  <c r="B66" i="4" s="1"/>
  <c r="C65" i="4"/>
  <c r="F67" i="4" a="1"/>
  <c r="F69" i="4" s="1"/>
  <c r="E65" i="4"/>
  <c r="B65" i="4"/>
  <c r="G65" i="4"/>
  <c r="F65" i="4"/>
  <c r="H65" i="4"/>
  <c r="I65" i="4"/>
  <c r="J65" i="4"/>
  <c r="F37" i="3"/>
  <c r="B15" i="1"/>
  <c r="B16" i="1"/>
  <c r="I16" i="1" s="1"/>
  <c r="E16" i="1"/>
  <c r="F17" i="1"/>
  <c r="A16" i="1"/>
  <c r="H16" i="1" s="1"/>
  <c r="A17" i="1"/>
  <c r="C17" i="1"/>
  <c r="J17" i="1" s="1"/>
  <c r="D15" i="1"/>
  <c r="K15" i="1" s="1"/>
  <c r="D16" i="1"/>
  <c r="C15" i="1"/>
  <c r="A15" i="1"/>
  <c r="H15" i="1" s="1"/>
  <c r="F15" i="1"/>
  <c r="M15" i="1" s="1"/>
  <c r="B17" i="1"/>
  <c r="E15" i="1"/>
  <c r="L15" i="1" s="1"/>
  <c r="F16" i="1"/>
  <c r="M16" i="1" s="1"/>
  <c r="C16" i="1"/>
  <c r="J16" i="1" s="1"/>
  <c r="A18" i="1"/>
  <c r="B18" i="1"/>
  <c r="D17" i="1"/>
  <c r="E17" i="1"/>
  <c r="D18" i="1"/>
  <c r="F18" i="1"/>
  <c r="M18" i="1" s="1"/>
  <c r="C18" i="1"/>
  <c r="J18" i="1" s="1"/>
  <c r="E18" i="1"/>
  <c r="L18" i="1" s="1"/>
  <c r="I25" i="7"/>
  <c r="I26" i="7" s="1"/>
  <c r="I27" i="5"/>
  <c r="A67" i="4" a="1"/>
  <c r="B69" i="4" s="1"/>
  <c r="A65" i="4"/>
  <c r="C66" i="4"/>
  <c r="A66" i="4"/>
  <c r="B27" i="3"/>
  <c r="G29" i="3"/>
  <c r="F36" i="3"/>
  <c r="F68" i="4" l="1"/>
  <c r="F67" i="4"/>
  <c r="L16" i="1"/>
  <c r="I17" i="1" a="1"/>
  <c r="H17" i="1" a="1"/>
  <c r="H17" i="1" s="1"/>
  <c r="L17" i="1" a="1"/>
  <c r="L17" i="1" s="1"/>
  <c r="M17" i="1" a="1"/>
  <c r="M17" i="1" s="1"/>
  <c r="K17" i="1" a="1"/>
  <c r="K17" i="1" s="1"/>
  <c r="H18" i="1"/>
  <c r="K16" i="1"/>
  <c r="I15" i="1"/>
  <c r="K18" i="1"/>
  <c r="D19" i="1"/>
  <c r="E19" i="1"/>
  <c r="I17" i="1"/>
  <c r="F19" i="1"/>
  <c r="I18" i="1"/>
  <c r="J15" i="1"/>
  <c r="K26" i="7"/>
  <c r="I27" i="7"/>
  <c r="I28" i="5"/>
  <c r="I29" i="5" s="1"/>
  <c r="C69" i="4"/>
  <c r="D68" i="4"/>
  <c r="E67" i="4"/>
  <c r="B67" i="4"/>
  <c r="A68" i="4"/>
  <c r="C67" i="4"/>
  <c r="E68" i="4"/>
  <c r="C68" i="4"/>
  <c r="D69" i="4"/>
  <c r="B68" i="4"/>
  <c r="A69" i="4"/>
  <c r="E69" i="4"/>
  <c r="D67" i="4"/>
  <c r="A67" i="4"/>
  <c r="B29" i="3"/>
  <c r="G30" i="3"/>
  <c r="G36" i="3"/>
  <c r="A22" i="1" l="1" a="1"/>
  <c r="D24" i="1" s="1"/>
  <c r="K19" i="1"/>
  <c r="L19" i="1"/>
  <c r="J19" i="1"/>
  <c r="I19" i="1"/>
  <c r="H19" i="1"/>
  <c r="M19" i="1"/>
  <c r="F25" i="1" s="1"/>
  <c r="I28" i="7"/>
  <c r="K27" i="7"/>
  <c r="I30" i="5"/>
  <c r="B30" i="3"/>
  <c r="G37" i="3"/>
  <c r="H30" i="3"/>
  <c r="A26" i="1" l="1" a="1"/>
  <c r="E26" i="1" s="1"/>
  <c r="F24" i="1"/>
  <c r="B22" i="1"/>
  <c r="D23" i="1"/>
  <c r="C22" i="1"/>
  <c r="A23" i="1"/>
  <c r="B23" i="1"/>
  <c r="C24" i="1"/>
  <c r="F23" i="1"/>
  <c r="D22" i="1"/>
  <c r="E23" i="1"/>
  <c r="E22" i="1"/>
  <c r="A22" i="1"/>
  <c r="C23" i="1"/>
  <c r="F22" i="1"/>
  <c r="B24" i="1"/>
  <c r="E24" i="1"/>
  <c r="A24" i="1"/>
  <c r="A25" i="1"/>
  <c r="B25" i="1"/>
  <c r="C25" i="1"/>
  <c r="E25" i="1"/>
  <c r="D25" i="1"/>
  <c r="K28" i="7"/>
  <c r="I29" i="7"/>
  <c r="B33" i="3"/>
  <c r="B34" i="3" s="1"/>
  <c r="H37" i="3"/>
  <c r="H31" i="3"/>
  <c r="C26" i="1" l="1"/>
  <c r="B26" i="1"/>
  <c r="A26" i="1"/>
  <c r="D26" i="1"/>
  <c r="F26" i="1"/>
  <c r="H25" i="1" a="1"/>
  <c r="M25" i="1" s="1"/>
  <c r="M24" i="1" s="1"/>
  <c r="H22" i="1" a="1"/>
  <c r="I23" i="1" s="1"/>
  <c r="I30" i="7"/>
  <c r="K30" i="7" s="1"/>
  <c r="K29" i="7"/>
  <c r="I31" i="3"/>
  <c r="H38" i="3"/>
  <c r="L22" i="1" l="1"/>
  <c r="I26" i="1"/>
  <c r="H22" i="1"/>
  <c r="J22" i="1"/>
  <c r="L25" i="1"/>
  <c r="L24" i="1" s="1"/>
  <c r="M23" i="1"/>
  <c r="L26" i="1"/>
  <c r="H23" i="1"/>
  <c r="I22" i="1"/>
  <c r="J26" i="1"/>
  <c r="K23" i="1"/>
  <c r="M22" i="1"/>
  <c r="K22" i="1"/>
  <c r="I25" i="1"/>
  <c r="I24" i="1" s="1"/>
  <c r="J23" i="1"/>
  <c r="L23" i="1"/>
  <c r="K26" i="1"/>
  <c r="H25" i="1"/>
  <c r="H24" i="1" s="1"/>
  <c r="J25" i="1"/>
  <c r="J24" i="1" s="1"/>
  <c r="M26" i="1"/>
  <c r="H26" i="1"/>
  <c r="K25" i="1"/>
  <c r="K24" i="1" s="1"/>
  <c r="K31" i="7"/>
  <c r="I38" i="3"/>
  <c r="I32" i="3"/>
  <c r="B38" i="3"/>
  <c r="C30" i="1" l="1"/>
  <c r="B30" i="1" a="1"/>
  <c r="B30" i="1" s="1"/>
  <c r="E30" i="1"/>
  <c r="F30" i="1"/>
  <c r="D30" i="1"/>
  <c r="A31" i="1" a="1"/>
  <c r="B33" i="1" s="1"/>
  <c r="A30" i="1"/>
  <c r="A29" i="1" a="1"/>
  <c r="E29" i="1" s="1"/>
  <c r="I39" i="3"/>
  <c r="J32" i="3"/>
  <c r="B39" i="3"/>
  <c r="A29" i="1" l="1"/>
  <c r="F29" i="1"/>
  <c r="F32" i="1"/>
  <c r="E32" i="1"/>
  <c r="D32" i="1"/>
  <c r="A32" i="1"/>
  <c r="C32" i="1"/>
  <c r="B32" i="1"/>
  <c r="D31" i="1"/>
  <c r="F31" i="1"/>
  <c r="M30" i="1" s="1"/>
  <c r="A31" i="1"/>
  <c r="C31" i="1"/>
  <c r="B31" i="1"/>
  <c r="E31" i="1"/>
  <c r="C29" i="1"/>
  <c r="B29" i="1"/>
  <c r="I29" i="1" s="1"/>
  <c r="F33" i="1"/>
  <c r="C33" i="1"/>
  <c r="D29" i="1"/>
  <c r="A33" i="1"/>
  <c r="D33" i="1"/>
  <c r="E33" i="1"/>
  <c r="J33" i="3"/>
  <c r="J39" i="3"/>
  <c r="L33" i="3" s="1" a="1"/>
  <c r="M29" i="1" l="1"/>
  <c r="H29" i="1"/>
  <c r="K29" i="1"/>
  <c r="I30" i="1" a="1"/>
  <c r="I30" i="1" s="1"/>
  <c r="J30" i="1"/>
  <c r="K30" i="1"/>
  <c r="L30" i="1"/>
  <c r="H31" i="1" a="1"/>
  <c r="H32" i="1" s="1"/>
  <c r="H30" i="1"/>
  <c r="J29" i="1"/>
  <c r="L29" i="1"/>
  <c r="M33" i="3"/>
  <c r="P33" i="3"/>
  <c r="M36" i="3"/>
  <c r="P36" i="3"/>
  <c r="O37" i="3"/>
  <c r="O34" i="3"/>
  <c r="L37" i="3"/>
  <c r="M35" i="3"/>
  <c r="L34" i="3"/>
  <c r="N36" i="3"/>
  <c r="N34" i="3"/>
  <c r="P34" i="3"/>
  <c r="O33" i="3"/>
  <c r="P37" i="3"/>
  <c r="O35" i="3"/>
  <c r="N37" i="3"/>
  <c r="P35" i="3"/>
  <c r="N33" i="3"/>
  <c r="M34" i="3"/>
  <c r="O36" i="3"/>
  <c r="L33" i="3"/>
  <c r="L36" i="3"/>
  <c r="N35" i="3"/>
  <c r="L35" i="3"/>
  <c r="M37" i="3"/>
  <c r="L32" i="1" l="1"/>
  <c r="M33" i="1"/>
  <c r="I32" i="1"/>
  <c r="J33" i="1"/>
  <c r="K32" i="1"/>
  <c r="K33" i="1"/>
  <c r="M31" i="1"/>
  <c r="I33" i="1"/>
  <c r="I31" i="1"/>
  <c r="J31" i="1"/>
  <c r="M32" i="1"/>
  <c r="H33" i="1"/>
  <c r="L31" i="1"/>
  <c r="J32" i="1"/>
  <c r="H31" i="1"/>
  <c r="K31" i="1"/>
  <c r="L33" i="1"/>
</calcChain>
</file>

<file path=xl/sharedStrings.xml><?xml version="1.0" encoding="utf-8"?>
<sst xmlns="http://schemas.openxmlformats.org/spreadsheetml/2006/main" count="211" uniqueCount="71">
  <si>
    <t>For Gussian elimination, the matrix should have the doagonal axis to be one:</t>
  </si>
  <si>
    <t>Double check</t>
  </si>
  <si>
    <t>L</t>
  </si>
  <si>
    <t>U</t>
  </si>
  <si>
    <t>https://www.youtube.com/watch?v=UlWcofkUDDU</t>
  </si>
  <si>
    <t>Link: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</si>
  <si>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</si>
  <si>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</si>
  <si>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</si>
  <si>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</si>
  <si>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</si>
  <si>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</si>
  <si>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</si>
  <si>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</si>
  <si>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</si>
  <si>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</si>
  <si>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</si>
  <si>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</si>
  <si>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</si>
  <si>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</si>
  <si>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</si>
  <si>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a^2</t>
  </si>
  <si>
    <t>b2+c2</t>
  </si>
  <si>
    <t>d2+e2+f2</t>
  </si>
  <si>
    <t>g2+h2+i2+j2</t>
  </si>
  <si>
    <t>k2+l2+m2+n2+p2</t>
  </si>
  <si>
    <t>jn</t>
  </si>
  <si>
    <t>ba</t>
  </si>
  <si>
    <t>da</t>
  </si>
  <si>
    <t>bd+ec</t>
  </si>
  <si>
    <t>bd+ce</t>
  </si>
  <si>
    <t>dg+he+fi</t>
  </si>
  <si>
    <t>kg+hl+im+nj</t>
  </si>
  <si>
    <t>gb+hc</t>
  </si>
  <si>
    <t>kb+lc</t>
  </si>
  <si>
    <t>bg+hc</t>
  </si>
  <si>
    <t>dg+eh+fi</t>
  </si>
  <si>
    <t>mi+nj</t>
  </si>
  <si>
    <t>UT</t>
  </si>
  <si>
    <t>Objective</t>
  </si>
  <si>
    <t>Double Check</t>
  </si>
  <si>
    <t>Y Matrix</t>
  </si>
  <si>
    <t>X</t>
  </si>
  <si>
    <t>X Matrix</t>
  </si>
  <si>
    <t>The resutls are calculated correctly</t>
  </si>
  <si>
    <t>Correct!</t>
  </si>
  <si>
    <t>x1</t>
  </si>
  <si>
    <t>x2</t>
  </si>
  <si>
    <t>x3</t>
  </si>
  <si>
    <t>x4</t>
  </si>
  <si>
    <t>x5</t>
  </si>
  <si>
    <t xml:space="preserve">First Iteration </t>
  </si>
  <si>
    <t xml:space="preserve">Second Iteration </t>
  </si>
  <si>
    <t xml:space="preserve">Third Iteration </t>
  </si>
  <si>
    <t xml:space="preserve">Fourth Iteration </t>
  </si>
  <si>
    <t xml:space="preserve">Fifth Iteration </t>
  </si>
  <si>
    <t xml:space="preserve">Sixth Iteration </t>
  </si>
  <si>
    <t>https://www.youtube.com/watch?v=WQRfiddv2u0</t>
  </si>
  <si>
    <t>https://www.youtube.com/watch?v=ajJD0Df5CsY&amp;t=423s</t>
  </si>
  <si>
    <t>W</t>
  </si>
  <si>
    <t>Answer</t>
  </si>
  <si>
    <t>Ci'</t>
  </si>
  <si>
    <t>di'</t>
  </si>
  <si>
    <t>https://en.wikipedia.org/wiki/Tridiagonal_matrix_algorithm</t>
  </si>
  <si>
    <t>MMULT</t>
  </si>
  <si>
    <t>No source</t>
  </si>
  <si>
    <t>LT</t>
  </si>
  <si>
    <t>Matrix Y</t>
  </si>
  <si>
    <t>Matrix X</t>
  </si>
  <si>
    <t>The results are correct!</t>
  </si>
  <si>
    <t>Original Metrix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</si>
</sst>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/>
    <xf numFmtId="0" fontId="0" fillId="0" borderId="0" xfId="0" applyFill="1"/>
    <xf numFmtId="0" fontId="0" fillId="0" borderId="15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5" xfId="0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0" fillId="0" borderId="7" xfId="0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" fillId="2" borderId="0" xfId="0" applyFont="1" applyFill="1"/>
    <xf numFmtId="0" fontId="0" fillId="0" borderId="3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2" borderId="2" xfId="0" applyFill="1" applyBorder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8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11" borderId="0" xfId="0" applyFill="1"/>
    <xf numFmtId="0" fontId="4" fillId="9" borderId="0" xfId="0" applyFont="1" applyFill="1" applyAlignment="1">
      <alignment horizontal="center"/>
    </xf>
    <xf numFmtId="0" fontId="0" fillId="12" borderId="0" xfId="0" applyFill="1"/>
    <xf numFmtId="0" fontId="4" fillId="10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13" borderId="9" xfId="0" applyFont="1" applyFill="1" applyBorder="1"/>
    <xf numFmtId="0" fontId="2" fillId="13" borderId="10" xfId="0" applyFont="1" applyFill="1" applyBorder="1"/>
    <xf numFmtId="0" fontId="2" fillId="13" borderId="11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17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16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18" xfId="0" applyFill="1" applyBorder="1"/>
    <xf numFmtId="0" fontId="0" fillId="14" borderId="8" xfId="0" applyFill="1" applyBorder="1"/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0" xfId="0" applyFill="1"/>
    <xf numFmtId="166" fontId="0" fillId="14" borderId="2" xfId="0" applyNumberFormat="1" applyFill="1" applyBorder="1"/>
    <xf numFmtId="166" fontId="0" fillId="14" borderId="3" xfId="0" applyNumberFormat="1" applyFill="1" applyBorder="1"/>
    <xf numFmtId="166" fontId="0" fillId="14" borderId="0" xfId="0" applyNumberFormat="1" applyFill="1" applyBorder="1"/>
    <xf numFmtId="166" fontId="0" fillId="14" borderId="5" xfId="0" applyNumberFormat="1" applyFill="1" applyBorder="1"/>
    <xf numFmtId="166" fontId="0" fillId="14" borderId="7" xfId="0" applyNumberFormat="1" applyFill="1" applyBorder="1"/>
    <xf numFmtId="166" fontId="0" fillId="14" borderId="8" xfId="0" applyNumberFormat="1" applyFill="1" applyBorder="1"/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42</xdr:row>
      <xdr:rowOff>130354</xdr:rowOff>
    </xdr:from>
    <xdr:to>
      <xdr:col>7</xdr:col>
      <xdr:colOff>389302</xdr:colOff>
      <xdr:row>50</xdr:row>
      <xdr:rowOff>94856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CEC956-55A3-4937-AD9E-391799FF3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8398054"/>
          <a:ext cx="4618402" cy="14885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428625</xdr:colOff>
      <xdr:row>11</xdr:row>
      <xdr:rowOff>190500</xdr:rowOff>
    </xdr:from>
    <xdr:to>
      <xdr:col>18</xdr:col>
      <xdr:colOff>180975</xdr:colOff>
      <xdr:row>15</xdr:row>
      <xdr:rowOff>114300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CA7669E-9BCA-449D-95C3-3AEE9E53A210}"/>
            </a:ext>
          </a:extLst>
        </xdr:cNvPr>
        <xdr:cNvSpPr/>
      </xdr:nvSpPr>
      <xdr:spPr>
        <a:xfrm>
          <a:off x="10791825" y="2295525"/>
          <a:ext cx="361950" cy="695325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4697-E3C0-49FC-9874-73497CE32002}">
  <dimension ref="A1:O42"/>
  <sheetViews>
    <sheetView zoomScale="86" zoomScaleNormal="86" workbookViewId="0">
      <selection sqref="A1:F5"/>
    </sheetView>
  </sheetViews>
  <sheetFormatPr defaultRowHeight="15" x14ac:dyDescent="0.25"/>
  <sheetData>
    <row r="1" spans="1:15" x14ac:dyDescent="0.25">
      <c r="A1" s="89">
        <v>30</v>
      </c>
      <c r="B1" s="89">
        <v>-4</v>
      </c>
      <c r="C1" s="89">
        <v>0</v>
      </c>
      <c r="D1" s="89">
        <v>0</v>
      </c>
      <c r="E1" s="89">
        <v>0</v>
      </c>
      <c r="F1" s="89">
        <v>40</v>
      </c>
      <c r="H1" s="84">
        <f>A1</f>
        <v>30</v>
      </c>
      <c r="I1" s="84">
        <f>B1</f>
        <v>-4</v>
      </c>
      <c r="J1" s="84">
        <f>C1</f>
        <v>0</v>
      </c>
      <c r="K1" s="84">
        <f>D1</f>
        <v>0</v>
      </c>
      <c r="L1" s="84">
        <f>E1</f>
        <v>0</v>
      </c>
      <c r="M1" s="84">
        <f>F1</f>
        <v>40</v>
      </c>
      <c r="O1" t="s">
        <v>65</v>
      </c>
    </row>
    <row r="2" spans="1:15" x14ac:dyDescent="0.25">
      <c r="A2" s="89">
        <v>-4</v>
      </c>
      <c r="B2" s="89">
        <v>30</v>
      </c>
      <c r="C2" s="89">
        <v>-4</v>
      </c>
      <c r="D2" s="89">
        <v>0</v>
      </c>
      <c r="E2" s="89">
        <v>0</v>
      </c>
      <c r="F2" s="89">
        <v>20</v>
      </c>
      <c r="H2" s="84">
        <f>A2-($A$2/$A$1)*A1</f>
        <v>0</v>
      </c>
      <c r="I2" s="84">
        <f>B2-($A$2/$A$1)*B1</f>
        <v>29.466666666666665</v>
      </c>
      <c r="J2" s="84">
        <f>C2-($A$2/$A$1)*C1</f>
        <v>-4</v>
      </c>
      <c r="K2" s="84">
        <f>D2-($A$2/$A$1)*D1</f>
        <v>0</v>
      </c>
      <c r="L2" s="84">
        <f>E2-($A$2/$A$1)*E1</f>
        <v>0</v>
      </c>
      <c r="M2" s="84">
        <f>F2-($A$2/$A$1)*F1</f>
        <v>25.333333333333332</v>
      </c>
    </row>
    <row r="3" spans="1:15" x14ac:dyDescent="0.25">
      <c r="A3" s="89">
        <v>0</v>
      </c>
      <c r="B3" s="89">
        <v>-4</v>
      </c>
      <c r="C3" s="89">
        <v>30</v>
      </c>
      <c r="D3" s="89">
        <v>-4</v>
      </c>
      <c r="E3" s="89">
        <v>0</v>
      </c>
      <c r="F3" s="89">
        <v>20</v>
      </c>
      <c r="H3" s="84">
        <f>A3</f>
        <v>0</v>
      </c>
      <c r="I3" s="84">
        <f>B3</f>
        <v>-4</v>
      </c>
      <c r="J3" s="84">
        <f>C3</f>
        <v>30</v>
      </c>
      <c r="K3" s="84">
        <f>D3</f>
        <v>-4</v>
      </c>
      <c r="L3" s="84">
        <f>E3</f>
        <v>0</v>
      </c>
      <c r="M3" s="84">
        <f>F3</f>
        <v>20</v>
      </c>
    </row>
    <row r="4" spans="1:15" x14ac:dyDescent="0.25">
      <c r="A4" s="89">
        <v>0</v>
      </c>
      <c r="B4" s="89">
        <v>0</v>
      </c>
      <c r="C4" s="89">
        <v>-4</v>
      </c>
      <c r="D4" s="89">
        <v>30</v>
      </c>
      <c r="E4" s="89">
        <v>-4</v>
      </c>
      <c r="F4" s="89">
        <v>20</v>
      </c>
      <c r="H4" s="84">
        <f>A4</f>
        <v>0</v>
      </c>
      <c r="I4" s="84">
        <f>B4</f>
        <v>0</v>
      </c>
      <c r="J4" s="84">
        <f>C4</f>
        <v>-4</v>
      </c>
      <c r="K4" s="84">
        <f>D4</f>
        <v>30</v>
      </c>
      <c r="L4" s="84">
        <f>E4</f>
        <v>-4</v>
      </c>
      <c r="M4" s="84">
        <f>F4</f>
        <v>20</v>
      </c>
    </row>
    <row r="5" spans="1:15" x14ac:dyDescent="0.25">
      <c r="A5" s="89">
        <v>0</v>
      </c>
      <c r="B5" s="89">
        <v>0</v>
      </c>
      <c r="C5" s="89">
        <v>0</v>
      </c>
      <c r="D5" s="89">
        <v>-4</v>
      </c>
      <c r="E5" s="89">
        <v>30</v>
      </c>
      <c r="F5" s="89">
        <v>40</v>
      </c>
      <c r="H5" s="84">
        <f>A5</f>
        <v>0</v>
      </c>
      <c r="I5" s="84">
        <f>B5</f>
        <v>0</v>
      </c>
      <c r="J5" s="84">
        <f>C5</f>
        <v>0</v>
      </c>
      <c r="K5" s="84">
        <f>D5</f>
        <v>-4</v>
      </c>
      <c r="L5" s="84">
        <f>E5</f>
        <v>30</v>
      </c>
      <c r="M5" s="84">
        <f>F5</f>
        <v>40</v>
      </c>
    </row>
    <row r="6" spans="1:15" ht="19.5" x14ac:dyDescent="0.3">
      <c r="A6" s="90">
        <v>1</v>
      </c>
      <c r="H6" s="91">
        <v>2</v>
      </c>
    </row>
    <row r="8" spans="1:15" x14ac:dyDescent="0.25">
      <c r="A8" s="85">
        <f>H1</f>
        <v>30</v>
      </c>
      <c r="B8" s="85">
        <f>I1</f>
        <v>-4</v>
      </c>
      <c r="C8" s="85">
        <f>J1</f>
        <v>0</v>
      </c>
      <c r="D8" s="85">
        <f>K1</f>
        <v>0</v>
      </c>
      <c r="E8" s="85">
        <f>L1</f>
        <v>0</v>
      </c>
      <c r="F8" s="85">
        <f>M1</f>
        <v>40</v>
      </c>
      <c r="H8" s="86">
        <f>A8</f>
        <v>30</v>
      </c>
      <c r="I8" s="86">
        <f>B8</f>
        <v>-4</v>
      </c>
      <c r="J8" s="86">
        <f>C8</f>
        <v>0</v>
      </c>
      <c r="K8" s="86">
        <f>D8</f>
        <v>0</v>
      </c>
      <c r="L8" s="86">
        <f>E8</f>
        <v>0</v>
      </c>
      <c r="M8" s="86">
        <f>F8</f>
        <v>40</v>
      </c>
    </row>
    <row r="9" spans="1:15" x14ac:dyDescent="0.25">
      <c r="A9" s="85">
        <f>H2</f>
        <v>0</v>
      </c>
      <c r="B9" s="85">
        <f>I2</f>
        <v>29.466666666666665</v>
      </c>
      <c r="C9" s="85">
        <f>J2</f>
        <v>-4</v>
      </c>
      <c r="D9" s="85">
        <f>K2</f>
        <v>0</v>
      </c>
      <c r="E9" s="85">
        <f>L2</f>
        <v>0</v>
      </c>
      <c r="F9" s="85">
        <f>M2</f>
        <v>25.333333333333332</v>
      </c>
      <c r="H9" s="86">
        <f>A9</f>
        <v>0</v>
      </c>
      <c r="I9" s="86">
        <f>B9</f>
        <v>29.466666666666665</v>
      </c>
      <c r="J9" s="86">
        <f>C9</f>
        <v>-4</v>
      </c>
      <c r="K9" s="86">
        <f>D9</f>
        <v>0</v>
      </c>
      <c r="L9" s="86">
        <f>E9</f>
        <v>0</v>
      </c>
      <c r="M9" s="86">
        <f>F9</f>
        <v>25.333333333333332</v>
      </c>
    </row>
    <row r="10" spans="1:15" x14ac:dyDescent="0.25">
      <c r="A10" s="85">
        <f>H3-($I$3/$B$9)*A9</f>
        <v>0</v>
      </c>
      <c r="B10" s="85">
        <f>I3-($I$3/$B$9)*B9</f>
        <v>0</v>
      </c>
      <c r="C10" s="85">
        <f>J3-($I$3/$B$9)*C9</f>
        <v>29.457013574660632</v>
      </c>
      <c r="D10" s="85">
        <f>K3-($I$3/$B$9)*D9</f>
        <v>-4</v>
      </c>
      <c r="E10" s="85">
        <f>L3-($I$3/$B$9)*E9</f>
        <v>0</v>
      </c>
      <c r="F10" s="85">
        <f>M3-($I$3/$B$9)*F9</f>
        <v>23.438914027149323</v>
      </c>
      <c r="H10" s="86">
        <f>A10</f>
        <v>0</v>
      </c>
      <c r="I10" s="86">
        <f>B10</f>
        <v>0</v>
      </c>
      <c r="J10" s="86">
        <f>C10</f>
        <v>29.457013574660632</v>
      </c>
      <c r="K10" s="86">
        <f>D10</f>
        <v>-4</v>
      </c>
      <c r="L10" s="86">
        <f>E10</f>
        <v>0</v>
      </c>
      <c r="M10" s="86">
        <f>F10</f>
        <v>23.438914027149323</v>
      </c>
    </row>
    <row r="11" spans="1:15" x14ac:dyDescent="0.25">
      <c r="A11" s="85">
        <f>H4</f>
        <v>0</v>
      </c>
      <c r="B11" s="85">
        <f>I4</f>
        <v>0</v>
      </c>
      <c r="C11" s="85">
        <f>J4</f>
        <v>-4</v>
      </c>
      <c r="D11" s="85">
        <f>K4</f>
        <v>30</v>
      </c>
      <c r="E11" s="85">
        <f>L4</f>
        <v>-4</v>
      </c>
      <c r="F11" s="85">
        <f>M4</f>
        <v>20</v>
      </c>
      <c r="H11" s="86">
        <f>A11-($C$11/$J$10)*H10</f>
        <v>0</v>
      </c>
      <c r="I11" s="86">
        <f>B11-($C$11/$J$10)*I10</f>
        <v>0</v>
      </c>
      <c r="J11" s="86">
        <f>C11-($C$11/$J$10)*J10</f>
        <v>0</v>
      </c>
      <c r="K11" s="86">
        <f>D11-($C$11/$J$10)*K10</f>
        <v>29.4568356374808</v>
      </c>
      <c r="L11" s="86">
        <f>E11-($C$11/$J$10)*L10</f>
        <v>-4</v>
      </c>
      <c r="M11" s="86">
        <f>F11-($C$11/$J$10)*M10</f>
        <v>23.182795698924732</v>
      </c>
    </row>
    <row r="12" spans="1:15" x14ac:dyDescent="0.25">
      <c r="A12" s="85">
        <f>H5</f>
        <v>0</v>
      </c>
      <c r="B12" s="85">
        <f>I5</f>
        <v>0</v>
      </c>
      <c r="C12" s="85">
        <f>J5</f>
        <v>0</v>
      </c>
      <c r="D12" s="85">
        <f>K5</f>
        <v>-4</v>
      </c>
      <c r="E12" s="85">
        <f>L5</f>
        <v>30</v>
      </c>
      <c r="F12" s="85">
        <f>M5</f>
        <v>40</v>
      </c>
      <c r="H12" s="86">
        <f>A12</f>
        <v>0</v>
      </c>
      <c r="I12" s="86">
        <f>B12</f>
        <v>0</v>
      </c>
      <c r="J12" s="86">
        <f>C12</f>
        <v>0</v>
      </c>
      <c r="K12" s="86">
        <f>D12</f>
        <v>-4</v>
      </c>
      <c r="L12" s="86">
        <f>E12</f>
        <v>30</v>
      </c>
      <c r="M12" s="86">
        <f>F12</f>
        <v>40</v>
      </c>
    </row>
    <row r="13" spans="1:15" ht="19.5" x14ac:dyDescent="0.3">
      <c r="A13" s="92">
        <v>3</v>
      </c>
      <c r="H13" s="95">
        <v>4</v>
      </c>
    </row>
    <row r="15" spans="1:15" x14ac:dyDescent="0.25">
      <c r="A15" s="87">
        <f t="array" ref="A15:F18">H8:M11</f>
        <v>30</v>
      </c>
      <c r="B15" s="87">
        <v>-4</v>
      </c>
      <c r="C15" s="87">
        <v>0</v>
      </c>
      <c r="D15" s="87">
        <v>0</v>
      </c>
      <c r="E15" s="87">
        <v>0</v>
      </c>
      <c r="F15" s="87">
        <v>40</v>
      </c>
      <c r="H15" s="88">
        <f>A15/$A$15</f>
        <v>1</v>
      </c>
      <c r="I15" s="88">
        <f>B15/$A$15</f>
        <v>-0.13333333333333333</v>
      </c>
      <c r="J15" s="88">
        <f>C15/$A$15</f>
        <v>0</v>
      </c>
      <c r="K15" s="88">
        <f>D15/$A$15</f>
        <v>0</v>
      </c>
      <c r="L15" s="88">
        <f>E15/$A$15</f>
        <v>0</v>
      </c>
      <c r="M15" s="88">
        <f>F15/$A$15</f>
        <v>1.3333333333333333</v>
      </c>
    </row>
    <row r="16" spans="1:15" x14ac:dyDescent="0.25">
      <c r="A16" s="87">
        <v>0</v>
      </c>
      <c r="B16" s="87">
        <v>29.466666666666665</v>
      </c>
      <c r="C16" s="87">
        <v>-4</v>
      </c>
      <c r="D16" s="87">
        <v>0</v>
      </c>
      <c r="E16" s="87">
        <v>0</v>
      </c>
      <c r="F16" s="87">
        <v>25.333333333333332</v>
      </c>
      <c r="H16" s="88">
        <f>A16/$B$16</f>
        <v>0</v>
      </c>
      <c r="I16" s="88">
        <f>B16/$B$16</f>
        <v>1</v>
      </c>
      <c r="J16" s="88">
        <f>C16/$B$16</f>
        <v>-0.13574660633484165</v>
      </c>
      <c r="K16" s="88">
        <f>D16/$B$16</f>
        <v>0</v>
      </c>
      <c r="L16" s="88">
        <f>E16/$B$16</f>
        <v>0</v>
      </c>
      <c r="M16" s="88">
        <f>F16/$B$16</f>
        <v>0.85972850678733037</v>
      </c>
    </row>
    <row r="17" spans="1:13" x14ac:dyDescent="0.25">
      <c r="A17" s="87">
        <v>0</v>
      </c>
      <c r="B17" s="87">
        <v>0</v>
      </c>
      <c r="C17" s="87">
        <v>29.457013574660632</v>
      </c>
      <c r="D17" s="87">
        <v>-4</v>
      </c>
      <c r="E17" s="87">
        <v>0</v>
      </c>
      <c r="F17" s="87">
        <v>23.438914027149323</v>
      </c>
      <c r="H17" s="88">
        <f t="array" ref="H17">A17/$C$17</f>
        <v>0</v>
      </c>
      <c r="I17" s="88">
        <f t="array" ref="I17">B17/$C$17</f>
        <v>0</v>
      </c>
      <c r="J17" s="88">
        <f>C17/$C$17</f>
        <v>1</v>
      </c>
      <c r="K17" s="88">
        <f t="array" ref="K17">D17/$C$17</f>
        <v>-0.13579109062980033</v>
      </c>
      <c r="L17" s="88">
        <f t="array" ref="L17">E17/$C$17</f>
        <v>0</v>
      </c>
      <c r="M17" s="88">
        <f t="array" ref="M17">F17/$C$17</f>
        <v>0.79569892473118287</v>
      </c>
    </row>
    <row r="18" spans="1:13" x14ac:dyDescent="0.25">
      <c r="A18" s="87">
        <v>0</v>
      </c>
      <c r="B18" s="87">
        <v>0</v>
      </c>
      <c r="C18" s="87">
        <v>0</v>
      </c>
      <c r="D18" s="87">
        <v>29.4568356374808</v>
      </c>
      <c r="E18" s="87">
        <v>-4</v>
      </c>
      <c r="F18" s="87">
        <v>23.182795698924732</v>
      </c>
      <c r="H18" s="88">
        <f>A18/$D$18</f>
        <v>0</v>
      </c>
      <c r="I18" s="88">
        <f>B18/$D$18</f>
        <v>0</v>
      </c>
      <c r="J18" s="88">
        <f>C18/$D$18</f>
        <v>0</v>
      </c>
      <c r="K18" s="88">
        <f>D18/$D$18</f>
        <v>1</v>
      </c>
      <c r="L18" s="88">
        <f>E18/$D$18</f>
        <v>-0.13579191089046952</v>
      </c>
      <c r="M18" s="88">
        <f>F18/$D$18</f>
        <v>0.78700903193508687</v>
      </c>
    </row>
    <row r="19" spans="1:13" x14ac:dyDescent="0.25">
      <c r="A19" s="87">
        <v>0</v>
      </c>
      <c r="B19" s="87">
        <v>0</v>
      </c>
      <c r="C19" s="87">
        <v>0</v>
      </c>
      <c r="D19" s="87">
        <f>K12-($K$12/$D$18)*D18</f>
        <v>0</v>
      </c>
      <c r="E19" s="87">
        <f>L12-($K$12/$D$18)*E18</f>
        <v>29.45683235643812</v>
      </c>
      <c r="F19" s="87">
        <f>M12-($K$12/$D$18)*F18</f>
        <v>43.148036127740347</v>
      </c>
      <c r="H19" s="88">
        <f>A19/$E$19</f>
        <v>0</v>
      </c>
      <c r="I19" s="88">
        <f>B19/$E$19</f>
        <v>0</v>
      </c>
      <c r="J19" s="88">
        <f>C19/$E$19</f>
        <v>0</v>
      </c>
      <c r="K19" s="88">
        <f>D19/$E$19</f>
        <v>0</v>
      </c>
      <c r="L19" s="88">
        <f>E19/$E$19</f>
        <v>1</v>
      </c>
      <c r="M19" s="88">
        <f>F19/$E$19</f>
        <v>1.4647887323943662</v>
      </c>
    </row>
    <row r="20" spans="1:13" ht="19.5" x14ac:dyDescent="0.3">
      <c r="A20" s="96">
        <v>5</v>
      </c>
      <c r="H20" s="97">
        <v>6</v>
      </c>
    </row>
    <row r="22" spans="1:13" x14ac:dyDescent="0.25">
      <c r="A22" s="93">
        <f t="array" ref="A22:F24">H15:M17</f>
        <v>1</v>
      </c>
      <c r="B22" s="93">
        <v>-0.13333333333333333</v>
      </c>
      <c r="C22" s="93">
        <v>0</v>
      </c>
      <c r="D22" s="93">
        <v>0</v>
      </c>
      <c r="E22" s="93">
        <v>0</v>
      </c>
      <c r="F22" s="93">
        <v>1.3333333333333333</v>
      </c>
      <c r="H22" s="94">
        <f t="array" ref="H22:M23">A22:F23</f>
        <v>1</v>
      </c>
      <c r="I22" s="94">
        <v>-0.13333333333333333</v>
      </c>
      <c r="J22" s="94">
        <v>0</v>
      </c>
      <c r="K22" s="94">
        <v>0</v>
      </c>
      <c r="L22" s="94">
        <v>0</v>
      </c>
      <c r="M22" s="94">
        <v>1.3333333333333333</v>
      </c>
    </row>
    <row r="23" spans="1:13" x14ac:dyDescent="0.25">
      <c r="A23" s="93">
        <v>0</v>
      </c>
      <c r="B23" s="93">
        <v>1</v>
      </c>
      <c r="C23" s="93">
        <v>-0.13574660633484165</v>
      </c>
      <c r="D23" s="93">
        <v>0</v>
      </c>
      <c r="E23" s="93">
        <v>0</v>
      </c>
      <c r="F23" s="93">
        <v>0.85972850678733037</v>
      </c>
      <c r="H23" s="94">
        <v>0</v>
      </c>
      <c r="I23" s="94">
        <v>1</v>
      </c>
      <c r="J23" s="94">
        <v>-0.13574660633484165</v>
      </c>
      <c r="K23" s="94">
        <v>0</v>
      </c>
      <c r="L23" s="94">
        <v>0</v>
      </c>
      <c r="M23" s="94">
        <v>0.85972850678733037</v>
      </c>
    </row>
    <row r="24" spans="1:13" x14ac:dyDescent="0.25">
      <c r="A24" s="93">
        <v>0</v>
      </c>
      <c r="B24" s="93">
        <v>0</v>
      </c>
      <c r="C24" s="93">
        <v>1</v>
      </c>
      <c r="D24" s="93">
        <v>-0.13579109062980033</v>
      </c>
      <c r="E24" s="93">
        <v>0</v>
      </c>
      <c r="F24" s="93">
        <v>0.79569892473118287</v>
      </c>
      <c r="H24" s="94">
        <f>A24-H25*$D$24/$D$25</f>
        <v>0</v>
      </c>
      <c r="I24" s="94">
        <f>B24-I25*$D$24/$D$25</f>
        <v>0</v>
      </c>
      <c r="J24" s="94">
        <f>C24-J25*$D$24/$D$25</f>
        <v>1</v>
      </c>
      <c r="K24" s="94">
        <f>D24-K25*$D$24/$D$25</f>
        <v>0</v>
      </c>
      <c r="L24" s="94">
        <f>E24-L25*$D$24/$D$25</f>
        <v>0</v>
      </c>
      <c r="M24" s="94">
        <f>F24-M25*$D$24/$D$25</f>
        <v>0.92957746478873249</v>
      </c>
    </row>
    <row r="25" spans="1:13" x14ac:dyDescent="0.25">
      <c r="A25" s="93">
        <f>H18-H19*$L$18/$L$19</f>
        <v>0</v>
      </c>
      <c r="B25" s="93">
        <f>I18-I19*$L$18/$L$19</f>
        <v>0</v>
      </c>
      <c r="C25" s="93">
        <f>J18-J19*$L$18/$L$19</f>
        <v>0</v>
      </c>
      <c r="D25" s="93">
        <f>K18-K19*$L$18/$L$19</f>
        <v>1</v>
      </c>
      <c r="E25" s="93">
        <f>L18-L19*$L$18/$L$19</f>
        <v>0</v>
      </c>
      <c r="F25" s="93">
        <f>M18-M19*$L$18/$L$19</f>
        <v>0.9859154929577465</v>
      </c>
      <c r="H25" s="94">
        <f t="array" ref="H25:M26">A25:F26</f>
        <v>0</v>
      </c>
      <c r="I25" s="94">
        <v>0</v>
      </c>
      <c r="J25" s="94">
        <v>0</v>
      </c>
      <c r="K25" s="94">
        <v>1</v>
      </c>
      <c r="L25" s="94">
        <v>0</v>
      </c>
      <c r="M25" s="94">
        <v>0.9859154929577465</v>
      </c>
    </row>
    <row r="26" spans="1:13" x14ac:dyDescent="0.25">
      <c r="A26" s="93">
        <f t="array" ref="A26:F26">H19:M19</f>
        <v>0</v>
      </c>
      <c r="B26" s="93">
        <v>0</v>
      </c>
      <c r="C26" s="93">
        <v>0</v>
      </c>
      <c r="D26" s="93">
        <v>0</v>
      </c>
      <c r="E26" s="93">
        <v>1</v>
      </c>
      <c r="F26" s="93">
        <v>1.4647887323943662</v>
      </c>
      <c r="H26" s="94">
        <v>0</v>
      </c>
      <c r="I26" s="94">
        <v>0</v>
      </c>
      <c r="J26" s="94">
        <v>0</v>
      </c>
      <c r="K26" s="94">
        <v>0</v>
      </c>
      <c r="L26" s="94">
        <v>1</v>
      </c>
      <c r="M26" s="94">
        <v>1.4647887323943662</v>
      </c>
    </row>
    <row r="27" spans="1:13" ht="19.5" x14ac:dyDescent="0.3">
      <c r="A27" s="99">
        <v>7</v>
      </c>
      <c r="H27" s="101">
        <v>8</v>
      </c>
    </row>
    <row r="29" spans="1:13" x14ac:dyDescent="0.25">
      <c r="A29" s="100">
        <f t="array" ref="A29:F29">H22:M22</f>
        <v>1</v>
      </c>
      <c r="B29" s="100">
        <v>-0.13333333333333333</v>
      </c>
      <c r="C29" s="100">
        <v>0</v>
      </c>
      <c r="D29" s="100">
        <v>0</v>
      </c>
      <c r="E29" s="100">
        <v>0</v>
      </c>
      <c r="F29" s="100">
        <v>1.3333333333333333</v>
      </c>
      <c r="H29" s="98">
        <f>A29-$B$29/$B$30*A30</f>
        <v>1</v>
      </c>
      <c r="I29" s="98">
        <f>B29-$B$29/$B$30*B30</f>
        <v>0</v>
      </c>
      <c r="J29" s="98">
        <f>C29-$B$29/$B$30*C30</f>
        <v>0</v>
      </c>
      <c r="K29" s="98">
        <f>D29-$B$29/$B$30*D30</f>
        <v>0</v>
      </c>
      <c r="L29" s="98">
        <f>E29-$B$29/$B$30*E30</f>
        <v>0</v>
      </c>
      <c r="M29" s="98">
        <f>F29-$B$29/$B$30*F30</f>
        <v>1.464788732394366</v>
      </c>
    </row>
    <row r="30" spans="1:13" x14ac:dyDescent="0.25">
      <c r="A30" s="100">
        <f>H23-H24*$J$23/$J$24</f>
        <v>0</v>
      </c>
      <c r="B30" s="100">
        <f t="array" ref="B30">I23-I24*$J$23/$J$24</f>
        <v>1</v>
      </c>
      <c r="C30" s="100">
        <f>J23-J24*$J$23/$J$24</f>
        <v>0</v>
      </c>
      <c r="D30" s="100">
        <f>K23-K24*$J$23/$J$24</f>
        <v>0</v>
      </c>
      <c r="E30" s="100">
        <f>L23-L24*$J$23/$J$24</f>
        <v>0</v>
      </c>
      <c r="F30" s="100">
        <f>M23-M24*$J$23/$J$24</f>
        <v>0.9859154929577465</v>
      </c>
      <c r="H30" s="98">
        <f>A30-A31*$J$23/$J$24*C31</f>
        <v>0</v>
      </c>
      <c r="I30" s="98">
        <f t="array" ref="I30">B30-B31*$J$23/$J$24*D31</f>
        <v>1</v>
      </c>
      <c r="J30" s="98">
        <f>C30-C31*$J$23/$J$24*E31</f>
        <v>0</v>
      </c>
      <c r="K30" s="98">
        <f>D30-D31*$J$23/$J$24*F31</f>
        <v>0</v>
      </c>
      <c r="L30" s="98">
        <f>E30-E31*$J$23/$J$24*G60</f>
        <v>0</v>
      </c>
      <c r="M30" s="98">
        <f>F30-F31*$J$23/$J$24*H60</f>
        <v>0.9859154929577465</v>
      </c>
    </row>
    <row r="31" spans="1:13" x14ac:dyDescent="0.25">
      <c r="A31" s="100">
        <f t="array" ref="A31:F33">H24:M26</f>
        <v>0</v>
      </c>
      <c r="B31" s="100">
        <v>0</v>
      </c>
      <c r="C31" s="100">
        <v>1</v>
      </c>
      <c r="D31" s="100">
        <v>0</v>
      </c>
      <c r="E31" s="100">
        <v>0</v>
      </c>
      <c r="F31" s="100">
        <v>0.92957746478873249</v>
      </c>
      <c r="H31" s="98">
        <f t="array" ref="H31:M33">A31:F33</f>
        <v>0</v>
      </c>
      <c r="I31" s="98">
        <v>0</v>
      </c>
      <c r="J31" s="98">
        <v>1</v>
      </c>
      <c r="K31" s="98">
        <v>0</v>
      </c>
      <c r="L31" s="98">
        <v>0</v>
      </c>
      <c r="M31" s="98">
        <v>0.92957746478873249</v>
      </c>
    </row>
    <row r="32" spans="1:13" x14ac:dyDescent="0.25">
      <c r="A32" s="100">
        <v>0</v>
      </c>
      <c r="B32" s="100">
        <v>0</v>
      </c>
      <c r="C32" s="100">
        <v>0</v>
      </c>
      <c r="D32" s="100">
        <v>1</v>
      </c>
      <c r="E32" s="100">
        <v>0</v>
      </c>
      <c r="F32" s="100">
        <v>0.9859154929577465</v>
      </c>
      <c r="H32" s="98">
        <v>0</v>
      </c>
      <c r="I32" s="98">
        <v>0</v>
      </c>
      <c r="J32" s="98">
        <v>0</v>
      </c>
      <c r="K32" s="98">
        <v>1</v>
      </c>
      <c r="L32" s="98">
        <v>0</v>
      </c>
      <c r="M32" s="98">
        <v>0.9859154929577465</v>
      </c>
    </row>
    <row r="33" spans="1:13" x14ac:dyDescent="0.25">
      <c r="A33" s="100">
        <v>0</v>
      </c>
      <c r="B33" s="100">
        <v>0</v>
      </c>
      <c r="C33" s="100">
        <v>0</v>
      </c>
      <c r="D33" s="100">
        <v>0</v>
      </c>
      <c r="E33" s="100">
        <v>1</v>
      </c>
      <c r="F33" s="100">
        <v>1.4647887323943662</v>
      </c>
      <c r="H33" s="98">
        <v>0</v>
      </c>
      <c r="I33" s="98">
        <v>0</v>
      </c>
      <c r="J33" s="98">
        <v>0</v>
      </c>
      <c r="K33" s="98">
        <v>0</v>
      </c>
      <c r="L33" s="98">
        <v>1</v>
      </c>
      <c r="M33" s="98">
        <v>1.4647887323943662</v>
      </c>
    </row>
    <row r="34" spans="1:13" ht="19.5" x14ac:dyDescent="0.3">
      <c r="A34" s="102">
        <v>9</v>
      </c>
      <c r="H34" s="103">
        <v>10</v>
      </c>
    </row>
    <row r="36" spans="1:13" x14ac:dyDescent="0.25">
      <c r="D36" s="54" t="s">
        <v>1</v>
      </c>
      <c r="E36" s="54"/>
      <c r="F36" s="54"/>
      <c r="G36" s="54"/>
      <c r="H36" s="54"/>
      <c r="I36" s="54"/>
      <c r="J36" s="54"/>
    </row>
    <row r="37" spans="1:13" ht="15.75" thickBot="1" x14ac:dyDescent="0.3">
      <c r="J37" s="104" t="s">
        <v>64</v>
      </c>
    </row>
    <row r="38" spans="1:13" x14ac:dyDescent="0.25">
      <c r="D38" s="1">
        <v>30</v>
      </c>
      <c r="E38" s="2">
        <v>-4</v>
      </c>
      <c r="F38" s="2">
        <v>0</v>
      </c>
      <c r="G38" s="2">
        <v>0</v>
      </c>
      <c r="H38" s="3">
        <v>0</v>
      </c>
      <c r="I38" s="10">
        <f t="array" ref="I38:I42">M29:M33</f>
        <v>1.464788732394366</v>
      </c>
      <c r="J38" s="13">
        <f t="array" ref="J38:J42">MMULT(D38:H42,I38:I42)</f>
        <v>39.999999999999993</v>
      </c>
    </row>
    <row r="39" spans="1:13" x14ac:dyDescent="0.25">
      <c r="D39" s="4">
        <v>-4</v>
      </c>
      <c r="E39" s="5">
        <v>30</v>
      </c>
      <c r="F39" s="5">
        <v>-4</v>
      </c>
      <c r="G39" s="5">
        <v>0</v>
      </c>
      <c r="H39" s="6">
        <v>0</v>
      </c>
      <c r="I39" s="11">
        <v>0.9859154929577465</v>
      </c>
      <c r="J39" s="14">
        <v>20</v>
      </c>
    </row>
    <row r="40" spans="1:13" x14ac:dyDescent="0.25">
      <c r="D40" s="4">
        <v>0</v>
      </c>
      <c r="E40" s="5">
        <v>-4</v>
      </c>
      <c r="F40" s="5">
        <v>30</v>
      </c>
      <c r="G40" s="5">
        <v>-4</v>
      </c>
      <c r="H40" s="6">
        <v>0</v>
      </c>
      <c r="I40" s="11">
        <v>0.92957746478873249</v>
      </c>
      <c r="J40" s="14">
        <v>20.000000000000007</v>
      </c>
    </row>
    <row r="41" spans="1:13" x14ac:dyDescent="0.25">
      <c r="D41" s="4">
        <v>0</v>
      </c>
      <c r="E41" s="5">
        <v>0</v>
      </c>
      <c r="F41" s="5">
        <v>-4</v>
      </c>
      <c r="G41" s="5">
        <v>30</v>
      </c>
      <c r="H41" s="6">
        <v>-4</v>
      </c>
      <c r="I41" s="11">
        <v>0.9859154929577465</v>
      </c>
      <c r="J41" s="14">
        <v>20</v>
      </c>
    </row>
    <row r="42" spans="1:13" ht="15.75" thickBot="1" x14ac:dyDescent="0.3">
      <c r="D42" s="7">
        <v>0</v>
      </c>
      <c r="E42" s="8">
        <v>0</v>
      </c>
      <c r="F42" s="8">
        <v>0</v>
      </c>
      <c r="G42" s="8">
        <v>-4</v>
      </c>
      <c r="H42" s="9">
        <v>30</v>
      </c>
      <c r="I42" s="12">
        <v>1.4647887323943662</v>
      </c>
      <c r="J42" s="15">
        <v>40</v>
      </c>
    </row>
  </sheetData>
  <mergeCells count="1">
    <mergeCell ref="D36:J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F49F-CB6E-4DB1-BC2B-AD2C6601403E}">
  <dimension ref="A1:M68"/>
  <sheetViews>
    <sheetView workbookViewId="0">
      <selection activeCell="I1" sqref="I1"/>
    </sheetView>
  </sheetViews>
  <sheetFormatPr defaultRowHeight="15" x14ac:dyDescent="0.25"/>
  <sheetData>
    <row r="1" spans="1:13" x14ac:dyDescent="0.25">
      <c r="A1">
        <v>30</v>
      </c>
      <c r="B1">
        <v>-4</v>
      </c>
      <c r="C1">
        <v>0</v>
      </c>
      <c r="D1">
        <v>0</v>
      </c>
      <c r="E1">
        <v>0</v>
      </c>
      <c r="F1">
        <v>40</v>
      </c>
      <c r="H1" t="s">
        <v>5</v>
      </c>
      <c r="I1" s="16" t="s">
        <v>4</v>
      </c>
      <c r="J1" s="16"/>
      <c r="K1" s="16"/>
      <c r="L1" s="16"/>
      <c r="M1" s="16"/>
    </row>
    <row r="2" spans="1:13" x14ac:dyDescent="0.25">
      <c r="A2">
        <v>-4</v>
      </c>
      <c r="B2">
        <v>30</v>
      </c>
      <c r="C2">
        <v>-4</v>
      </c>
      <c r="D2">
        <v>0</v>
      </c>
      <c r="E2">
        <v>0</v>
      </c>
      <c r="F2">
        <v>20</v>
      </c>
    </row>
    <row r="3" spans="1:13" x14ac:dyDescent="0.25">
      <c r="A3">
        <v>0</v>
      </c>
      <c r="B3">
        <v>-4</v>
      </c>
      <c r="C3">
        <v>30</v>
      </c>
      <c r="D3">
        <v>-4</v>
      </c>
      <c r="E3">
        <v>0</v>
      </c>
      <c r="F3">
        <v>20</v>
      </c>
    </row>
    <row r="4" spans="1:13" x14ac:dyDescent="0.25">
      <c r="A4">
        <v>0</v>
      </c>
      <c r="B4">
        <v>0</v>
      </c>
      <c r="C4">
        <v>-4</v>
      </c>
      <c r="D4">
        <v>30</v>
      </c>
      <c r="E4">
        <v>-4</v>
      </c>
      <c r="F4">
        <v>20</v>
      </c>
    </row>
    <row r="5" spans="1:13" x14ac:dyDescent="0.25">
      <c r="A5">
        <v>0</v>
      </c>
      <c r="B5">
        <v>0</v>
      </c>
      <c r="C5">
        <v>0</v>
      </c>
      <c r="D5">
        <v>-4</v>
      </c>
      <c r="E5">
        <v>30</v>
      </c>
      <c r="F5">
        <v>40</v>
      </c>
    </row>
    <row r="6" spans="1:13" ht="15.75" thickBot="1" x14ac:dyDescent="0.3"/>
    <row r="7" spans="1:13" ht="15.75" thickBot="1" x14ac:dyDescent="0.3">
      <c r="A7" s="55" t="s">
        <v>3</v>
      </c>
      <c r="B7" s="56"/>
      <c r="C7" s="56"/>
      <c r="D7" s="56"/>
      <c r="E7" s="56"/>
      <c r="F7" s="57"/>
      <c r="H7" s="55" t="s">
        <v>2</v>
      </c>
      <c r="I7" s="56"/>
      <c r="J7" s="56"/>
      <c r="K7" s="56"/>
      <c r="L7" s="57"/>
      <c r="M7" s="105"/>
    </row>
    <row r="9" spans="1:13" x14ac:dyDescent="0.25">
      <c r="A9" s="89">
        <f>A1</f>
        <v>30</v>
      </c>
      <c r="B9" s="89">
        <f>B1</f>
        <v>-4</v>
      </c>
      <c r="C9" s="89">
        <f>C1</f>
        <v>0</v>
      </c>
      <c r="D9" s="89">
        <f>D1</f>
        <v>0</v>
      </c>
      <c r="E9" s="89">
        <f>E1</f>
        <v>0</v>
      </c>
      <c r="F9" s="89">
        <v>40</v>
      </c>
      <c r="H9" s="88">
        <v>1</v>
      </c>
      <c r="I9" s="88">
        <v>0</v>
      </c>
      <c r="J9" s="88">
        <v>0</v>
      </c>
      <c r="K9" s="88">
        <v>0</v>
      </c>
      <c r="L9" s="88">
        <v>0</v>
      </c>
    </row>
    <row r="10" spans="1:13" x14ac:dyDescent="0.25">
      <c r="A10" s="89">
        <f t="shared" ref="A10:F10" si="0">A2-($A$2/$A$1)*A1</f>
        <v>0</v>
      </c>
      <c r="B10" s="89">
        <f t="shared" si="0"/>
        <v>29.466666666666665</v>
      </c>
      <c r="C10" s="89">
        <f t="shared" si="0"/>
        <v>-4</v>
      </c>
      <c r="D10" s="89">
        <f t="shared" si="0"/>
        <v>0</v>
      </c>
      <c r="E10" s="89">
        <f t="shared" si="0"/>
        <v>0</v>
      </c>
      <c r="F10" s="89">
        <f t="shared" si="0"/>
        <v>25.333333333333332</v>
      </c>
      <c r="H10" s="88">
        <f t="array" ref="H10">($A$2/$A$1)</f>
        <v>-0.13333333333333333</v>
      </c>
      <c r="I10" s="88">
        <v>1</v>
      </c>
      <c r="J10" s="88">
        <v>0</v>
      </c>
      <c r="K10" s="88">
        <v>0</v>
      </c>
      <c r="L10" s="88">
        <v>0</v>
      </c>
    </row>
    <row r="11" spans="1:13" x14ac:dyDescent="0.25">
      <c r="A11" s="89">
        <v>0</v>
      </c>
      <c r="B11" s="89">
        <v>-4</v>
      </c>
      <c r="C11" s="89">
        <v>30</v>
      </c>
      <c r="D11" s="89">
        <v>-4</v>
      </c>
      <c r="E11" s="89">
        <v>0</v>
      </c>
      <c r="F11" s="89">
        <v>20</v>
      </c>
      <c r="H11" s="88">
        <v>0</v>
      </c>
      <c r="I11" s="88">
        <f t="array" ref="I11">($B$11/$B$17)</f>
        <v>-0.13574660633484165</v>
      </c>
      <c r="J11" s="88">
        <v>1</v>
      </c>
      <c r="K11" s="88">
        <v>0</v>
      </c>
      <c r="L11" s="88">
        <v>0</v>
      </c>
    </row>
    <row r="12" spans="1:13" x14ac:dyDescent="0.25">
      <c r="A12" s="89">
        <v>0</v>
      </c>
      <c r="B12" s="89">
        <v>0</v>
      </c>
      <c r="C12" s="89">
        <v>-4</v>
      </c>
      <c r="D12" s="89">
        <v>30</v>
      </c>
      <c r="E12" s="89">
        <v>-4</v>
      </c>
      <c r="F12" s="89">
        <v>20</v>
      </c>
      <c r="H12" s="88">
        <v>0</v>
      </c>
      <c r="I12" s="88">
        <v>0</v>
      </c>
      <c r="J12" s="88">
        <f>($C$19/$C$25)</f>
        <v>-0.13579109062980046</v>
      </c>
      <c r="K12" s="88">
        <v>1</v>
      </c>
      <c r="L12" s="88">
        <v>0</v>
      </c>
    </row>
    <row r="13" spans="1:13" x14ac:dyDescent="0.25">
      <c r="A13" s="89">
        <v>0</v>
      </c>
      <c r="B13" s="89">
        <v>0</v>
      </c>
      <c r="C13" s="89">
        <v>0</v>
      </c>
      <c r="D13" s="89">
        <v>-4</v>
      </c>
      <c r="E13" s="89">
        <v>30</v>
      </c>
      <c r="F13" s="89">
        <v>40</v>
      </c>
      <c r="H13" s="88">
        <v>0</v>
      </c>
      <c r="I13" s="88">
        <v>0</v>
      </c>
      <c r="J13" s="88">
        <v>0</v>
      </c>
      <c r="K13" s="88">
        <f>($D$27/$D$33)</f>
        <v>-0.13579191089046952</v>
      </c>
      <c r="L13" s="88">
        <v>1</v>
      </c>
    </row>
    <row r="14" spans="1:13" ht="19.5" x14ac:dyDescent="0.3">
      <c r="A14" s="90">
        <v>1</v>
      </c>
    </row>
    <row r="16" spans="1:13" x14ac:dyDescent="0.25">
      <c r="A16" s="84">
        <v>30</v>
      </c>
      <c r="B16" s="84">
        <v>-4</v>
      </c>
      <c r="C16" s="84">
        <v>0</v>
      </c>
      <c r="D16" s="84">
        <v>0</v>
      </c>
      <c r="E16" s="84">
        <v>0</v>
      </c>
      <c r="F16" s="84">
        <f>F9</f>
        <v>40</v>
      </c>
    </row>
    <row r="17" spans="1:6" x14ac:dyDescent="0.25">
      <c r="A17" s="84">
        <v>0</v>
      </c>
      <c r="B17" s="84">
        <v>29.466666666666665</v>
      </c>
      <c r="C17" s="84">
        <v>-4</v>
      </c>
      <c r="D17" s="84">
        <v>0</v>
      </c>
      <c r="E17" s="84">
        <v>0</v>
      </c>
      <c r="F17" s="84">
        <f>F10</f>
        <v>25.333333333333332</v>
      </c>
    </row>
    <row r="18" spans="1:6" x14ac:dyDescent="0.25">
      <c r="A18" s="84">
        <f>A11</f>
        <v>0</v>
      </c>
      <c r="B18" s="84">
        <f>B11-($B$11/$B$17)*B17</f>
        <v>0</v>
      </c>
      <c r="C18" s="84">
        <f>C11-($B$11/$B$17)*C17</f>
        <v>29.457013574660632</v>
      </c>
      <c r="D18" s="84">
        <f>D11-($B$11/$B$17)*D17</f>
        <v>-4</v>
      </c>
      <c r="E18" s="84">
        <f>E11-($B$11/$B$17)*E17</f>
        <v>0</v>
      </c>
      <c r="F18" s="84">
        <f>F11-($B$11/$B$17)*F17</f>
        <v>23.438914027149323</v>
      </c>
    </row>
    <row r="19" spans="1:6" x14ac:dyDescent="0.25">
      <c r="A19" s="84">
        <v>0</v>
      </c>
      <c r="B19" s="84">
        <v>0</v>
      </c>
      <c r="C19" s="84">
        <v>-4</v>
      </c>
      <c r="D19" s="84">
        <v>30</v>
      </c>
      <c r="E19" s="84">
        <v>-4</v>
      </c>
      <c r="F19" s="84">
        <f>F12</f>
        <v>20</v>
      </c>
    </row>
    <row r="20" spans="1:6" x14ac:dyDescent="0.25">
      <c r="A20" s="84">
        <v>0</v>
      </c>
      <c r="B20" s="84">
        <v>0</v>
      </c>
      <c r="C20" s="84">
        <v>0</v>
      </c>
      <c r="D20" s="84">
        <v>-4</v>
      </c>
      <c r="E20" s="84">
        <v>30</v>
      </c>
      <c r="F20" s="84">
        <f>F13</f>
        <v>40</v>
      </c>
    </row>
    <row r="21" spans="1:6" ht="19.5" x14ac:dyDescent="0.3">
      <c r="A21" s="91">
        <v>2</v>
      </c>
    </row>
    <row r="23" spans="1:6" x14ac:dyDescent="0.25">
      <c r="A23" s="85">
        <v>30</v>
      </c>
      <c r="B23" s="85">
        <v>-4</v>
      </c>
      <c r="C23" s="85">
        <v>0</v>
      </c>
      <c r="D23" s="85">
        <v>0</v>
      </c>
      <c r="E23" s="85">
        <v>0</v>
      </c>
      <c r="F23" s="85">
        <f>F16</f>
        <v>40</v>
      </c>
    </row>
    <row r="24" spans="1:6" x14ac:dyDescent="0.25">
      <c r="A24" s="85">
        <v>0</v>
      </c>
      <c r="B24" s="85">
        <v>29.466666666666665</v>
      </c>
      <c r="C24" s="85">
        <v>-4</v>
      </c>
      <c r="D24" s="85">
        <v>0</v>
      </c>
      <c r="E24" s="85">
        <v>0</v>
      </c>
      <c r="F24" s="85">
        <f>F17</f>
        <v>25.333333333333332</v>
      </c>
    </row>
    <row r="25" spans="1:6" x14ac:dyDescent="0.25">
      <c r="A25" s="85">
        <v>0</v>
      </c>
      <c r="B25" s="85">
        <v>0</v>
      </c>
      <c r="C25" s="85">
        <v>29.4570135746606</v>
      </c>
      <c r="D25" s="85">
        <v>-4</v>
      </c>
      <c r="E25" s="85">
        <v>0</v>
      </c>
      <c r="F25" s="85">
        <f>F18</f>
        <v>23.438914027149323</v>
      </c>
    </row>
    <row r="26" spans="1:6" x14ac:dyDescent="0.25">
      <c r="A26" s="85">
        <f t="shared" ref="A26:F26" si="1">A19-($C$19/$C$25)*A25</f>
        <v>0</v>
      </c>
      <c r="B26" s="85">
        <f t="shared" si="1"/>
        <v>0</v>
      </c>
      <c r="C26" s="85">
        <f t="shared" si="1"/>
        <v>0</v>
      </c>
      <c r="D26" s="85">
        <f t="shared" si="1"/>
        <v>29.456835637480797</v>
      </c>
      <c r="E26" s="85">
        <f t="shared" si="1"/>
        <v>-4</v>
      </c>
      <c r="F26" s="85">
        <f t="shared" si="1"/>
        <v>23.182795698924735</v>
      </c>
    </row>
    <row r="27" spans="1:6" x14ac:dyDescent="0.25">
      <c r="A27" s="85">
        <v>0</v>
      </c>
      <c r="B27" s="85">
        <v>0</v>
      </c>
      <c r="C27" s="85">
        <v>0</v>
      </c>
      <c r="D27" s="85">
        <v>-4</v>
      </c>
      <c r="E27" s="85">
        <v>30</v>
      </c>
      <c r="F27" s="85">
        <f>F20</f>
        <v>40</v>
      </c>
    </row>
    <row r="28" spans="1:6" ht="19.5" x14ac:dyDescent="0.3">
      <c r="A28" s="92">
        <v>3</v>
      </c>
    </row>
    <row r="30" spans="1:6" x14ac:dyDescent="0.25">
      <c r="A30" s="86">
        <v>30</v>
      </c>
      <c r="B30" s="86">
        <v>-4</v>
      </c>
      <c r="C30" s="86">
        <v>0</v>
      </c>
      <c r="D30" s="86">
        <v>0</v>
      </c>
      <c r="E30" s="86">
        <v>0</v>
      </c>
      <c r="F30" s="86">
        <f>F23</f>
        <v>40</v>
      </c>
    </row>
    <row r="31" spans="1:6" x14ac:dyDescent="0.25">
      <c r="A31" s="86">
        <v>0</v>
      </c>
      <c r="B31" s="86">
        <v>29.466666666666665</v>
      </c>
      <c r="C31" s="86">
        <v>-4</v>
      </c>
      <c r="D31" s="86">
        <v>0</v>
      </c>
      <c r="E31" s="86">
        <v>0</v>
      </c>
      <c r="F31" s="86">
        <f>F24</f>
        <v>25.333333333333332</v>
      </c>
    </row>
    <row r="32" spans="1:6" x14ac:dyDescent="0.25">
      <c r="A32" s="86">
        <v>0</v>
      </c>
      <c r="B32" s="86">
        <v>0</v>
      </c>
      <c r="C32" s="86">
        <v>29.4570135746606</v>
      </c>
      <c r="D32" s="86">
        <v>-4</v>
      </c>
      <c r="E32" s="86">
        <v>0</v>
      </c>
      <c r="F32" s="86">
        <f>F25</f>
        <v>23.438914027149323</v>
      </c>
    </row>
    <row r="33" spans="1:6" x14ac:dyDescent="0.25">
      <c r="A33" s="86">
        <v>0</v>
      </c>
      <c r="B33" s="86">
        <v>0</v>
      </c>
      <c r="C33" s="86">
        <v>0</v>
      </c>
      <c r="D33" s="86">
        <v>29.4568356374808</v>
      </c>
      <c r="E33" s="86">
        <v>-4</v>
      </c>
      <c r="F33" s="86">
        <f>F26</f>
        <v>23.182795698924735</v>
      </c>
    </row>
    <row r="34" spans="1:6" x14ac:dyDescent="0.25">
      <c r="A34" s="86">
        <v>0</v>
      </c>
      <c r="B34" s="86">
        <v>0</v>
      </c>
      <c r="C34" s="86">
        <v>0</v>
      </c>
      <c r="D34" s="86">
        <f>D27-($D$27/$D$33)*D33</f>
        <v>0</v>
      </c>
      <c r="E34" s="86">
        <f>E27-($D$27/$D$33)*E33</f>
        <v>29.45683235643812</v>
      </c>
      <c r="F34" s="86">
        <f>F27-($D$27/$D$33)*F33</f>
        <v>43.148036127740347</v>
      </c>
    </row>
    <row r="35" spans="1:6" ht="20.25" thickBot="1" x14ac:dyDescent="0.35">
      <c r="A35" s="95">
        <v>4</v>
      </c>
    </row>
    <row r="36" spans="1:6" ht="15.75" thickBot="1" x14ac:dyDescent="0.3">
      <c r="A36" s="58" t="s">
        <v>1</v>
      </c>
      <c r="B36" s="59"/>
      <c r="C36" s="59"/>
      <c r="D36" s="59"/>
      <c r="E36" s="59"/>
      <c r="F36" s="60"/>
    </row>
    <row r="38" spans="1:6" x14ac:dyDescent="0.25">
      <c r="A38">
        <f t="array" ref="A38:E42">MMULT(H9:L13,A30:E34)</f>
        <v>30</v>
      </c>
      <c r="B38">
        <v>-4</v>
      </c>
      <c r="C38">
        <v>0</v>
      </c>
      <c r="D38">
        <v>0</v>
      </c>
      <c r="E38">
        <v>0</v>
      </c>
    </row>
    <row r="39" spans="1:6" x14ac:dyDescent="0.25">
      <c r="A39">
        <v>-4</v>
      </c>
      <c r="B39">
        <v>30</v>
      </c>
      <c r="C39">
        <v>-4</v>
      </c>
      <c r="D39">
        <v>0</v>
      </c>
      <c r="E39">
        <v>0</v>
      </c>
    </row>
    <row r="40" spans="1:6" x14ac:dyDescent="0.25">
      <c r="A40">
        <v>0</v>
      </c>
      <c r="B40">
        <v>-4</v>
      </c>
      <c r="C40">
        <v>29.999999999999968</v>
      </c>
      <c r="D40">
        <v>-4</v>
      </c>
      <c r="E40">
        <v>0</v>
      </c>
    </row>
    <row r="41" spans="1:6" x14ac:dyDescent="0.25">
      <c r="A41">
        <v>0</v>
      </c>
      <c r="B41">
        <v>0</v>
      </c>
      <c r="C41">
        <v>-4</v>
      </c>
      <c r="D41">
        <v>30.000000000000004</v>
      </c>
      <c r="E41">
        <v>-4</v>
      </c>
    </row>
    <row r="42" spans="1:6" x14ac:dyDescent="0.25">
      <c r="A42">
        <v>0</v>
      </c>
      <c r="B42">
        <v>0</v>
      </c>
      <c r="C42">
        <v>0</v>
      </c>
      <c r="D42">
        <v>-3.9999999999999996</v>
      </c>
      <c r="E42">
        <v>30</v>
      </c>
    </row>
    <row r="52" spans="1:7" ht="15.75" thickBot="1" x14ac:dyDescent="0.3"/>
    <row r="53" spans="1:7" ht="15.75" thickBot="1" x14ac:dyDescent="0.3">
      <c r="A53" s="55" t="s">
        <v>41</v>
      </c>
      <c r="B53" s="56"/>
      <c r="C53" s="56"/>
      <c r="D53" s="56"/>
      <c r="E53" s="56"/>
      <c r="F53" s="56"/>
      <c r="G53" s="57"/>
    </row>
    <row r="54" spans="1:7" x14ac:dyDescent="0.25">
      <c r="A54" s="62">
        <v>1</v>
      </c>
      <c r="B54" s="63">
        <v>0</v>
      </c>
      <c r="C54" s="63">
        <v>0</v>
      </c>
      <c r="D54" s="63">
        <v>0</v>
      </c>
      <c r="E54" s="64">
        <v>0</v>
      </c>
      <c r="F54" s="75">
        <v>40</v>
      </c>
      <c r="G54" s="71">
        <v>40</v>
      </c>
    </row>
    <row r="55" spans="1:7" x14ac:dyDescent="0.25">
      <c r="A55" s="65">
        <v>-0.13333333333333333</v>
      </c>
      <c r="B55" s="66">
        <v>1</v>
      </c>
      <c r="C55" s="66">
        <v>0</v>
      </c>
      <c r="D55" s="66">
        <v>0</v>
      </c>
      <c r="E55" s="67">
        <v>0</v>
      </c>
      <c r="F55" s="76">
        <v>25.333333333333332</v>
      </c>
      <c r="G55" s="72">
        <v>20</v>
      </c>
    </row>
    <row r="56" spans="1:7" x14ac:dyDescent="0.25">
      <c r="A56" s="65">
        <v>0</v>
      </c>
      <c r="B56" s="66">
        <v>-0.13574660633484165</v>
      </c>
      <c r="C56" s="66">
        <v>1</v>
      </c>
      <c r="D56" s="66">
        <v>0</v>
      </c>
      <c r="E56" s="67">
        <v>0</v>
      </c>
      <c r="F56" s="76">
        <v>23.438914027149323</v>
      </c>
      <c r="G56" s="72">
        <v>20</v>
      </c>
    </row>
    <row r="57" spans="1:7" x14ac:dyDescent="0.25">
      <c r="A57" s="65">
        <v>0</v>
      </c>
      <c r="B57" s="66">
        <v>0</v>
      </c>
      <c r="C57" s="66">
        <v>-0.13579109062980046</v>
      </c>
      <c r="D57" s="66">
        <v>1</v>
      </c>
      <c r="E57" s="67">
        <v>0</v>
      </c>
      <c r="F57" s="76">
        <v>23.182795698924735</v>
      </c>
      <c r="G57" s="72">
        <v>20</v>
      </c>
    </row>
    <row r="58" spans="1:7" ht="15.75" thickBot="1" x14ac:dyDescent="0.3">
      <c r="A58" s="68">
        <v>0</v>
      </c>
      <c r="B58" s="69">
        <v>0</v>
      </c>
      <c r="C58" s="69">
        <v>0</v>
      </c>
      <c r="D58" s="69">
        <v>-0.13579191089046952</v>
      </c>
      <c r="E58" s="70">
        <v>1</v>
      </c>
      <c r="F58" s="77">
        <v>43.148036127740347</v>
      </c>
      <c r="G58" s="73">
        <v>40</v>
      </c>
    </row>
    <row r="59" spans="1:7" ht="15.75" thickBot="1" x14ac:dyDescent="0.3"/>
    <row r="60" spans="1:7" ht="15.75" thickBot="1" x14ac:dyDescent="0.3">
      <c r="A60" s="55" t="s">
        <v>43</v>
      </c>
      <c r="B60" s="56"/>
      <c r="C60" s="56"/>
      <c r="D60" s="56"/>
      <c r="E60" s="56"/>
      <c r="F60" s="56"/>
      <c r="G60" s="57"/>
    </row>
    <row r="61" spans="1:7" x14ac:dyDescent="0.25">
      <c r="A61" s="62">
        <v>30</v>
      </c>
      <c r="B61" s="63">
        <v>-4</v>
      </c>
      <c r="C61" s="63">
        <v>0</v>
      </c>
      <c r="D61" s="63">
        <v>0</v>
      </c>
      <c r="E61" s="64">
        <v>0</v>
      </c>
      <c r="F61" s="75">
        <v>1.4647887323943662</v>
      </c>
      <c r="G61" s="71">
        <v>40</v>
      </c>
    </row>
    <row r="62" spans="1:7" x14ac:dyDescent="0.25">
      <c r="A62" s="65">
        <v>0</v>
      </c>
      <c r="B62" s="66">
        <v>29.466666666666665</v>
      </c>
      <c r="C62" s="66">
        <v>-4</v>
      </c>
      <c r="D62" s="66">
        <v>0</v>
      </c>
      <c r="E62" s="67">
        <v>0</v>
      </c>
      <c r="F62" s="76">
        <v>0.98591549295774672</v>
      </c>
      <c r="G62" s="72">
        <v>25.333333333333332</v>
      </c>
    </row>
    <row r="63" spans="1:7" x14ac:dyDescent="0.25">
      <c r="A63" s="65">
        <v>0</v>
      </c>
      <c r="B63" s="66">
        <v>0</v>
      </c>
      <c r="C63" s="66">
        <v>29.4570135746606</v>
      </c>
      <c r="D63" s="66">
        <v>-4</v>
      </c>
      <c r="E63" s="67">
        <v>0</v>
      </c>
      <c r="F63" s="76">
        <v>0.92957746478873349</v>
      </c>
      <c r="G63" s="72">
        <v>23.438914027149323</v>
      </c>
    </row>
    <row r="64" spans="1:7" x14ac:dyDescent="0.25">
      <c r="A64" s="65">
        <v>0</v>
      </c>
      <c r="B64" s="66">
        <v>0</v>
      </c>
      <c r="C64" s="66">
        <v>0</v>
      </c>
      <c r="D64" s="66">
        <v>29.4568356374808</v>
      </c>
      <c r="E64" s="67">
        <v>-4</v>
      </c>
      <c r="F64" s="76">
        <v>0.9859154929577465</v>
      </c>
      <c r="G64" s="72">
        <v>23.182795698924735</v>
      </c>
    </row>
    <row r="65" spans="1:7" ht="15.75" thickBot="1" x14ac:dyDescent="0.3">
      <c r="A65" s="68">
        <v>0</v>
      </c>
      <c r="B65" s="69">
        <v>0</v>
      </c>
      <c r="C65" s="69">
        <v>0</v>
      </c>
      <c r="D65" s="69">
        <v>0</v>
      </c>
      <c r="E65" s="70">
        <v>29.45683235643812</v>
      </c>
      <c r="F65" s="77">
        <v>1.4647887323943662</v>
      </c>
      <c r="G65" s="73">
        <v>43.148036127740347</v>
      </c>
    </row>
    <row r="68" spans="1:7" x14ac:dyDescent="0.25">
      <c r="A68" t="s">
        <v>44</v>
      </c>
    </row>
  </sheetData>
  <mergeCells count="5">
    <mergeCell ref="A7:F7"/>
    <mergeCell ref="A36:F36"/>
    <mergeCell ref="A53:G53"/>
    <mergeCell ref="A60:G60"/>
    <mergeCell ref="H7:L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5D45-08F6-4A25-99BF-24A423117C2D}">
  <dimension ref="A1:P57"/>
  <sheetViews>
    <sheetView topLeftCell="A28" workbookViewId="0">
      <selection activeCell="R48" sqref="R48"/>
    </sheetView>
  </sheetViews>
  <sheetFormatPr defaultRowHeight="15" x14ac:dyDescent="0.25"/>
  <cols>
    <col min="1" max="1" width="10.5703125" customWidth="1"/>
  </cols>
  <sheetData>
    <row r="1" spans="1:16" x14ac:dyDescent="0.25">
      <c r="A1">
        <v>30</v>
      </c>
      <c r="B1">
        <v>-4</v>
      </c>
      <c r="C1">
        <v>0</v>
      </c>
      <c r="D1">
        <v>0</v>
      </c>
      <c r="E1">
        <v>0</v>
      </c>
      <c r="F1">
        <v>40</v>
      </c>
    </row>
    <row r="2" spans="1:16" x14ac:dyDescent="0.25">
      <c r="A2">
        <v>-4</v>
      </c>
      <c r="B2">
        <v>30</v>
      </c>
      <c r="C2">
        <v>-4</v>
      </c>
      <c r="D2">
        <v>0</v>
      </c>
      <c r="E2">
        <v>0</v>
      </c>
      <c r="F2">
        <v>20</v>
      </c>
    </row>
    <row r="3" spans="1:16" x14ac:dyDescent="0.25">
      <c r="A3">
        <v>0</v>
      </c>
      <c r="B3">
        <v>-4</v>
      </c>
      <c r="C3">
        <v>30</v>
      </c>
      <c r="D3">
        <v>-4</v>
      </c>
      <c r="E3">
        <v>0</v>
      </c>
      <c r="F3">
        <v>20</v>
      </c>
    </row>
    <row r="4" spans="1:16" x14ac:dyDescent="0.25">
      <c r="A4">
        <v>0</v>
      </c>
      <c r="B4">
        <v>0</v>
      </c>
      <c r="C4">
        <v>-4</v>
      </c>
      <c r="D4">
        <v>30</v>
      </c>
      <c r="E4">
        <v>-4</v>
      </c>
      <c r="F4">
        <v>20</v>
      </c>
    </row>
    <row r="5" spans="1:16" x14ac:dyDescent="0.25">
      <c r="A5">
        <v>0</v>
      </c>
      <c r="B5">
        <v>0</v>
      </c>
      <c r="C5">
        <v>0</v>
      </c>
      <c r="D5">
        <v>-4</v>
      </c>
      <c r="E5">
        <v>30</v>
      </c>
      <c r="F5">
        <v>40</v>
      </c>
    </row>
    <row r="8" spans="1:16" x14ac:dyDescent="0.25">
      <c r="A8" t="s">
        <v>37</v>
      </c>
      <c r="C8">
        <v>-4</v>
      </c>
    </row>
    <row r="9" spans="1:16" ht="15.75" thickBot="1" x14ac:dyDescent="0.3">
      <c r="A9" t="s">
        <v>21</v>
      </c>
      <c r="C9">
        <f>I19</f>
        <v>30</v>
      </c>
    </row>
    <row r="10" spans="1:16" ht="15.75" thickBot="1" x14ac:dyDescent="0.3">
      <c r="A10" t="s">
        <v>22</v>
      </c>
      <c r="C10">
        <v>30</v>
      </c>
      <c r="F10" s="55" t="s">
        <v>3</v>
      </c>
      <c r="G10" s="56"/>
      <c r="H10" s="56"/>
      <c r="I10" s="56"/>
      <c r="J10" s="57"/>
      <c r="L10" s="55" t="s">
        <v>38</v>
      </c>
      <c r="M10" s="56"/>
      <c r="N10" s="56"/>
      <c r="O10" s="56"/>
      <c r="P10" s="57"/>
    </row>
    <row r="11" spans="1:16" x14ac:dyDescent="0.25">
      <c r="A11" t="s">
        <v>23</v>
      </c>
      <c r="C11">
        <v>30</v>
      </c>
      <c r="F11" s="32" t="s">
        <v>6</v>
      </c>
      <c r="G11" s="33">
        <v>0</v>
      </c>
      <c r="H11" s="33">
        <v>0</v>
      </c>
      <c r="I11" s="33">
        <v>0</v>
      </c>
      <c r="J11" s="34">
        <v>0</v>
      </c>
      <c r="L11" s="39" t="s">
        <v>6</v>
      </c>
      <c r="M11" s="40" t="s">
        <v>7</v>
      </c>
      <c r="N11" s="40" t="s">
        <v>9</v>
      </c>
      <c r="O11" s="40" t="s">
        <v>12</v>
      </c>
      <c r="P11" s="41" t="s">
        <v>16</v>
      </c>
    </row>
    <row r="12" spans="1:16" x14ac:dyDescent="0.25">
      <c r="A12" t="s">
        <v>24</v>
      </c>
      <c r="C12">
        <v>30</v>
      </c>
      <c r="F12" s="32" t="s">
        <v>7</v>
      </c>
      <c r="G12" s="35" t="s">
        <v>8</v>
      </c>
      <c r="H12" s="33">
        <v>0</v>
      </c>
      <c r="I12" s="33">
        <v>0</v>
      </c>
      <c r="J12" s="34">
        <v>0</v>
      </c>
      <c r="L12" s="42">
        <v>0</v>
      </c>
      <c r="M12" s="40" t="s">
        <v>8</v>
      </c>
      <c r="N12" s="40" t="s">
        <v>10</v>
      </c>
      <c r="O12" s="40" t="s">
        <v>13</v>
      </c>
      <c r="P12" s="41" t="s">
        <v>17</v>
      </c>
    </row>
    <row r="13" spans="1:16" x14ac:dyDescent="0.25">
      <c r="A13" t="s">
        <v>25</v>
      </c>
      <c r="C13">
        <v>30</v>
      </c>
      <c r="F13" s="32" t="s">
        <v>9</v>
      </c>
      <c r="G13" s="35" t="s">
        <v>10</v>
      </c>
      <c r="H13" s="35" t="s">
        <v>11</v>
      </c>
      <c r="I13" s="33">
        <v>0</v>
      </c>
      <c r="J13" s="34">
        <v>0</v>
      </c>
      <c r="L13" s="42">
        <v>0</v>
      </c>
      <c r="M13" s="43">
        <v>0</v>
      </c>
      <c r="N13" s="40" t="s">
        <v>11</v>
      </c>
      <c r="O13" s="40" t="s">
        <v>14</v>
      </c>
      <c r="P13" s="41" t="s">
        <v>18</v>
      </c>
    </row>
    <row r="14" spans="1:16" x14ac:dyDescent="0.25">
      <c r="A14" t="s">
        <v>27</v>
      </c>
      <c r="C14">
        <f>J19</f>
        <v>-4</v>
      </c>
      <c r="F14" s="32" t="s">
        <v>12</v>
      </c>
      <c r="G14" s="35" t="s">
        <v>13</v>
      </c>
      <c r="H14" s="35" t="s">
        <v>14</v>
      </c>
      <c r="I14" s="35" t="s">
        <v>15</v>
      </c>
      <c r="J14" s="34">
        <v>0</v>
      </c>
      <c r="L14" s="42">
        <v>0</v>
      </c>
      <c r="M14" s="43">
        <v>0</v>
      </c>
      <c r="N14" s="43">
        <v>0</v>
      </c>
      <c r="O14" s="40" t="s">
        <v>15</v>
      </c>
      <c r="P14" s="41" t="s">
        <v>19</v>
      </c>
    </row>
    <row r="15" spans="1:16" ht="15.75" thickBot="1" x14ac:dyDescent="0.3">
      <c r="A15" t="s">
        <v>29</v>
      </c>
      <c r="C15">
        <v>-4</v>
      </c>
      <c r="F15" s="36" t="s">
        <v>16</v>
      </c>
      <c r="G15" s="37" t="s">
        <v>17</v>
      </c>
      <c r="H15" s="37" t="s">
        <v>18</v>
      </c>
      <c r="I15" s="37" t="s">
        <v>19</v>
      </c>
      <c r="J15" s="38" t="s">
        <v>20</v>
      </c>
      <c r="L15" s="44">
        <v>0</v>
      </c>
      <c r="M15" s="45">
        <v>0</v>
      </c>
      <c r="N15" s="45">
        <v>0</v>
      </c>
      <c r="O15" s="45">
        <v>0</v>
      </c>
      <c r="P15" s="46" t="s">
        <v>20</v>
      </c>
    </row>
    <row r="16" spans="1:16" x14ac:dyDescent="0.25">
      <c r="A16" t="s">
        <v>30</v>
      </c>
      <c r="C16">
        <v>-4</v>
      </c>
    </row>
    <row r="17" spans="1:16" x14ac:dyDescent="0.25">
      <c r="A17" t="s">
        <v>31</v>
      </c>
      <c r="C17">
        <v>-4</v>
      </c>
    </row>
    <row r="18" spans="1:16" x14ac:dyDescent="0.25">
      <c r="A18" t="s">
        <v>32</v>
      </c>
      <c r="C18">
        <v>-4</v>
      </c>
      <c r="I18" s="61" t="s">
        <v>39</v>
      </c>
      <c r="J18" s="61"/>
      <c r="K18" s="61"/>
      <c r="L18" s="61"/>
      <c r="M18" s="61"/>
    </row>
    <row r="19" spans="1:16" ht="15.75" thickBot="1" x14ac:dyDescent="0.3">
      <c r="A19" t="s">
        <v>33</v>
      </c>
      <c r="C19">
        <v>0</v>
      </c>
      <c r="I19" s="17">
        <v>30</v>
      </c>
      <c r="J19" s="17">
        <v>-4</v>
      </c>
      <c r="K19" s="17">
        <v>0</v>
      </c>
      <c r="L19" s="17">
        <v>0</v>
      </c>
      <c r="M19" s="17">
        <v>0</v>
      </c>
    </row>
    <row r="20" spans="1:16" ht="15.75" thickBot="1" x14ac:dyDescent="0.3">
      <c r="A20" t="s">
        <v>34</v>
      </c>
      <c r="C20">
        <v>0</v>
      </c>
      <c r="I20" s="18">
        <v>-4</v>
      </c>
      <c r="J20" s="17">
        <v>30</v>
      </c>
      <c r="K20" s="17">
        <v>-4</v>
      </c>
      <c r="L20" s="17">
        <v>0</v>
      </c>
      <c r="M20" s="17">
        <v>0</v>
      </c>
    </row>
    <row r="21" spans="1:16" x14ac:dyDescent="0.25">
      <c r="A21" t="s">
        <v>28</v>
      </c>
      <c r="C21">
        <v>0</v>
      </c>
      <c r="I21" s="17">
        <v>0</v>
      </c>
      <c r="J21" s="17">
        <v>-4</v>
      </c>
      <c r="K21" s="17">
        <v>30</v>
      </c>
      <c r="L21" s="17">
        <v>-4</v>
      </c>
      <c r="M21" s="17">
        <v>0</v>
      </c>
    </row>
    <row r="22" spans="1:16" x14ac:dyDescent="0.25">
      <c r="A22" t="s">
        <v>35</v>
      </c>
      <c r="C22">
        <v>0</v>
      </c>
      <c r="I22" s="17">
        <v>0</v>
      </c>
      <c r="J22" s="17">
        <v>0</v>
      </c>
      <c r="K22" s="17">
        <v>-4</v>
      </c>
      <c r="L22" s="17">
        <v>30</v>
      </c>
      <c r="M22" s="17">
        <v>-4</v>
      </c>
    </row>
    <row r="23" spans="1:16" x14ac:dyDescent="0.25">
      <c r="A23" t="s">
        <v>26</v>
      </c>
      <c r="C23">
        <v>-4</v>
      </c>
      <c r="I23" s="17">
        <v>0</v>
      </c>
      <c r="J23" s="17">
        <v>0</v>
      </c>
      <c r="K23" s="17">
        <v>0</v>
      </c>
      <c r="L23" s="17">
        <v>-4</v>
      </c>
      <c r="M23" s="17">
        <v>30</v>
      </c>
    </row>
    <row r="24" spans="1:16" x14ac:dyDescent="0.25">
      <c r="A24" t="s">
        <v>36</v>
      </c>
      <c r="C24">
        <v>-4</v>
      </c>
    </row>
    <row r="25" spans="1:16" x14ac:dyDescent="0.25">
      <c r="A25" t="s">
        <v>6</v>
      </c>
      <c r="B25">
        <f t="array" ref="B25">SQRT(C9)</f>
        <v>5.4772255750516612</v>
      </c>
    </row>
    <row r="26" spans="1:16" x14ac:dyDescent="0.25">
      <c r="A26" t="s">
        <v>7</v>
      </c>
      <c r="B26">
        <f t="array" ref="B26">C14/B25</f>
        <v>-0.73029674334022143</v>
      </c>
    </row>
    <row r="27" spans="1:16" ht="15.75" thickBot="1" x14ac:dyDescent="0.3">
      <c r="A27" t="s">
        <v>8</v>
      </c>
      <c r="B27">
        <f>SQRT(C10-B26^2)</f>
        <v>5.4283207962192757</v>
      </c>
    </row>
    <row r="28" spans="1:16" ht="15.75" thickBot="1" x14ac:dyDescent="0.3">
      <c r="A28" t="s">
        <v>9</v>
      </c>
      <c r="B28">
        <f>C21/B25</f>
        <v>0</v>
      </c>
      <c r="F28" s="106" t="s">
        <v>66</v>
      </c>
      <c r="G28" s="107"/>
      <c r="H28" s="107"/>
      <c r="I28" s="107"/>
      <c r="J28" s="108"/>
    </row>
    <row r="29" spans="1:16" x14ac:dyDescent="0.25">
      <c r="A29" t="s">
        <v>10</v>
      </c>
      <c r="B29">
        <f>(C15-B28*B26)/B27</f>
        <v>-0.73687612618361198</v>
      </c>
      <c r="F29" s="51">
        <f>B25</f>
        <v>5.4772255750516612</v>
      </c>
      <c r="G29" s="52">
        <f>B26</f>
        <v>-0.73029674334022143</v>
      </c>
      <c r="H29" s="52">
        <f>B28</f>
        <v>0</v>
      </c>
      <c r="I29" s="52">
        <f>B31</f>
        <v>0</v>
      </c>
      <c r="J29" s="53">
        <f>B35</f>
        <v>0</v>
      </c>
    </row>
    <row r="30" spans="1:16" x14ac:dyDescent="0.25">
      <c r="A30" t="s">
        <v>11</v>
      </c>
      <c r="B30">
        <f>SQRT(C11-B29*B29-B28*B28)</f>
        <v>5.4274315817576761</v>
      </c>
      <c r="F30" s="29">
        <v>0</v>
      </c>
      <c r="G30" s="19">
        <f>B27</f>
        <v>5.4283207962192757</v>
      </c>
      <c r="H30" s="19">
        <f>B29</f>
        <v>-0.73687612618361198</v>
      </c>
      <c r="I30" s="19">
        <f>B32</f>
        <v>0</v>
      </c>
      <c r="J30" s="28">
        <f>B36</f>
        <v>0</v>
      </c>
    </row>
    <row r="31" spans="1:16" x14ac:dyDescent="0.25">
      <c r="A31" t="s">
        <v>12</v>
      </c>
      <c r="B31">
        <v>0</v>
      </c>
      <c r="F31" s="29">
        <v>0</v>
      </c>
      <c r="G31" s="20">
        <v>0</v>
      </c>
      <c r="H31" s="19">
        <f>B30</f>
        <v>5.4274315817576761</v>
      </c>
      <c r="I31" s="19">
        <f>B33</f>
        <v>-0.73699685380549707</v>
      </c>
      <c r="J31" s="28">
        <f>B37</f>
        <v>0</v>
      </c>
    </row>
    <row r="32" spans="1:16" x14ac:dyDescent="0.25">
      <c r="A32" t="s">
        <v>13</v>
      </c>
      <c r="B32">
        <v>0</v>
      </c>
      <c r="F32" s="29">
        <v>0</v>
      </c>
      <c r="G32" s="20">
        <v>0</v>
      </c>
      <c r="H32" s="20">
        <v>0</v>
      </c>
      <c r="I32" s="19">
        <f>B34</f>
        <v>5.4274151893402074</v>
      </c>
      <c r="J32" s="28">
        <f>B38</f>
        <v>-0.73699907975646628</v>
      </c>
      <c r="L32" s="54" t="s">
        <v>40</v>
      </c>
      <c r="M32" s="54"/>
      <c r="N32" s="54"/>
      <c r="O32" s="54"/>
      <c r="P32" s="54"/>
    </row>
    <row r="33" spans="1:16" ht="15.75" thickBot="1" x14ac:dyDescent="0.3">
      <c r="A33" t="s">
        <v>14</v>
      </c>
      <c r="B33">
        <f>C24/B30</f>
        <v>-0.73699685380549707</v>
      </c>
      <c r="F33" s="30">
        <v>0</v>
      </c>
      <c r="G33" s="31">
        <v>0</v>
      </c>
      <c r="H33" s="31">
        <v>0</v>
      </c>
      <c r="I33" s="31">
        <v>0</v>
      </c>
      <c r="J33" s="47">
        <f>B39</f>
        <v>5.4274148870745194</v>
      </c>
      <c r="L33">
        <f t="array" ref="L33:P37">MMULT(F35:J39,F29:J33)</f>
        <v>30</v>
      </c>
      <c r="M33">
        <v>-3.9999999999999996</v>
      </c>
      <c r="N33">
        <v>0</v>
      </c>
      <c r="O33">
        <v>0</v>
      </c>
      <c r="P33">
        <v>0</v>
      </c>
    </row>
    <row r="34" spans="1:16" ht="15.75" thickBot="1" x14ac:dyDescent="0.3">
      <c r="A34" t="s">
        <v>15</v>
      </c>
      <c r="B34">
        <f>SQRT(C12-B33*B33)</f>
        <v>5.4274151893402074</v>
      </c>
      <c r="F34" s="109" t="s">
        <v>2</v>
      </c>
      <c r="G34" s="110"/>
      <c r="H34" s="110"/>
      <c r="I34" s="110"/>
      <c r="J34" s="111"/>
      <c r="L34">
        <v>-3.9999999999999996</v>
      </c>
      <c r="M34">
        <v>30.000000000000007</v>
      </c>
      <c r="N34">
        <v>-4</v>
      </c>
      <c r="O34">
        <v>0</v>
      </c>
      <c r="P34">
        <v>0</v>
      </c>
    </row>
    <row r="35" spans="1:16" x14ac:dyDescent="0.25">
      <c r="A35" t="s">
        <v>16</v>
      </c>
      <c r="B35">
        <v>0</v>
      </c>
      <c r="F35" s="48">
        <f>B25</f>
        <v>5.4772255750516612</v>
      </c>
      <c r="G35" s="49">
        <v>0</v>
      </c>
      <c r="H35" s="49">
        <v>0</v>
      </c>
      <c r="I35" s="49">
        <v>0</v>
      </c>
      <c r="J35" s="50">
        <v>0</v>
      </c>
      <c r="L35">
        <v>0</v>
      </c>
      <c r="M35">
        <v>-4</v>
      </c>
      <c r="N35">
        <v>30</v>
      </c>
      <c r="O35">
        <v>-3.9999999999999996</v>
      </c>
      <c r="P35">
        <v>0</v>
      </c>
    </row>
    <row r="36" spans="1:16" x14ac:dyDescent="0.25">
      <c r="A36" t="s">
        <v>17</v>
      </c>
      <c r="B36">
        <v>0</v>
      </c>
      <c r="F36" s="23">
        <f>B26</f>
        <v>-0.73029674334022143</v>
      </c>
      <c r="G36" s="21">
        <f>B27</f>
        <v>5.4283207962192757</v>
      </c>
      <c r="H36" s="22">
        <v>0</v>
      </c>
      <c r="I36" s="22">
        <v>0</v>
      </c>
      <c r="J36" s="24">
        <v>0</v>
      </c>
      <c r="L36">
        <v>0</v>
      </c>
      <c r="M36">
        <v>0</v>
      </c>
      <c r="N36">
        <v>-3.9999999999999996</v>
      </c>
      <c r="O36">
        <v>30</v>
      </c>
      <c r="P36">
        <v>-4</v>
      </c>
    </row>
    <row r="37" spans="1:16" x14ac:dyDescent="0.25">
      <c r="A37" t="s">
        <v>18</v>
      </c>
      <c r="B37">
        <v>0</v>
      </c>
      <c r="F37" s="23">
        <f>B28</f>
        <v>0</v>
      </c>
      <c r="G37" s="21">
        <f>B29</f>
        <v>-0.73687612618361198</v>
      </c>
      <c r="H37" s="21">
        <f>B30</f>
        <v>5.4274315817576761</v>
      </c>
      <c r="I37" s="22">
        <v>0</v>
      </c>
      <c r="J37" s="24">
        <v>0</v>
      </c>
      <c r="L37">
        <v>0</v>
      </c>
      <c r="M37">
        <v>0</v>
      </c>
      <c r="N37">
        <v>0</v>
      </c>
      <c r="O37">
        <v>-4</v>
      </c>
      <c r="P37">
        <v>29.999999999999996</v>
      </c>
    </row>
    <row r="38" spans="1:16" x14ac:dyDescent="0.25">
      <c r="A38" t="s">
        <v>19</v>
      </c>
      <c r="B38">
        <f>C23/B34</f>
        <v>-0.73699907975646628</v>
      </c>
      <c r="F38" s="23">
        <f>B31</f>
        <v>0</v>
      </c>
      <c r="G38" s="21">
        <f>B32</f>
        <v>0</v>
      </c>
      <c r="H38" s="21">
        <f>B33</f>
        <v>-0.73699685380549707</v>
      </c>
      <c r="I38" s="21">
        <f>B34</f>
        <v>5.4274151893402074</v>
      </c>
      <c r="J38" s="24">
        <v>0</v>
      </c>
    </row>
    <row r="39" spans="1:16" ht="15.75" thickBot="1" x14ac:dyDescent="0.3">
      <c r="A39" t="s">
        <v>20</v>
      </c>
      <c r="B39">
        <f>SQRT(C13-B38^2)</f>
        <v>5.4274148870745194</v>
      </c>
      <c r="F39" s="25">
        <f>B35</f>
        <v>0</v>
      </c>
      <c r="G39" s="26">
        <f>B36</f>
        <v>0</v>
      </c>
      <c r="H39" s="26">
        <f>B37</f>
        <v>0</v>
      </c>
      <c r="I39" s="26">
        <f>B38</f>
        <v>-0.73699907975646628</v>
      </c>
      <c r="J39" s="27">
        <f>B39</f>
        <v>5.4274148870745194</v>
      </c>
    </row>
    <row r="42" spans="1:16" ht="15.75" thickBot="1" x14ac:dyDescent="0.3">
      <c r="A42" s="74" t="s">
        <v>67</v>
      </c>
      <c r="B42" s="74"/>
      <c r="C42" s="74"/>
      <c r="D42" s="74"/>
      <c r="E42" s="74"/>
      <c r="F42" s="74"/>
      <c r="G42" s="74"/>
    </row>
    <row r="43" spans="1:16" x14ac:dyDescent="0.25">
      <c r="A43" s="62">
        <v>5.4772255750516612</v>
      </c>
      <c r="B43" s="63">
        <v>0</v>
      </c>
      <c r="C43" s="63">
        <v>0</v>
      </c>
      <c r="D43" s="63">
        <v>0</v>
      </c>
      <c r="E43" s="64">
        <v>0</v>
      </c>
      <c r="F43" s="115">
        <v>7.3029674334022152</v>
      </c>
      <c r="G43" s="112">
        <v>40</v>
      </c>
    </row>
    <row r="44" spans="1:16" x14ac:dyDescent="0.25">
      <c r="A44" s="65">
        <v>-0.73029674334022143</v>
      </c>
      <c r="B44" s="66">
        <v>5.4283207962192757</v>
      </c>
      <c r="C44" s="66">
        <v>0</v>
      </c>
      <c r="D44" s="66">
        <v>0</v>
      </c>
      <c r="E44" s="67">
        <v>0</v>
      </c>
      <c r="F44" s="116">
        <v>4.6668821324962089</v>
      </c>
      <c r="G44" s="113">
        <v>20</v>
      </c>
    </row>
    <row r="45" spans="1:16" x14ac:dyDescent="0.25">
      <c r="A45" s="65">
        <v>0</v>
      </c>
      <c r="B45" s="66">
        <v>-0.73687612618361198</v>
      </c>
      <c r="C45" s="66">
        <v>5.4274315817576761</v>
      </c>
      <c r="D45" s="66">
        <v>0</v>
      </c>
      <c r="E45" s="67">
        <v>0</v>
      </c>
      <c r="F45" s="116">
        <v>4.3186014736566456</v>
      </c>
      <c r="G45" s="113">
        <v>20</v>
      </c>
    </row>
    <row r="46" spans="1:16" x14ac:dyDescent="0.25">
      <c r="A46" s="65">
        <v>0</v>
      </c>
      <c r="B46" s="66">
        <v>0</v>
      </c>
      <c r="C46" s="66">
        <v>-0.73699685380549707</v>
      </c>
      <c r="D46" s="66">
        <v>5.4274151893402074</v>
      </c>
      <c r="E46" s="67">
        <v>0</v>
      </c>
      <c r="F46" s="116">
        <v>4.2714247740724227</v>
      </c>
      <c r="G46" s="113">
        <v>20</v>
      </c>
    </row>
    <row r="47" spans="1:16" ht="15.75" thickBot="1" x14ac:dyDescent="0.3">
      <c r="A47" s="68">
        <v>0</v>
      </c>
      <c r="B47" s="69">
        <v>0</v>
      </c>
      <c r="C47" s="69">
        <v>0</v>
      </c>
      <c r="D47" s="69">
        <v>-0.73699907975646628</v>
      </c>
      <c r="E47" s="70">
        <v>5.4274148870745194</v>
      </c>
      <c r="F47" s="117">
        <v>7.9500161726161984</v>
      </c>
      <c r="G47" s="114">
        <v>40</v>
      </c>
    </row>
    <row r="50" spans="1:7" ht="15.75" thickBot="1" x14ac:dyDescent="0.3"/>
    <row r="51" spans="1:7" ht="15.75" thickBot="1" x14ac:dyDescent="0.3">
      <c r="A51" s="55" t="s">
        <v>68</v>
      </c>
      <c r="B51" s="56"/>
      <c r="C51" s="56"/>
      <c r="D51" s="56"/>
      <c r="E51" s="56"/>
      <c r="F51" s="56"/>
      <c r="G51" s="57"/>
    </row>
    <row r="52" spans="1:7" x14ac:dyDescent="0.25">
      <c r="A52" s="62">
        <v>5.4772255750516612</v>
      </c>
      <c r="B52" s="63">
        <v>-0.73029674334022143</v>
      </c>
      <c r="C52" s="63">
        <v>0</v>
      </c>
      <c r="D52" s="63">
        <v>0</v>
      </c>
      <c r="E52" s="64">
        <v>0</v>
      </c>
      <c r="F52" s="115">
        <v>1.4647887323943662</v>
      </c>
      <c r="G52" s="112">
        <v>7.3029674334022143</v>
      </c>
    </row>
    <row r="53" spans="1:7" x14ac:dyDescent="0.25">
      <c r="A53" s="65">
        <v>0</v>
      </c>
      <c r="B53" s="66">
        <v>5.4283207962192757</v>
      </c>
      <c r="C53" s="66">
        <v>-0.73687612618361198</v>
      </c>
      <c r="D53" s="66">
        <v>0</v>
      </c>
      <c r="E53" s="67">
        <v>0</v>
      </c>
      <c r="F53" s="116">
        <v>0.98591549295774628</v>
      </c>
      <c r="G53" s="113">
        <v>4.6668821324962089</v>
      </c>
    </row>
    <row r="54" spans="1:7" x14ac:dyDescent="0.25">
      <c r="A54" s="65">
        <v>0</v>
      </c>
      <c r="B54" s="66">
        <v>0</v>
      </c>
      <c r="C54" s="66">
        <v>5.4274315817576761</v>
      </c>
      <c r="D54" s="66">
        <v>-0.73699685380549707</v>
      </c>
      <c r="E54" s="67">
        <v>0</v>
      </c>
      <c r="F54" s="116">
        <v>0.92957746478873238</v>
      </c>
      <c r="G54" s="113">
        <v>4.3186014736566456</v>
      </c>
    </row>
    <row r="55" spans="1:7" x14ac:dyDescent="0.25">
      <c r="A55" s="65">
        <v>0</v>
      </c>
      <c r="B55" s="66">
        <v>0</v>
      </c>
      <c r="C55" s="66">
        <v>0</v>
      </c>
      <c r="D55" s="66">
        <v>5.4274151893402074</v>
      </c>
      <c r="E55" s="67">
        <v>-0.73699907975646628</v>
      </c>
      <c r="F55" s="116">
        <v>0.9859154929577465</v>
      </c>
      <c r="G55" s="113">
        <v>4.2714247740724227</v>
      </c>
    </row>
    <row r="56" spans="1:7" ht="15.75" thickBot="1" x14ac:dyDescent="0.3">
      <c r="A56" s="68">
        <v>0</v>
      </c>
      <c r="B56" s="69">
        <v>0</v>
      </c>
      <c r="C56" s="69">
        <v>0</v>
      </c>
      <c r="D56" s="69">
        <v>0</v>
      </c>
      <c r="E56" s="70">
        <v>5.4274148870745194</v>
      </c>
      <c r="F56" s="117">
        <v>1.4647887323943665</v>
      </c>
      <c r="G56" s="114">
        <v>7.9500161726161984</v>
      </c>
    </row>
    <row r="57" spans="1:7" x14ac:dyDescent="0.25">
      <c r="F57" t="s">
        <v>69</v>
      </c>
    </row>
  </sheetData>
  <mergeCells count="8">
    <mergeCell ref="F34:J34"/>
    <mergeCell ref="A42:G42"/>
    <mergeCell ref="A51:G51"/>
    <mergeCell ref="F10:J10"/>
    <mergeCell ref="L10:P10"/>
    <mergeCell ref="F28:J28"/>
    <mergeCell ref="I18:M18"/>
    <mergeCell ref="L32:P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A91D-7E44-497E-AA66-E2A83F8629C8}">
  <dimension ref="A1:W86"/>
  <sheetViews>
    <sheetView tabSelected="1" topLeftCell="A43" workbookViewId="0">
      <selection activeCell="G13" sqref="G13"/>
    </sheetView>
  </sheetViews>
  <sheetFormatPr defaultRowHeight="15" x14ac:dyDescent="0.25"/>
  <cols>
    <col min="2" max="3" width="12.7109375" bestFit="1" customWidth="1"/>
    <col min="4" max="4" width="12.85546875" bestFit="1" customWidth="1"/>
    <col min="5" max="6" width="9.42578125" bestFit="1" customWidth="1"/>
  </cols>
  <sheetData>
    <row r="1" spans="1:23" x14ac:dyDescent="0.25">
      <c r="A1">
        <v>30</v>
      </c>
      <c r="B1">
        <v>-4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23" x14ac:dyDescent="0.25">
      <c r="A2">
        <v>-4</v>
      </c>
      <c r="B2">
        <v>30</v>
      </c>
      <c r="C2">
        <v>-4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23" x14ac:dyDescent="0.25">
      <c r="A3">
        <v>0</v>
      </c>
      <c r="B3">
        <v>-4</v>
      </c>
      <c r="C3">
        <v>30</v>
      </c>
      <c r="D3">
        <v>-4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23" x14ac:dyDescent="0.25">
      <c r="A4">
        <v>0</v>
      </c>
      <c r="B4">
        <v>0</v>
      </c>
      <c r="C4">
        <v>-4</v>
      </c>
      <c r="D4">
        <v>30</v>
      </c>
      <c r="E4">
        <v>-4</v>
      </c>
      <c r="F4">
        <v>0</v>
      </c>
      <c r="G4">
        <v>0</v>
      </c>
      <c r="H4">
        <v>0</v>
      </c>
      <c r="I4">
        <v>1</v>
      </c>
      <c r="J4">
        <v>0</v>
      </c>
    </row>
    <row r="5" spans="1:23" x14ac:dyDescent="0.25">
      <c r="A5">
        <v>0</v>
      </c>
      <c r="B5">
        <v>0</v>
      </c>
      <c r="C5">
        <v>0</v>
      </c>
      <c r="D5">
        <v>-4</v>
      </c>
      <c r="E5">
        <v>30</v>
      </c>
      <c r="F5">
        <v>0</v>
      </c>
      <c r="G5">
        <v>0</v>
      </c>
      <c r="H5">
        <v>0</v>
      </c>
      <c r="I5">
        <v>0</v>
      </c>
      <c r="J5">
        <v>1</v>
      </c>
    </row>
    <row r="6" spans="1:23" x14ac:dyDescent="0.25">
      <c r="A6" t="s">
        <v>0</v>
      </c>
    </row>
    <row r="7" spans="1:23" ht="15.75" thickBot="1" x14ac:dyDescent="0.3"/>
    <row r="8" spans="1:23" x14ac:dyDescent="0.25">
      <c r="N8" s="129">
        <v>30</v>
      </c>
      <c r="O8" s="130">
        <v>-4</v>
      </c>
      <c r="P8" s="130">
        <v>0</v>
      </c>
      <c r="Q8" s="130">
        <v>0</v>
      </c>
      <c r="R8" s="131">
        <v>0</v>
      </c>
      <c r="S8" s="130">
        <v>1</v>
      </c>
      <c r="T8" s="130">
        <v>0</v>
      </c>
      <c r="U8" s="130">
        <v>0</v>
      </c>
      <c r="V8" s="130">
        <v>0</v>
      </c>
      <c r="W8" s="132">
        <v>0</v>
      </c>
    </row>
    <row r="9" spans="1:23" x14ac:dyDescent="0.25">
      <c r="A9">
        <f>A1</f>
        <v>30</v>
      </c>
      <c r="B9">
        <f>B1</f>
        <v>-4</v>
      </c>
      <c r="C9">
        <f>C1</f>
        <v>0</v>
      </c>
      <c r="D9">
        <f>D1</f>
        <v>0</v>
      </c>
      <c r="E9">
        <f>E1</f>
        <v>0</v>
      </c>
      <c r="F9">
        <f>F1</f>
        <v>1</v>
      </c>
      <c r="G9">
        <f>G1</f>
        <v>0</v>
      </c>
      <c r="H9">
        <f>H1</f>
        <v>0</v>
      </c>
      <c r="I9">
        <f>I1</f>
        <v>0</v>
      </c>
      <c r="J9">
        <f>J1</f>
        <v>0</v>
      </c>
      <c r="N9" s="133">
        <v>-4</v>
      </c>
      <c r="O9" s="134">
        <v>30</v>
      </c>
      <c r="P9" s="134">
        <v>-4</v>
      </c>
      <c r="Q9" s="134">
        <v>0</v>
      </c>
      <c r="R9" s="135">
        <v>0</v>
      </c>
      <c r="S9" s="134">
        <v>0</v>
      </c>
      <c r="T9" s="134">
        <v>1</v>
      </c>
      <c r="U9" s="134">
        <v>0</v>
      </c>
      <c r="V9" s="134">
        <v>0</v>
      </c>
      <c r="W9" s="136">
        <v>0</v>
      </c>
    </row>
    <row r="10" spans="1:23" x14ac:dyDescent="0.25">
      <c r="A10">
        <f>A2-($A$2/$A$1)*A1</f>
        <v>0</v>
      </c>
      <c r="B10">
        <f>B2-($A$2/$A$1)*B1</f>
        <v>29.466666666666665</v>
      </c>
      <c r="C10">
        <f>C2-($A$2/$A$1)*C1</f>
        <v>-4</v>
      </c>
      <c r="D10">
        <f>D2-($A$2/$A$1)*D1</f>
        <v>0</v>
      </c>
      <c r="E10">
        <f>E2-($A$2/$A$1)*E1</f>
        <v>0</v>
      </c>
      <c r="F10">
        <f>F2-($A$2/$A$1)*F1</f>
        <v>0.13333333333333333</v>
      </c>
      <c r="G10">
        <f>G2-($A$2/$A$1)*G1</f>
        <v>1</v>
      </c>
      <c r="H10">
        <f>H2-($A$2/$A$1)*H1</f>
        <v>0</v>
      </c>
      <c r="I10">
        <f>I2-($A$2/$A$1)*I1</f>
        <v>0</v>
      </c>
      <c r="J10">
        <f>J2-($A$2/$A$1)*J1</f>
        <v>0</v>
      </c>
      <c r="N10" s="133">
        <v>0</v>
      </c>
      <c r="O10" s="134">
        <v>-4</v>
      </c>
      <c r="P10" s="134">
        <v>30</v>
      </c>
      <c r="Q10" s="134">
        <v>-4</v>
      </c>
      <c r="R10" s="135">
        <v>0</v>
      </c>
      <c r="S10" s="134">
        <v>0</v>
      </c>
      <c r="T10" s="134">
        <v>0</v>
      </c>
      <c r="U10" s="134">
        <v>1</v>
      </c>
      <c r="V10" s="134">
        <v>0</v>
      </c>
      <c r="W10" s="136">
        <v>0</v>
      </c>
    </row>
    <row r="11" spans="1:23" x14ac:dyDescent="0.25">
      <c r="A11">
        <f>A3</f>
        <v>0</v>
      </c>
      <c r="B11">
        <f>B3</f>
        <v>-4</v>
      </c>
      <c r="C11">
        <f>C3</f>
        <v>30</v>
      </c>
      <c r="D11">
        <f>D3</f>
        <v>-4</v>
      </c>
      <c r="E11">
        <f>E3</f>
        <v>0</v>
      </c>
      <c r="F11">
        <f>F3</f>
        <v>0</v>
      </c>
      <c r="G11">
        <f>G3</f>
        <v>0</v>
      </c>
      <c r="H11">
        <f>H3</f>
        <v>1</v>
      </c>
      <c r="I11">
        <f>I3</f>
        <v>0</v>
      </c>
      <c r="J11">
        <f>J3</f>
        <v>0</v>
      </c>
      <c r="N11" s="133">
        <v>0</v>
      </c>
      <c r="O11" s="134">
        <v>0</v>
      </c>
      <c r="P11" s="134">
        <v>-4</v>
      </c>
      <c r="Q11" s="134">
        <v>30</v>
      </c>
      <c r="R11" s="135">
        <v>-4</v>
      </c>
      <c r="S11" s="134">
        <v>0</v>
      </c>
      <c r="T11" s="134">
        <v>0</v>
      </c>
      <c r="U11" s="134">
        <v>0</v>
      </c>
      <c r="V11" s="134">
        <v>1</v>
      </c>
      <c r="W11" s="136">
        <v>0</v>
      </c>
    </row>
    <row r="12" spans="1:23" ht="15.75" thickBot="1" x14ac:dyDescent="0.3">
      <c r="A12">
        <f>A4</f>
        <v>0</v>
      </c>
      <c r="B12">
        <f>B4</f>
        <v>0</v>
      </c>
      <c r="C12">
        <f>C4</f>
        <v>-4</v>
      </c>
      <c r="D12">
        <f>D4</f>
        <v>30</v>
      </c>
      <c r="E12">
        <f>E4</f>
        <v>-4</v>
      </c>
      <c r="F12">
        <f>F4</f>
        <v>0</v>
      </c>
      <c r="G12">
        <f>G4</f>
        <v>0</v>
      </c>
      <c r="H12">
        <f>H4</f>
        <v>0</v>
      </c>
      <c r="I12">
        <f>I4</f>
        <v>1</v>
      </c>
      <c r="J12">
        <f>J4</f>
        <v>0</v>
      </c>
      <c r="N12" s="137">
        <v>0</v>
      </c>
      <c r="O12" s="138">
        <v>0</v>
      </c>
      <c r="P12" s="138">
        <v>0</v>
      </c>
      <c r="Q12" s="138">
        <v>-4</v>
      </c>
      <c r="R12" s="139">
        <v>30</v>
      </c>
      <c r="S12" s="138">
        <v>0</v>
      </c>
      <c r="T12" s="138">
        <v>0</v>
      </c>
      <c r="U12" s="138">
        <v>0</v>
      </c>
      <c r="V12" s="138">
        <v>0</v>
      </c>
      <c r="W12" s="140">
        <v>1</v>
      </c>
    </row>
    <row r="13" spans="1:23" x14ac:dyDescent="0.25">
      <c r="A13">
        <f>A5</f>
        <v>0</v>
      </c>
      <c r="B13">
        <f>B5</f>
        <v>0</v>
      </c>
      <c r="C13">
        <f>C5</f>
        <v>0</v>
      </c>
      <c r="D13">
        <f>D5</f>
        <v>-4</v>
      </c>
      <c r="E13">
        <f>E5</f>
        <v>30</v>
      </c>
      <c r="F13">
        <f>F5</f>
        <v>0</v>
      </c>
      <c r="G13">
        <f>G5</f>
        <v>0</v>
      </c>
      <c r="H13">
        <f>H5</f>
        <v>0</v>
      </c>
      <c r="I13">
        <f>I5</f>
        <v>0</v>
      </c>
      <c r="J13">
        <f>J5</f>
        <v>1</v>
      </c>
      <c r="N13" s="141"/>
      <c r="O13" s="141"/>
      <c r="P13" s="141"/>
      <c r="Q13" s="141"/>
      <c r="R13" s="141"/>
      <c r="S13" s="141"/>
      <c r="T13" s="141"/>
      <c r="U13" s="141"/>
      <c r="V13" s="141"/>
      <c r="W13" s="141"/>
    </row>
    <row r="14" spans="1:23" x14ac:dyDescent="0.25">
      <c r="N14" s="141"/>
      <c r="O14" s="141"/>
      <c r="P14" s="141"/>
      <c r="Q14" s="141"/>
      <c r="R14" s="141"/>
      <c r="S14" s="141"/>
      <c r="T14" s="141"/>
      <c r="U14" s="141"/>
      <c r="V14" s="141"/>
      <c r="W14" s="141"/>
    </row>
    <row r="15" spans="1:23" x14ac:dyDescent="0.25">
      <c r="N15" s="141"/>
      <c r="O15" s="141"/>
      <c r="P15" s="141"/>
      <c r="Q15" s="141"/>
      <c r="R15" s="141"/>
      <c r="S15" s="141"/>
      <c r="T15" s="141"/>
      <c r="U15" s="141"/>
      <c r="V15" s="141"/>
      <c r="W15" s="141"/>
    </row>
    <row r="16" spans="1:23" ht="15.75" thickBot="1" x14ac:dyDescent="0.3">
      <c r="A16">
        <f>A9</f>
        <v>30</v>
      </c>
      <c r="B16">
        <f>B9</f>
        <v>-4</v>
      </c>
      <c r="C16">
        <f>C9</f>
        <v>0</v>
      </c>
      <c r="D16">
        <f>D9</f>
        <v>0</v>
      </c>
      <c r="E16">
        <f>E9</f>
        <v>0</v>
      </c>
      <c r="F16">
        <f>F9</f>
        <v>1</v>
      </c>
      <c r="G16">
        <f>G9</f>
        <v>0</v>
      </c>
      <c r="H16">
        <f>H9</f>
        <v>0</v>
      </c>
      <c r="I16">
        <f>I9</f>
        <v>0</v>
      </c>
      <c r="J16">
        <f>J9</f>
        <v>0</v>
      </c>
      <c r="N16" s="141"/>
      <c r="O16" s="141"/>
      <c r="P16" s="141"/>
      <c r="Q16" s="141"/>
      <c r="R16" s="141"/>
      <c r="S16" s="141"/>
      <c r="T16" s="141"/>
      <c r="U16" s="141"/>
      <c r="V16" s="141"/>
      <c r="W16" s="141"/>
    </row>
    <row r="17" spans="1:23" x14ac:dyDescent="0.25">
      <c r="A17">
        <f>A10</f>
        <v>0</v>
      </c>
      <c r="B17">
        <f>B10</f>
        <v>29.466666666666665</v>
      </c>
      <c r="C17">
        <f>C10</f>
        <v>-4</v>
      </c>
      <c r="D17">
        <f>D10</f>
        <v>0</v>
      </c>
      <c r="E17">
        <f>E10</f>
        <v>0</v>
      </c>
      <c r="F17">
        <f>F10</f>
        <v>0.13333333333333333</v>
      </c>
      <c r="G17">
        <f>G10</f>
        <v>1</v>
      </c>
      <c r="H17">
        <f>H10</f>
        <v>0</v>
      </c>
      <c r="I17">
        <f>I10</f>
        <v>0</v>
      </c>
      <c r="J17">
        <f>J10</f>
        <v>0</v>
      </c>
      <c r="N17" s="118">
        <v>1</v>
      </c>
      <c r="O17" s="119">
        <v>0</v>
      </c>
      <c r="P17" s="119">
        <v>0</v>
      </c>
      <c r="Q17" s="119">
        <v>0</v>
      </c>
      <c r="R17" s="120">
        <v>0</v>
      </c>
      <c r="S17" s="142">
        <v>3.3947981503905281E-2</v>
      </c>
      <c r="T17" s="142">
        <v>4.6098612792896147E-3</v>
      </c>
      <c r="U17" s="142">
        <v>6.2597809076682344E-4</v>
      </c>
      <c r="V17" s="142">
        <v>8.4974401461559705E-5</v>
      </c>
      <c r="W17" s="143">
        <v>1.1329920194874627E-5</v>
      </c>
    </row>
    <row r="18" spans="1:23" x14ac:dyDescent="0.25">
      <c r="A18">
        <f>A11-($B$11/$B$17)*A17</f>
        <v>0</v>
      </c>
      <c r="B18">
        <f>B11-($B$11/$B$17)*B17</f>
        <v>0</v>
      </c>
      <c r="C18">
        <f>C11-($B$11/$B$17)*C17</f>
        <v>29.457013574660632</v>
      </c>
      <c r="D18">
        <f>D11-($B$11/$B$17)*D17</f>
        <v>-4</v>
      </c>
      <c r="E18">
        <f>E11-($B$11/$B$17)*E17</f>
        <v>0</v>
      </c>
      <c r="F18">
        <f>F11-($B$11/$B$17)*F17</f>
        <v>1.8099547511312219E-2</v>
      </c>
      <c r="G18">
        <f>G11-($B$11/$B$17)*G17</f>
        <v>0.13574660633484165</v>
      </c>
      <c r="H18">
        <f>H11-($B$11/$B$17)*H17</f>
        <v>1</v>
      </c>
      <c r="I18">
        <f>I11-($B$11/$B$17)*I17</f>
        <v>0</v>
      </c>
      <c r="J18">
        <f>J11-($B$11/$B$17)*J17</f>
        <v>0</v>
      </c>
      <c r="N18" s="121">
        <v>0</v>
      </c>
      <c r="O18" s="122">
        <v>1</v>
      </c>
      <c r="P18" s="122">
        <v>0</v>
      </c>
      <c r="Q18" s="122">
        <v>0</v>
      </c>
      <c r="R18" s="123">
        <v>0</v>
      </c>
      <c r="S18" s="144">
        <v>4.6128001435655156E-3</v>
      </c>
      <c r="T18" s="144">
        <v>3.4576951651061602E-2</v>
      </c>
      <c r="U18" s="144">
        <v>4.6977745450270765E-3</v>
      </c>
      <c r="V18" s="144">
        <v>6.3730801096169775E-4</v>
      </c>
      <c r="W18" s="145">
        <v>8.4974401461559705E-5</v>
      </c>
    </row>
    <row r="19" spans="1:23" x14ac:dyDescent="0.25">
      <c r="A19">
        <f>A12</f>
        <v>0</v>
      </c>
      <c r="B19">
        <f>B12</f>
        <v>0</v>
      </c>
      <c r="C19">
        <f>C12</f>
        <v>-4</v>
      </c>
      <c r="D19">
        <f>D12</f>
        <v>30</v>
      </c>
      <c r="E19">
        <f>E12</f>
        <v>-4</v>
      </c>
      <c r="F19">
        <f>F12</f>
        <v>0</v>
      </c>
      <c r="G19">
        <f>G12</f>
        <v>0</v>
      </c>
      <c r="H19">
        <f>H12</f>
        <v>0</v>
      </c>
      <c r="I19">
        <f>I12</f>
        <v>1</v>
      </c>
      <c r="J19">
        <f>J12</f>
        <v>0</v>
      </c>
      <c r="N19" s="121">
        <v>0</v>
      </c>
      <c r="O19" s="122">
        <v>0</v>
      </c>
      <c r="P19" s="122">
        <v>1</v>
      </c>
      <c r="Q19" s="122">
        <v>0</v>
      </c>
      <c r="R19" s="123">
        <v>0</v>
      </c>
      <c r="S19" s="144">
        <v>6.2597809076682322E-4</v>
      </c>
      <c r="T19" s="144">
        <v>4.6948356807511747E-3</v>
      </c>
      <c r="U19" s="144">
        <v>3.4585289514866988E-2</v>
      </c>
      <c r="V19" s="144">
        <v>4.6948356807511729E-3</v>
      </c>
      <c r="W19" s="145">
        <v>6.2597809076682311E-4</v>
      </c>
    </row>
    <row r="20" spans="1:23" x14ac:dyDescent="0.25">
      <c r="A20">
        <f>A13</f>
        <v>0</v>
      </c>
      <c r="B20">
        <f>B13</f>
        <v>0</v>
      </c>
      <c r="C20">
        <f>C13</f>
        <v>0</v>
      </c>
      <c r="D20">
        <f>D13</f>
        <v>-4</v>
      </c>
      <c r="E20">
        <f>E13</f>
        <v>30</v>
      </c>
      <c r="F20">
        <f>F13</f>
        <v>0</v>
      </c>
      <c r="G20">
        <f>G13</f>
        <v>0</v>
      </c>
      <c r="H20">
        <f>H13</f>
        <v>0</v>
      </c>
      <c r="I20">
        <f>I13</f>
        <v>0</v>
      </c>
      <c r="J20">
        <f>J13</f>
        <v>1</v>
      </c>
      <c r="N20" s="121">
        <v>0</v>
      </c>
      <c r="O20" s="122">
        <v>0</v>
      </c>
      <c r="P20" s="122">
        <v>0</v>
      </c>
      <c r="Q20" s="122">
        <v>1</v>
      </c>
      <c r="R20" s="123">
        <v>0</v>
      </c>
      <c r="S20" s="144">
        <v>8.4974401461559719E-5</v>
      </c>
      <c r="T20" s="144">
        <v>6.3730801096169786E-4</v>
      </c>
      <c r="U20" s="144">
        <v>4.6948356807511738E-3</v>
      </c>
      <c r="V20" s="144">
        <v>3.4573959594672098E-2</v>
      </c>
      <c r="W20" s="145">
        <v>4.609861279289613E-3</v>
      </c>
    </row>
    <row r="21" spans="1:23" ht="15.75" thickBot="1" x14ac:dyDescent="0.3">
      <c r="N21" s="125">
        <v>0</v>
      </c>
      <c r="O21" s="126">
        <v>0</v>
      </c>
      <c r="P21" s="126">
        <v>0</v>
      </c>
      <c r="Q21" s="126">
        <v>0</v>
      </c>
      <c r="R21" s="127">
        <v>1</v>
      </c>
      <c r="S21" s="146">
        <v>1.1329920194874628E-5</v>
      </c>
      <c r="T21" s="146">
        <v>8.4974401461559719E-5</v>
      </c>
      <c r="U21" s="146">
        <v>6.2597809076682322E-4</v>
      </c>
      <c r="V21" s="146">
        <v>4.6098612792896138E-3</v>
      </c>
      <c r="W21" s="147">
        <v>3.3947981503905281E-2</v>
      </c>
    </row>
    <row r="22" spans="1:23" x14ac:dyDescent="0.25">
      <c r="N22" s="141"/>
      <c r="O22" s="141"/>
      <c r="P22" s="141"/>
      <c r="Q22" s="141"/>
      <c r="R22" s="141"/>
      <c r="S22" s="141"/>
      <c r="T22" s="141"/>
      <c r="U22" s="141"/>
      <c r="V22" s="141"/>
      <c r="W22" s="141"/>
    </row>
    <row r="23" spans="1:23" x14ac:dyDescent="0.25">
      <c r="A23">
        <f>A16</f>
        <v>30</v>
      </c>
      <c r="B23">
        <f>B16</f>
        <v>-4</v>
      </c>
      <c r="C23">
        <f>C16</f>
        <v>0</v>
      </c>
      <c r="D23">
        <f>D16</f>
        <v>0</v>
      </c>
      <c r="E23">
        <f>E16</f>
        <v>0</v>
      </c>
      <c r="F23">
        <f>F16</f>
        <v>1</v>
      </c>
      <c r="G23">
        <f>G16</f>
        <v>0</v>
      </c>
      <c r="H23">
        <f>H16</f>
        <v>0</v>
      </c>
      <c r="I23">
        <f>I16</f>
        <v>0</v>
      </c>
      <c r="J23">
        <f>J16</f>
        <v>0</v>
      </c>
      <c r="N23" s="141"/>
      <c r="O23" s="141"/>
      <c r="P23" s="141"/>
      <c r="Q23" s="141"/>
      <c r="R23" s="141"/>
      <c r="S23" s="141"/>
      <c r="T23" s="141"/>
      <c r="U23" s="141"/>
      <c r="V23" s="141"/>
      <c r="W23" s="141"/>
    </row>
    <row r="24" spans="1:23" x14ac:dyDescent="0.25">
      <c r="A24">
        <f>A17</f>
        <v>0</v>
      </c>
      <c r="B24">
        <f>B17</f>
        <v>29.466666666666665</v>
      </c>
      <c r="C24">
        <f>C17</f>
        <v>-4</v>
      </c>
      <c r="D24">
        <f>D17</f>
        <v>0</v>
      </c>
      <c r="E24">
        <f>E17</f>
        <v>0</v>
      </c>
      <c r="F24">
        <f>F17</f>
        <v>0.13333333333333333</v>
      </c>
      <c r="G24">
        <f>G17</f>
        <v>1</v>
      </c>
      <c r="H24">
        <f>H17</f>
        <v>0</v>
      </c>
      <c r="I24">
        <f>I17</f>
        <v>0</v>
      </c>
      <c r="J24">
        <f>J17</f>
        <v>0</v>
      </c>
      <c r="N24" s="141"/>
      <c r="O24" s="141"/>
      <c r="P24" s="141"/>
      <c r="Q24" s="141"/>
      <c r="R24" s="141"/>
      <c r="S24" s="141"/>
      <c r="T24" s="141"/>
      <c r="U24" s="141"/>
      <c r="V24" s="141"/>
      <c r="W24" s="141"/>
    </row>
    <row r="25" spans="1:23" x14ac:dyDescent="0.25">
      <c r="A25">
        <f>A18</f>
        <v>0</v>
      </c>
      <c r="B25">
        <f>B18</f>
        <v>0</v>
      </c>
      <c r="C25">
        <f>C18</f>
        <v>29.457013574660632</v>
      </c>
      <c r="D25">
        <f>D18</f>
        <v>-4</v>
      </c>
      <c r="E25">
        <f>E18</f>
        <v>0</v>
      </c>
      <c r="F25">
        <f>F18</f>
        <v>1.8099547511312219E-2</v>
      </c>
      <c r="G25">
        <f>G18</f>
        <v>0.13574660633484165</v>
      </c>
      <c r="H25">
        <f>H18</f>
        <v>1</v>
      </c>
      <c r="I25">
        <f>I18</f>
        <v>0</v>
      </c>
      <c r="J25">
        <f>J18</f>
        <v>0</v>
      </c>
      <c r="N25" s="141"/>
      <c r="O25" s="141"/>
      <c r="P25" s="141"/>
      <c r="Q25" s="141"/>
      <c r="R25" s="141"/>
      <c r="S25" s="141"/>
      <c r="T25" s="141"/>
      <c r="U25" s="141"/>
      <c r="V25" s="141"/>
      <c r="W25" s="141"/>
    </row>
    <row r="26" spans="1:23" x14ac:dyDescent="0.25">
      <c r="A26">
        <f>A19-($C$19/$C$25)*A25</f>
        <v>0</v>
      </c>
      <c r="B26">
        <f>B19-($C$19/$C$25)*B25</f>
        <v>0</v>
      </c>
      <c r="C26">
        <f>C19-($C$19/$C$25)*C25</f>
        <v>0</v>
      </c>
      <c r="D26">
        <f>D19-($C$19/$C$25)*D25</f>
        <v>29.4568356374808</v>
      </c>
      <c r="E26">
        <f>E19-($C$19/$C$25)*E25</f>
        <v>-4</v>
      </c>
      <c r="F26">
        <f>F19-($C$19/$C$25)*F25</f>
        <v>2.4577572964669743E-3</v>
      </c>
      <c r="G26">
        <f>G19-($C$19/$C$25)*G25</f>
        <v>1.8433179723502308E-2</v>
      </c>
      <c r="H26">
        <f>H19-($C$19/$C$25)*H25</f>
        <v>0.13579109062980033</v>
      </c>
      <c r="I26">
        <f>I19-($C$19/$C$25)*I25</f>
        <v>1</v>
      </c>
      <c r="J26">
        <f>J19-($C$19/$C$25)*J25</f>
        <v>0</v>
      </c>
    </row>
    <row r="27" spans="1:23" x14ac:dyDescent="0.25">
      <c r="A27">
        <f>A20</f>
        <v>0</v>
      </c>
      <c r="B27">
        <f>B20</f>
        <v>0</v>
      </c>
      <c r="C27">
        <f>C20</f>
        <v>0</v>
      </c>
      <c r="D27">
        <f>D20</f>
        <v>-4</v>
      </c>
      <c r="E27">
        <f>E20</f>
        <v>30</v>
      </c>
      <c r="F27">
        <f>F20</f>
        <v>0</v>
      </c>
      <c r="G27">
        <f>G20</f>
        <v>0</v>
      </c>
      <c r="H27">
        <f>H20</f>
        <v>0</v>
      </c>
      <c r="I27">
        <f>I20</f>
        <v>0</v>
      </c>
      <c r="J27">
        <f>J20</f>
        <v>1</v>
      </c>
    </row>
    <row r="31" spans="1:23" x14ac:dyDescent="0.25">
      <c r="A31">
        <f t="array" ref="A31:E34">A23:F26</f>
        <v>30</v>
      </c>
      <c r="B31">
        <v>-4</v>
      </c>
      <c r="C31">
        <v>0</v>
      </c>
      <c r="D31">
        <v>0</v>
      </c>
      <c r="E31">
        <v>0</v>
      </c>
      <c r="F31">
        <f t="array" ref="F31:F34">F23:K26</f>
        <v>1</v>
      </c>
      <c r="G31">
        <f t="array" ref="G31:G34">G23:L26</f>
        <v>0</v>
      </c>
      <c r="H31">
        <f t="array" ref="H31:H34">H23:M26</f>
        <v>0</v>
      </c>
      <c r="I31">
        <f t="array" ref="I31:I34">I23:N26</f>
        <v>0</v>
      </c>
      <c r="J31">
        <f t="array" ref="J31:J34">J23:O26</f>
        <v>0</v>
      </c>
    </row>
    <row r="32" spans="1:23" x14ac:dyDescent="0.25">
      <c r="A32">
        <v>0</v>
      </c>
      <c r="B32">
        <v>29.466666666666665</v>
      </c>
      <c r="C32">
        <v>-4</v>
      </c>
      <c r="D32">
        <v>0</v>
      </c>
      <c r="E32">
        <v>0</v>
      </c>
      <c r="F32">
        <v>0.13333333333333333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29.457013574660632</v>
      </c>
      <c r="D33">
        <v>-4</v>
      </c>
      <c r="E33">
        <v>0</v>
      </c>
      <c r="F33">
        <v>1.8099547511312219E-2</v>
      </c>
      <c r="G33">
        <v>0.13574660633484165</v>
      </c>
      <c r="H33">
        <v>1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29.4568356374808</v>
      </c>
      <c r="E34">
        <v>-4</v>
      </c>
      <c r="F34">
        <v>2.4577572964669743E-3</v>
      </c>
      <c r="G34">
        <v>1.8433179723502308E-2</v>
      </c>
      <c r="H34">
        <v>0.13579109062980033</v>
      </c>
      <c r="I34">
        <v>1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f>D27-($D$27/$D$34)*D34</f>
        <v>0</v>
      </c>
      <c r="E35">
        <f>E27-($D$27/$D$34)*E34</f>
        <v>29.45683235643812</v>
      </c>
      <c r="F35">
        <f>F27-($D$27/$D$34)*F34</f>
        <v>3.3374355979224463E-4</v>
      </c>
      <c r="G35">
        <f>G27-($D$27/$D$34)*G34</f>
        <v>2.5030766984418351E-3</v>
      </c>
      <c r="H35">
        <f>H27-($D$27/$D$34)*H34</f>
        <v>1.8439331678521517E-2</v>
      </c>
      <c r="I35">
        <f>I27-($D$27/$D$34)*I34</f>
        <v>0.13579191089046952</v>
      </c>
      <c r="J35">
        <f>J27-($D$27/$D$34)*J34</f>
        <v>1</v>
      </c>
    </row>
    <row r="37" spans="1:10" x14ac:dyDescent="0.25">
      <c r="A37">
        <f>A31/$A$31</f>
        <v>1</v>
      </c>
      <c r="B37">
        <f t="shared" ref="B37:E37" si="0">B31/$A$31</f>
        <v>-0.13333333333333333</v>
      </c>
      <c r="C37">
        <f t="shared" si="0"/>
        <v>0</v>
      </c>
      <c r="D37">
        <f t="shared" si="0"/>
        <v>0</v>
      </c>
      <c r="E37">
        <f t="shared" si="0"/>
        <v>0</v>
      </c>
      <c r="F37">
        <f t="shared" ref="F37:J37" si="1">F31/$A$31</f>
        <v>3.3333333333333333E-2</v>
      </c>
      <c r="G37">
        <f t="shared" si="1"/>
        <v>0</v>
      </c>
      <c r="H37">
        <f t="shared" si="1"/>
        <v>0</v>
      </c>
      <c r="I37">
        <f t="shared" si="1"/>
        <v>0</v>
      </c>
      <c r="J37">
        <f t="shared" si="1"/>
        <v>0</v>
      </c>
    </row>
    <row r="38" spans="1:10" x14ac:dyDescent="0.25">
      <c r="A38">
        <f>A32/$B$32</f>
        <v>0</v>
      </c>
      <c r="B38">
        <f t="shared" ref="B38:E38" si="2">B32/$B$32</f>
        <v>1</v>
      </c>
      <c r="C38">
        <f t="shared" si="2"/>
        <v>-0.13574660633484165</v>
      </c>
      <c r="D38">
        <f t="shared" si="2"/>
        <v>0</v>
      </c>
      <c r="E38">
        <f t="shared" si="2"/>
        <v>0</v>
      </c>
      <c r="F38">
        <f t="shared" ref="F38:J38" si="3">F32/$B$32</f>
        <v>4.5248868778280547E-3</v>
      </c>
      <c r="G38">
        <f t="shared" si="3"/>
        <v>3.3936651583710412E-2</v>
      </c>
      <c r="H38">
        <f t="shared" si="3"/>
        <v>0</v>
      </c>
      <c r="I38">
        <f t="shared" si="3"/>
        <v>0</v>
      </c>
      <c r="J38">
        <f t="shared" si="3"/>
        <v>0</v>
      </c>
    </row>
    <row r="39" spans="1:10" x14ac:dyDescent="0.25">
      <c r="A39">
        <f t="array" ref="A39">A33/$C$33</f>
        <v>0</v>
      </c>
      <c r="B39">
        <f t="array" ref="B39">B33/$C$33</f>
        <v>0</v>
      </c>
      <c r="C39">
        <f>C33/$C$33</f>
        <v>1</v>
      </c>
      <c r="D39">
        <f t="array" ref="D39">D33/$C$33</f>
        <v>-0.13579109062980033</v>
      </c>
      <c r="E39">
        <f t="array" ref="E39">E33/$C$33</f>
        <v>0</v>
      </c>
      <c r="F39">
        <f t="array" ref="F39">F33/$C$33</f>
        <v>6.1443932411674358E-4</v>
      </c>
      <c r="G39">
        <f t="array" ref="G39">G33/$C$33</f>
        <v>4.6082949308755769E-3</v>
      </c>
      <c r="H39">
        <f t="array" ref="H39">H33/$C$33</f>
        <v>3.3947772657450082E-2</v>
      </c>
      <c r="I39">
        <f t="array" ref="I39">I33/$C$33</f>
        <v>0</v>
      </c>
      <c r="J39">
        <f t="array" ref="J39">J33/$C$33</f>
        <v>0</v>
      </c>
    </row>
    <row r="40" spans="1:10" x14ac:dyDescent="0.25">
      <c r="A40">
        <f>A34/$D$34</f>
        <v>0</v>
      </c>
      <c r="B40">
        <f t="shared" ref="B40:E40" si="4">B34/$D$34</f>
        <v>0</v>
      </c>
      <c r="C40">
        <f t="shared" si="4"/>
        <v>0</v>
      </c>
      <c r="D40">
        <f t="shared" si="4"/>
        <v>1</v>
      </c>
      <c r="E40">
        <f t="shared" si="4"/>
        <v>-0.13579191089046952</v>
      </c>
      <c r="F40">
        <f t="shared" ref="F40:J40" si="5">F34/$D$34</f>
        <v>8.3435889948061171E-5</v>
      </c>
      <c r="G40">
        <f t="shared" si="5"/>
        <v>6.2576917461045877E-4</v>
      </c>
      <c r="H40">
        <f t="shared" si="5"/>
        <v>4.6098329196303791E-3</v>
      </c>
      <c r="I40">
        <f t="shared" si="5"/>
        <v>3.394797772261738E-2</v>
      </c>
      <c r="J40">
        <f t="shared" si="5"/>
        <v>0</v>
      </c>
    </row>
    <row r="41" spans="1:10" x14ac:dyDescent="0.25">
      <c r="A41">
        <f>A35/$E$35</f>
        <v>0</v>
      </c>
      <c r="B41">
        <f t="shared" ref="B41:E41" si="6">B35/$E$35</f>
        <v>0</v>
      </c>
      <c r="C41">
        <f>C35/$E$35</f>
        <v>0</v>
      </c>
      <c r="D41">
        <f t="shared" si="6"/>
        <v>0</v>
      </c>
      <c r="E41">
        <f t="shared" si="6"/>
        <v>1</v>
      </c>
      <c r="F41">
        <f t="shared" ref="F41:J41" si="7">F35/$E$35</f>
        <v>1.1329920194874628E-5</v>
      </c>
      <c r="G41">
        <f t="shared" si="7"/>
        <v>8.4974401461559719E-5</v>
      </c>
      <c r="H41">
        <f t="shared" si="7"/>
        <v>6.2597809076682322E-4</v>
      </c>
      <c r="I41">
        <f t="shared" si="7"/>
        <v>4.6098612792896138E-3</v>
      </c>
      <c r="J41">
        <f t="shared" si="7"/>
        <v>3.3947981503905281E-2</v>
      </c>
    </row>
    <row r="44" spans="1:10" x14ac:dyDescent="0.25">
      <c r="A44">
        <f t="array" ref="A44:E46">A37:F39</f>
        <v>1</v>
      </c>
      <c r="B44">
        <v>-0.13333333333333333</v>
      </c>
      <c r="C44">
        <v>0</v>
      </c>
      <c r="D44">
        <v>0</v>
      </c>
      <c r="E44">
        <v>0</v>
      </c>
      <c r="F44">
        <f t="array" ref="F44:F46">F37:K39</f>
        <v>3.3333333333333333E-2</v>
      </c>
      <c r="G44">
        <f t="array" ref="G44:G46">G37:L39</f>
        <v>0</v>
      </c>
      <c r="H44">
        <f t="array" ref="H44:H46">H37:M39</f>
        <v>0</v>
      </c>
      <c r="I44">
        <f t="array" ref="I44:I46">I37:N39</f>
        <v>0</v>
      </c>
      <c r="J44">
        <f t="array" ref="J44:J46">J37:O39</f>
        <v>0</v>
      </c>
    </row>
    <row r="45" spans="1:10" x14ac:dyDescent="0.25">
      <c r="A45">
        <v>0</v>
      </c>
      <c r="B45">
        <v>1</v>
      </c>
      <c r="C45">
        <v>-0.13574660633484165</v>
      </c>
      <c r="D45">
        <v>0</v>
      </c>
      <c r="E45">
        <v>0</v>
      </c>
      <c r="F45">
        <v>4.5248868778280547E-3</v>
      </c>
      <c r="G45">
        <v>3.3936651583710412E-2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1</v>
      </c>
      <c r="D46">
        <v>-0.13579109062980033</v>
      </c>
      <c r="E46">
        <v>0</v>
      </c>
      <c r="F46">
        <v>6.1443932411674358E-4</v>
      </c>
      <c r="G46">
        <v>4.6082949308755769E-3</v>
      </c>
      <c r="H46">
        <v>3.3947772657450082E-2</v>
      </c>
      <c r="I46">
        <v>0</v>
      </c>
      <c r="J46">
        <v>0</v>
      </c>
    </row>
    <row r="47" spans="1:10" x14ac:dyDescent="0.25">
      <c r="A47">
        <f>A40-A41*$E$40/$E$41</f>
        <v>0</v>
      </c>
      <c r="B47">
        <f t="shared" ref="B47:E47" si="8">B40-B41*$E$40/$E$41</f>
        <v>0</v>
      </c>
      <c r="C47">
        <f t="shared" si="8"/>
        <v>0</v>
      </c>
      <c r="D47">
        <f t="shared" si="8"/>
        <v>1</v>
      </c>
      <c r="E47">
        <f t="shared" si="8"/>
        <v>0</v>
      </c>
      <c r="F47">
        <f t="shared" ref="F47:J47" si="9">F40-F41*$E$40/$E$41</f>
        <v>8.4974401461559719E-5</v>
      </c>
      <c r="G47">
        <f t="shared" si="9"/>
        <v>6.3730801096169786E-4</v>
      </c>
      <c r="H47">
        <f t="shared" si="9"/>
        <v>4.6948356807511738E-3</v>
      </c>
      <c r="I47">
        <f t="shared" si="9"/>
        <v>3.4573959594672098E-2</v>
      </c>
      <c r="J47">
        <f t="shared" si="9"/>
        <v>4.609861279289613E-3</v>
      </c>
    </row>
    <row r="48" spans="1:10" x14ac:dyDescent="0.25">
      <c r="A48">
        <f t="array" ref="A48:E48">A41:F41</f>
        <v>0</v>
      </c>
      <c r="B48">
        <v>0</v>
      </c>
      <c r="C48">
        <v>0</v>
      </c>
      <c r="D48">
        <v>0</v>
      </c>
      <c r="E48">
        <v>1</v>
      </c>
      <c r="F48">
        <f t="array" ref="F48">F41:K41</f>
        <v>1.1329920194874628E-5</v>
      </c>
      <c r="G48">
        <f t="array" ref="G48">G41:L41</f>
        <v>8.4974401461559719E-5</v>
      </c>
      <c r="H48">
        <f t="array" ref="H48">H41:M41</f>
        <v>6.2597809076682322E-4</v>
      </c>
      <c r="I48">
        <f t="array" ref="I48">I41:N41</f>
        <v>4.6098612792896138E-3</v>
      </c>
      <c r="J48">
        <f t="array" ref="J48">J41:O41</f>
        <v>3.3947981503905281E-2</v>
      </c>
    </row>
    <row r="51" spans="1:10" x14ac:dyDescent="0.25">
      <c r="A51">
        <f t="array" ref="A51:E52">A44:F45</f>
        <v>1</v>
      </c>
      <c r="B51">
        <v>-0.13333333333333333</v>
      </c>
      <c r="C51">
        <v>0</v>
      </c>
      <c r="D51">
        <v>0</v>
      </c>
      <c r="E51">
        <v>0</v>
      </c>
      <c r="F51">
        <f t="array" ref="F51:F52">F44:K45</f>
        <v>3.3333333333333333E-2</v>
      </c>
      <c r="G51">
        <f t="array" ref="G51:G52">G44:L45</f>
        <v>0</v>
      </c>
      <c r="H51">
        <f t="array" ref="H51:H52">H44:M45</f>
        <v>0</v>
      </c>
      <c r="I51">
        <f t="array" ref="I51:I52">I44:N45</f>
        <v>0</v>
      </c>
      <c r="J51">
        <f t="array" ref="J51:J52">J44:O45</f>
        <v>0</v>
      </c>
    </row>
    <row r="52" spans="1:10" x14ac:dyDescent="0.25">
      <c r="A52">
        <v>0</v>
      </c>
      <c r="B52">
        <v>1</v>
      </c>
      <c r="C52">
        <v>-0.13574660633484165</v>
      </c>
      <c r="D52">
        <v>0</v>
      </c>
      <c r="E52">
        <v>0</v>
      </c>
      <c r="F52">
        <v>4.5248868778280547E-3</v>
      </c>
      <c r="G52">
        <v>3.3936651583710412E-2</v>
      </c>
      <c r="H52">
        <v>0</v>
      </c>
      <c r="I52">
        <v>0</v>
      </c>
      <c r="J52">
        <v>0</v>
      </c>
    </row>
    <row r="53" spans="1:10" x14ac:dyDescent="0.25">
      <c r="A53">
        <f t="shared" ref="A53:E53" si="10">A46-A54*$D$46/$D$47</f>
        <v>0</v>
      </c>
      <c r="B53">
        <f t="shared" si="10"/>
        <v>0</v>
      </c>
      <c r="C53">
        <f t="shared" si="10"/>
        <v>1</v>
      </c>
      <c r="D53">
        <f t="shared" si="10"/>
        <v>0</v>
      </c>
      <c r="E53">
        <f t="shared" si="10"/>
        <v>0</v>
      </c>
      <c r="F53">
        <f t="shared" ref="F53:J53" si="11">F46-F54*$D$46/$D$47</f>
        <v>6.2597809076682322E-4</v>
      </c>
      <c r="G53">
        <f t="shared" si="11"/>
        <v>4.6948356807511747E-3</v>
      </c>
      <c r="H53">
        <f t="shared" si="11"/>
        <v>3.4585289514866988E-2</v>
      </c>
      <c r="I53">
        <f t="shared" si="11"/>
        <v>4.6948356807511729E-3</v>
      </c>
      <c r="J53">
        <f t="shared" si="11"/>
        <v>6.2597809076682311E-4</v>
      </c>
    </row>
    <row r="54" spans="1:10" x14ac:dyDescent="0.25">
      <c r="A54">
        <f t="array" ref="A54:E55">A47:F48</f>
        <v>0</v>
      </c>
      <c r="B54">
        <v>0</v>
      </c>
      <c r="C54">
        <v>0</v>
      </c>
      <c r="D54">
        <v>1</v>
      </c>
      <c r="E54">
        <v>0</v>
      </c>
      <c r="F54">
        <f t="array" ref="F54:F55">F47:K48</f>
        <v>8.4974401461559719E-5</v>
      </c>
      <c r="G54">
        <f t="array" ref="G54:G55">G47:L48</f>
        <v>6.3730801096169786E-4</v>
      </c>
      <c r="H54">
        <f t="array" ref="H54:H55">H47:M48</f>
        <v>4.6948356807511738E-3</v>
      </c>
      <c r="I54">
        <f t="array" ref="I54:I55">I47:N48</f>
        <v>3.4573959594672098E-2</v>
      </c>
      <c r="J54">
        <f t="array" ref="J54:J55">J47:O48</f>
        <v>4.609861279289613E-3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1.1329920194874628E-5</v>
      </c>
      <c r="G55">
        <v>8.4974401461559719E-5</v>
      </c>
      <c r="H55">
        <v>6.2597809076682322E-4</v>
      </c>
      <c r="I55">
        <v>4.6098612792896138E-3</v>
      </c>
      <c r="J55">
        <v>3.3947981503905281E-2</v>
      </c>
    </row>
    <row r="58" spans="1:10" x14ac:dyDescent="0.25">
      <c r="A58">
        <f t="array" ref="A58:E58">A51:F51</f>
        <v>1</v>
      </c>
      <c r="B58">
        <v>-0.13333333333333333</v>
      </c>
      <c r="C58">
        <v>0</v>
      </c>
      <c r="D58">
        <v>0</v>
      </c>
      <c r="E58">
        <v>0</v>
      </c>
      <c r="F58">
        <f t="array" ref="F58">F51:K51</f>
        <v>3.3333333333333333E-2</v>
      </c>
      <c r="G58">
        <f t="array" ref="G58">G51:L51</f>
        <v>0</v>
      </c>
      <c r="H58">
        <f t="array" ref="H58">H51:M51</f>
        <v>0</v>
      </c>
      <c r="I58">
        <f t="array" ref="I58">I51:N51</f>
        <v>0</v>
      </c>
      <c r="J58">
        <f t="array" ref="J58">J51:O51</f>
        <v>0</v>
      </c>
    </row>
    <row r="59" spans="1:10" x14ac:dyDescent="0.25">
      <c r="A59">
        <f t="shared" ref="A59:E59" si="12">A52-A53*$C$52/$C$53</f>
        <v>0</v>
      </c>
      <c r="B59">
        <f t="array" ref="B59">B52-B53*$C$52/$C$53</f>
        <v>1</v>
      </c>
      <c r="C59">
        <f t="shared" ref="C59:E59" si="13">C52-C53*$C$52/$C$53</f>
        <v>0</v>
      </c>
      <c r="D59">
        <f t="shared" si="13"/>
        <v>0</v>
      </c>
      <c r="E59">
        <f t="shared" si="13"/>
        <v>0</v>
      </c>
      <c r="F59">
        <f t="shared" ref="F59:J59" si="14">F52-F53*$C$52/$C$53</f>
        <v>4.6098612792896147E-3</v>
      </c>
      <c r="G59">
        <f t="shared" si="14"/>
        <v>3.4573959594672111E-2</v>
      </c>
      <c r="H59">
        <f t="shared" si="14"/>
        <v>4.6948356807511755E-3</v>
      </c>
      <c r="I59">
        <f t="shared" si="14"/>
        <v>6.3730801096169775E-4</v>
      </c>
      <c r="J59">
        <f t="shared" si="14"/>
        <v>8.4974401461559705E-5</v>
      </c>
    </row>
    <row r="60" spans="1:10" x14ac:dyDescent="0.25">
      <c r="A60">
        <f t="array" ref="A60:E62">A53:F55</f>
        <v>0</v>
      </c>
      <c r="B60">
        <v>0</v>
      </c>
      <c r="C60">
        <v>1</v>
      </c>
      <c r="D60">
        <v>0</v>
      </c>
      <c r="E60">
        <v>0</v>
      </c>
      <c r="F60">
        <f t="array" ref="F60:F62">F53:K55</f>
        <v>6.2597809076682322E-4</v>
      </c>
      <c r="G60">
        <f t="array" ref="G60:G62">G53:L55</f>
        <v>4.6948356807511747E-3</v>
      </c>
      <c r="H60">
        <f t="array" ref="H60:H62">H53:M55</f>
        <v>3.4585289514866988E-2</v>
      </c>
      <c r="I60">
        <f t="array" ref="I60:I62">I53:N55</f>
        <v>4.6948356807511729E-3</v>
      </c>
      <c r="J60">
        <f t="array" ref="J60:J62">J53:O55</f>
        <v>6.2597809076682311E-4</v>
      </c>
    </row>
    <row r="61" spans="1:10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8.4974401461559719E-5</v>
      </c>
      <c r="G61">
        <v>6.3730801096169786E-4</v>
      </c>
      <c r="H61">
        <v>4.6948356807511738E-3</v>
      </c>
      <c r="I61">
        <v>3.4573959594672098E-2</v>
      </c>
      <c r="J61">
        <v>4.609861279289613E-3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1.1329920194874628E-5</v>
      </c>
      <c r="G62">
        <v>8.4974401461559719E-5</v>
      </c>
      <c r="H62">
        <v>6.2597809076682322E-4</v>
      </c>
      <c r="I62">
        <v>4.6098612792896138E-3</v>
      </c>
      <c r="J62">
        <v>3.3947981503905281E-2</v>
      </c>
    </row>
    <row r="65" spans="1:12" x14ac:dyDescent="0.25">
      <c r="A65">
        <f t="shared" ref="A65:E65" si="15">A58-$B$58/$B$59*A59</f>
        <v>1</v>
      </c>
      <c r="B65">
        <f t="shared" si="15"/>
        <v>0</v>
      </c>
      <c r="C65">
        <f t="shared" si="15"/>
        <v>0</v>
      </c>
      <c r="D65">
        <f t="shared" si="15"/>
        <v>0</v>
      </c>
      <c r="E65">
        <f t="shared" si="15"/>
        <v>0</v>
      </c>
      <c r="F65">
        <f t="shared" ref="F65:J65" si="16">F58-$B$58/$B$59*F59</f>
        <v>3.3947981503905281E-2</v>
      </c>
      <c r="G65">
        <f t="shared" si="16"/>
        <v>4.6098612792896147E-3</v>
      </c>
      <c r="H65">
        <f t="shared" si="16"/>
        <v>6.2597809076682344E-4</v>
      </c>
      <c r="I65">
        <f t="shared" si="16"/>
        <v>8.4974401461559705E-5</v>
      </c>
      <c r="J65">
        <f t="shared" si="16"/>
        <v>1.1329920194874627E-5</v>
      </c>
    </row>
    <row r="66" spans="1:12" x14ac:dyDescent="0.25">
      <c r="A66">
        <f>A59-A60*$C$52/$C$53*C60</f>
        <v>0</v>
      </c>
      <c r="B66">
        <f t="array" ref="B66">B59-B60*$C$52/$C$53*D60</f>
        <v>1</v>
      </c>
      <c r="C66">
        <f t="shared" ref="C66:E66" si="17">C59-C60*$C$52/$C$53*E60</f>
        <v>0</v>
      </c>
      <c r="D66">
        <f t="shared" si="17"/>
        <v>0</v>
      </c>
      <c r="E66">
        <f t="shared" si="17"/>
        <v>0</v>
      </c>
      <c r="F66">
        <f t="shared" ref="F66" si="18">F59-F60*$C$52/$C$53*H60</f>
        <v>4.6128001435655156E-3</v>
      </c>
      <c r="G66">
        <f t="shared" ref="G66" si="19">G59-G60*$C$52/$C$53*I60</f>
        <v>3.4576951651061602E-2</v>
      </c>
      <c r="H66">
        <f t="shared" ref="H66" si="20">H59-H60*$C$52/$C$53*J60</f>
        <v>4.6977745450270765E-3</v>
      </c>
      <c r="I66">
        <f t="shared" ref="I66" si="21">I59-I60*$C$52/$C$53*K60</f>
        <v>6.3730801096169775E-4</v>
      </c>
      <c r="J66">
        <f t="shared" ref="J66" si="22">J59-J60*$C$52/$C$53*L60</f>
        <v>8.4974401461559705E-5</v>
      </c>
    </row>
    <row r="67" spans="1:12" x14ac:dyDescent="0.25">
      <c r="A67">
        <f t="array" ref="A67:E69">A60:F62</f>
        <v>0</v>
      </c>
      <c r="B67">
        <v>0</v>
      </c>
      <c r="C67">
        <v>1</v>
      </c>
      <c r="D67">
        <v>0</v>
      </c>
      <c r="E67">
        <v>0</v>
      </c>
      <c r="F67">
        <f t="array" ref="F67:F69">F60:K62</f>
        <v>6.2597809076682322E-4</v>
      </c>
      <c r="G67">
        <f t="array" ref="G67:G69">G60:L62</f>
        <v>4.6948356807511747E-3</v>
      </c>
      <c r="H67">
        <f t="array" ref="H67:H69">H60:M62</f>
        <v>3.4585289514866988E-2</v>
      </c>
      <c r="I67">
        <f t="array" ref="I67:I69">I60:N62</f>
        <v>4.6948356807511729E-3</v>
      </c>
      <c r="J67">
        <f t="array" ref="J67:J69">J60:O62</f>
        <v>6.2597809076682311E-4</v>
      </c>
    </row>
    <row r="68" spans="1:12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8.4974401461559719E-5</v>
      </c>
      <c r="G68">
        <v>6.3730801096169786E-4</v>
      </c>
      <c r="H68">
        <v>4.6948356807511738E-3</v>
      </c>
      <c r="I68">
        <v>3.4573959594672098E-2</v>
      </c>
      <c r="J68">
        <v>4.609861279289613E-3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1.1329920194874628E-5</v>
      </c>
      <c r="G69">
        <v>8.4974401461559719E-5</v>
      </c>
      <c r="H69">
        <v>6.2597809076682322E-4</v>
      </c>
      <c r="I69">
        <v>4.6098612792896138E-3</v>
      </c>
      <c r="J69">
        <v>3.3947981503905281E-2</v>
      </c>
    </row>
    <row r="71" spans="1:12" ht="15.75" thickBot="1" x14ac:dyDescent="0.3"/>
    <row r="72" spans="1:12" ht="15.75" thickBot="1" x14ac:dyDescent="0.3">
      <c r="A72" s="54" t="s">
        <v>40</v>
      </c>
      <c r="B72" s="54"/>
      <c r="C72" s="54"/>
      <c r="D72" s="54"/>
      <c r="E72" s="54"/>
      <c r="G72" s="148" t="s">
        <v>70</v>
      </c>
      <c r="H72" s="149"/>
      <c r="I72" s="149"/>
      <c r="J72" s="149"/>
      <c r="K72" s="149"/>
      <c r="L72" s="150"/>
    </row>
    <row r="73" spans="1:12" x14ac:dyDescent="0.25">
      <c r="A73">
        <f t="array" ref="A73:E77">MINVERSE(A1:E5)</f>
        <v>3.3947981503905288E-2</v>
      </c>
      <c r="B73">
        <v>4.6098612792896147E-3</v>
      </c>
      <c r="C73">
        <v>6.2597809076682322E-4</v>
      </c>
      <c r="D73">
        <v>8.4974401461559719E-5</v>
      </c>
      <c r="E73">
        <v>1.1329920194874628E-5</v>
      </c>
      <c r="G73" s="121">
        <v>30</v>
      </c>
      <c r="H73" s="122">
        <v>-4</v>
      </c>
      <c r="I73" s="122">
        <v>0</v>
      </c>
      <c r="J73" s="122">
        <v>0</v>
      </c>
      <c r="K73" s="122">
        <v>0</v>
      </c>
      <c r="L73" s="124">
        <v>40</v>
      </c>
    </row>
    <row r="74" spans="1:12" x14ac:dyDescent="0.25">
      <c r="A74">
        <v>4.6098612792896147E-3</v>
      </c>
      <c r="B74">
        <v>3.4573959594672111E-2</v>
      </c>
      <c r="C74">
        <v>4.6948356807511738E-3</v>
      </c>
      <c r="D74">
        <v>6.3730801096169786E-4</v>
      </c>
      <c r="E74">
        <v>8.4974401461559719E-5</v>
      </c>
      <c r="G74" s="121">
        <v>-4</v>
      </c>
      <c r="H74" s="122">
        <v>30</v>
      </c>
      <c r="I74" s="122">
        <v>-4</v>
      </c>
      <c r="J74" s="122">
        <v>0</v>
      </c>
      <c r="K74" s="122">
        <v>0</v>
      </c>
      <c r="L74" s="124">
        <v>20</v>
      </c>
    </row>
    <row r="75" spans="1:12" x14ac:dyDescent="0.25">
      <c r="A75">
        <v>6.2597809076682333E-4</v>
      </c>
      <c r="B75">
        <v>4.6948356807511747E-3</v>
      </c>
      <c r="C75">
        <v>3.4585289514866981E-2</v>
      </c>
      <c r="D75">
        <v>4.6948356807511738E-3</v>
      </c>
      <c r="E75">
        <v>6.2597809076682322E-4</v>
      </c>
      <c r="G75" s="121">
        <v>0</v>
      </c>
      <c r="H75" s="122">
        <v>-4</v>
      </c>
      <c r="I75" s="122">
        <v>30</v>
      </c>
      <c r="J75" s="122">
        <v>-4</v>
      </c>
      <c r="K75" s="122">
        <v>0</v>
      </c>
      <c r="L75" s="124">
        <v>20</v>
      </c>
    </row>
    <row r="76" spans="1:12" x14ac:dyDescent="0.25">
      <c r="A76">
        <v>8.4974401461559719E-5</v>
      </c>
      <c r="B76">
        <v>6.3730801096169786E-4</v>
      </c>
      <c r="C76">
        <v>4.6948356807511738E-3</v>
      </c>
      <c r="D76">
        <v>3.4573959594672105E-2</v>
      </c>
      <c r="E76">
        <v>4.6098612792896138E-3</v>
      </c>
      <c r="G76" s="121">
        <v>0</v>
      </c>
      <c r="H76" s="122">
        <v>0</v>
      </c>
      <c r="I76" s="122">
        <v>-4</v>
      </c>
      <c r="J76" s="122">
        <v>30</v>
      </c>
      <c r="K76" s="122">
        <v>-4</v>
      </c>
      <c r="L76" s="124">
        <v>20</v>
      </c>
    </row>
    <row r="77" spans="1:12" ht="15.75" thickBot="1" x14ac:dyDescent="0.3">
      <c r="A77">
        <v>1.1329920194874628E-5</v>
      </c>
      <c r="B77">
        <v>8.4974401461559719E-5</v>
      </c>
      <c r="C77">
        <v>6.2597809076682322E-4</v>
      </c>
      <c r="D77">
        <v>4.6098612792896138E-3</v>
      </c>
      <c r="E77">
        <v>3.3947981503905281E-2</v>
      </c>
      <c r="G77" s="125">
        <v>0</v>
      </c>
      <c r="H77" s="126">
        <v>0</v>
      </c>
      <c r="I77" s="126">
        <v>0</v>
      </c>
      <c r="J77" s="126">
        <v>-4</v>
      </c>
      <c r="K77" s="126">
        <v>30</v>
      </c>
      <c r="L77" s="128">
        <v>40</v>
      </c>
    </row>
    <row r="78" spans="1:12" x14ac:dyDescent="0.25">
      <c r="A78" s="78" t="s">
        <v>45</v>
      </c>
    </row>
    <row r="81" spans="1:2" x14ac:dyDescent="0.25">
      <c r="B81" t="s">
        <v>42</v>
      </c>
    </row>
    <row r="82" spans="1:2" x14ac:dyDescent="0.25">
      <c r="A82" t="s">
        <v>46</v>
      </c>
      <c r="B82">
        <f t="array" ref="B82:B86">MMULT(A73:E77,L73:L77)</f>
        <v>1.4647887323943665</v>
      </c>
    </row>
    <row r="83" spans="1:2" x14ac:dyDescent="0.25">
      <c r="A83" t="s">
        <v>47</v>
      </c>
      <c r="B83">
        <v>0.98591549295774661</v>
      </c>
    </row>
    <row r="84" spans="1:2" x14ac:dyDescent="0.25">
      <c r="A84" t="s">
        <v>48</v>
      </c>
      <c r="B84">
        <v>0.92957746478873249</v>
      </c>
    </row>
    <row r="85" spans="1:2" x14ac:dyDescent="0.25">
      <c r="A85" t="s">
        <v>49</v>
      </c>
      <c r="B85">
        <v>0.9859154929577465</v>
      </c>
    </row>
    <row r="86" spans="1:2" x14ac:dyDescent="0.25">
      <c r="A86" t="s">
        <v>50</v>
      </c>
      <c r="B86">
        <v>1.464788732394366</v>
      </c>
    </row>
  </sheetData>
  <mergeCells count="2">
    <mergeCell ref="A72:E72"/>
    <mergeCell ref="G72:L7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6DB3-7144-412C-A44A-D21F1CDA82CF}">
  <dimension ref="A1:L32"/>
  <sheetViews>
    <sheetView workbookViewId="0">
      <selection activeCell="E16" sqref="E16"/>
    </sheetView>
  </sheetViews>
  <sheetFormatPr defaultRowHeight="15" x14ac:dyDescent="0.25"/>
  <sheetData>
    <row r="1" spans="1:12" x14ac:dyDescent="0.25">
      <c r="A1">
        <v>30</v>
      </c>
      <c r="B1">
        <v>-4</v>
      </c>
      <c r="C1">
        <v>0</v>
      </c>
      <c r="D1">
        <v>0</v>
      </c>
      <c r="E1">
        <v>0</v>
      </c>
      <c r="F1">
        <v>40</v>
      </c>
      <c r="H1" s="1" t="s">
        <v>46</v>
      </c>
      <c r="I1" s="2">
        <v>1</v>
      </c>
      <c r="J1" s="79" t="s">
        <v>51</v>
      </c>
      <c r="L1" t="s">
        <v>57</v>
      </c>
    </row>
    <row r="2" spans="1:12" x14ac:dyDescent="0.25">
      <c r="A2">
        <v>-4</v>
      </c>
      <c r="B2">
        <v>30</v>
      </c>
      <c r="C2">
        <v>-4</v>
      </c>
      <c r="D2">
        <v>0</v>
      </c>
      <c r="E2">
        <v>0</v>
      </c>
      <c r="F2">
        <v>20</v>
      </c>
      <c r="H2" s="4" t="s">
        <v>47</v>
      </c>
      <c r="I2" s="5">
        <v>1</v>
      </c>
      <c r="J2" s="80"/>
    </row>
    <row r="3" spans="1:12" x14ac:dyDescent="0.25">
      <c r="A3">
        <v>0</v>
      </c>
      <c r="B3">
        <v>-4</v>
      </c>
      <c r="C3">
        <v>30</v>
      </c>
      <c r="D3">
        <v>-4</v>
      </c>
      <c r="E3">
        <v>0</v>
      </c>
      <c r="F3">
        <v>20</v>
      </c>
      <c r="H3" s="4" t="s">
        <v>48</v>
      </c>
      <c r="I3" s="5">
        <v>1</v>
      </c>
      <c r="J3" s="80"/>
    </row>
    <row r="4" spans="1:12" x14ac:dyDescent="0.25">
      <c r="A4">
        <v>0</v>
      </c>
      <c r="B4">
        <v>0</v>
      </c>
      <c r="C4">
        <v>-4</v>
      </c>
      <c r="D4">
        <v>30</v>
      </c>
      <c r="E4">
        <v>-4</v>
      </c>
      <c r="F4">
        <v>20</v>
      </c>
      <c r="H4" s="4" t="s">
        <v>49</v>
      </c>
      <c r="I4" s="5">
        <v>1</v>
      </c>
      <c r="J4" s="80"/>
    </row>
    <row r="5" spans="1:12" ht="15.75" thickBot="1" x14ac:dyDescent="0.3">
      <c r="A5">
        <v>0</v>
      </c>
      <c r="B5">
        <v>0</v>
      </c>
      <c r="C5">
        <v>0</v>
      </c>
      <c r="D5">
        <v>-4</v>
      </c>
      <c r="E5">
        <v>30</v>
      </c>
      <c r="F5">
        <v>40</v>
      </c>
      <c r="H5" s="4" t="s">
        <v>50</v>
      </c>
      <c r="I5" s="5">
        <v>1</v>
      </c>
      <c r="J5" s="80"/>
    </row>
    <row r="6" spans="1:12" x14ac:dyDescent="0.25">
      <c r="H6" s="1" t="s">
        <v>46</v>
      </c>
      <c r="I6" s="2">
        <f>($F$1-$B$1*I2-$C$1*I3-$D$1*I4-$E$1*I5)/$A$1</f>
        <v>1.4666666666666666</v>
      </c>
      <c r="J6" s="79" t="s">
        <v>52</v>
      </c>
    </row>
    <row r="7" spans="1:12" x14ac:dyDescent="0.25">
      <c r="H7" s="4" t="s">
        <v>47</v>
      </c>
      <c r="I7" s="5">
        <f>($F$2-$A$2*I1-$C$2*I3-$D$2*I4-$E$2*I5)/$B$2</f>
        <v>0.93333333333333335</v>
      </c>
      <c r="J7" s="80"/>
    </row>
    <row r="8" spans="1:12" x14ac:dyDescent="0.25">
      <c r="A8" t="s">
        <v>59</v>
      </c>
      <c r="B8">
        <v>0</v>
      </c>
      <c r="H8" s="4" t="s">
        <v>48</v>
      </c>
      <c r="I8" s="5">
        <f>($F$3-$A$3*I1-$B$3*I2-$D$3*I4-$E$3*I5)/$C$3</f>
        <v>0.93333333333333335</v>
      </c>
      <c r="J8" s="80"/>
    </row>
    <row r="9" spans="1:12" x14ac:dyDescent="0.25">
      <c r="H9" s="4" t="s">
        <v>49</v>
      </c>
      <c r="I9" s="5">
        <f>($F$4-$A$4*I1-$B$4*I2-$C$4*I3-$E$4*I5)/$D$4</f>
        <v>0.93333333333333335</v>
      </c>
      <c r="J9" s="80"/>
    </row>
    <row r="10" spans="1:12" ht="15.75" thickBot="1" x14ac:dyDescent="0.3">
      <c r="H10" s="4" t="s">
        <v>50</v>
      </c>
      <c r="I10" s="5">
        <f>($F$5-$A$5*I1-$B$5*I2-$C$5*I3-$D$5*I4)/$E$5</f>
        <v>1.4666666666666666</v>
      </c>
      <c r="J10" s="80"/>
    </row>
    <row r="11" spans="1:12" x14ac:dyDescent="0.25">
      <c r="H11" s="1" t="s">
        <v>46</v>
      </c>
      <c r="I11" s="2">
        <f>($F$1-$B$1*I7-$C$1*I8-$D$1*I9-$E$1*I10)/$A$1</f>
        <v>1.4577777777777778</v>
      </c>
      <c r="J11" s="79" t="s">
        <v>53</v>
      </c>
    </row>
    <row r="12" spans="1:12" x14ac:dyDescent="0.25">
      <c r="H12" s="4" t="s">
        <v>47</v>
      </c>
      <c r="I12" s="5">
        <f>($F$2-$A$2*I6-$C$2*I8-$D$2*I9-$E$2*I10)/$B$2</f>
        <v>0.98666666666666669</v>
      </c>
      <c r="J12" s="80"/>
    </row>
    <row r="13" spans="1:12" x14ac:dyDescent="0.25">
      <c r="H13" s="4" t="s">
        <v>48</v>
      </c>
      <c r="I13" s="5">
        <f>($F$3-$A$3*I6-$B$3*I7-$D$3*I9-$E$3*I10)/$C$3</f>
        <v>0.91555555555555557</v>
      </c>
      <c r="J13" s="80"/>
    </row>
    <row r="14" spans="1:12" x14ac:dyDescent="0.25">
      <c r="H14" s="4" t="s">
        <v>49</v>
      </c>
      <c r="I14" s="5">
        <f>($F$4-$A$4*I6-$B$4*I7-$C$4*I8-$E$4*I10)/$D$4</f>
        <v>0.98666666666666669</v>
      </c>
      <c r="J14" s="80"/>
    </row>
    <row r="15" spans="1:12" ht="15.75" thickBot="1" x14ac:dyDescent="0.3">
      <c r="H15" s="4" t="s">
        <v>50</v>
      </c>
      <c r="I15" s="5">
        <f>($F$5-$A$5*I6-$B$5*I7-$C$5*I8-$D$5*I9)/$E$5</f>
        <v>1.4577777777777778</v>
      </c>
      <c r="J15" s="80"/>
    </row>
    <row r="16" spans="1:12" x14ac:dyDescent="0.25">
      <c r="H16" s="1" t="s">
        <v>46</v>
      </c>
      <c r="I16" s="2">
        <f>($F$1-$B$1*I12-$C$1*I13-$D$1*I14-$E$1*I15)/$A$1</f>
        <v>1.4648888888888889</v>
      </c>
      <c r="J16" s="79" t="s">
        <v>54</v>
      </c>
    </row>
    <row r="17" spans="8:11" x14ac:dyDescent="0.25">
      <c r="H17" s="4" t="s">
        <v>47</v>
      </c>
      <c r="I17" s="5">
        <f>($F$2-$A$2*I11-$C$2*I13-$D$2*I14-$E$2*I15)/$B$2</f>
        <v>0.98311111111111116</v>
      </c>
      <c r="J17" s="80"/>
    </row>
    <row r="18" spans="8:11" x14ac:dyDescent="0.25">
      <c r="H18" s="4" t="s">
        <v>48</v>
      </c>
      <c r="I18" s="5">
        <f>($F$3-$A$3*I11-$B$3*I12-$D$3*I14-$E$3*I15)/$C$3</f>
        <v>0.9297777777777777</v>
      </c>
      <c r="J18" s="80"/>
    </row>
    <row r="19" spans="8:11" x14ac:dyDescent="0.25">
      <c r="H19" s="4" t="s">
        <v>49</v>
      </c>
      <c r="I19" s="5">
        <f>($F$4-$A$4*I11-$B$4*I12-$C$4*I13-$E$4*I15)/$D$4</f>
        <v>0.98311111111111105</v>
      </c>
      <c r="J19" s="80"/>
    </row>
    <row r="20" spans="8:11" ht="15.75" thickBot="1" x14ac:dyDescent="0.3">
      <c r="H20" s="4" t="s">
        <v>50</v>
      </c>
      <c r="I20" s="5">
        <f>($F$5-$A$5*I11-$B$5*I12-$C$5*I13-$D$5*I14)/$E$5</f>
        <v>1.4648888888888889</v>
      </c>
      <c r="J20" s="80"/>
    </row>
    <row r="21" spans="8:11" x14ac:dyDescent="0.25">
      <c r="H21" s="1" t="s">
        <v>46</v>
      </c>
      <c r="I21" s="2">
        <f>($F$1-$B$1*I17-$C$1*I18-$D$1*I19-$E$1*I20)/$A$1</f>
        <v>1.4644148148148148</v>
      </c>
      <c r="J21" s="79" t="s">
        <v>55</v>
      </c>
    </row>
    <row r="22" spans="8:11" x14ac:dyDescent="0.25">
      <c r="H22" s="4" t="s">
        <v>47</v>
      </c>
      <c r="I22" s="5">
        <f>($F$2-$A$2*I16-$C$2*I18-$D$2*I19-$E$2*I20)/$B$2</f>
        <v>0.98595555555555559</v>
      </c>
      <c r="J22" s="80"/>
    </row>
    <row r="23" spans="8:11" x14ac:dyDescent="0.25">
      <c r="H23" s="4" t="s">
        <v>48</v>
      </c>
      <c r="I23" s="5">
        <f>($F$3-$A$3*I16-$B$3*I17-$D$3*I19-$E$3*I20)/$C$3</f>
        <v>0.92882962962962978</v>
      </c>
      <c r="J23" s="80"/>
    </row>
    <row r="24" spans="8:11" x14ac:dyDescent="0.25">
      <c r="H24" s="4" t="s">
        <v>49</v>
      </c>
      <c r="I24" s="5">
        <f>($F$4-$A$4*I16-$B$4*I17-$C$4*I18-$E$4*I20)/$D$4</f>
        <v>0.98595555555555559</v>
      </c>
      <c r="J24" s="80"/>
    </row>
    <row r="25" spans="8:11" ht="15.75" thickBot="1" x14ac:dyDescent="0.3">
      <c r="H25" s="4" t="s">
        <v>50</v>
      </c>
      <c r="I25" s="5">
        <f>($F$5-$A$5*I16-$B$5*I17-$C$5*I18-$D$5*I19)/$E$5</f>
        <v>1.4644148148148148</v>
      </c>
      <c r="J25" s="80"/>
    </row>
    <row r="26" spans="8:11" x14ac:dyDescent="0.25">
      <c r="H26" s="1" t="s">
        <v>46</v>
      </c>
      <c r="I26" s="82">
        <f>($F$1-$B$1*I22-$C$1*I23-$D$1*I24-$E$1*I25)/$A$1</f>
        <v>1.4647940740740741</v>
      </c>
      <c r="J26" s="79" t="s">
        <v>56</v>
      </c>
      <c r="K26" s="10">
        <v>1.464788732394366</v>
      </c>
    </row>
    <row r="27" spans="8:11" x14ac:dyDescent="0.25">
      <c r="H27" s="4" t="s">
        <v>47</v>
      </c>
      <c r="I27" s="83">
        <f>($F$2-$A$2*I21-$C$2*I23-$D$2*I24-$E$2*I25)/$B$2</f>
        <v>0.98576592592592582</v>
      </c>
      <c r="J27" s="80"/>
      <c r="K27" s="11">
        <v>0.9859154929577465</v>
      </c>
    </row>
    <row r="28" spans="8:11" x14ac:dyDescent="0.25">
      <c r="H28" s="4" t="s">
        <v>48</v>
      </c>
      <c r="I28" s="83">
        <f>($F$3-$A$3*I21-$B$3*I22-$D$3*I24-$E$3*I25)/$C$3</f>
        <v>0.92958814814814827</v>
      </c>
      <c r="J28" s="80"/>
      <c r="K28" s="11">
        <v>0.92957746478873249</v>
      </c>
    </row>
    <row r="29" spans="8:11" x14ac:dyDescent="0.25">
      <c r="H29" s="4" t="s">
        <v>49</v>
      </c>
      <c r="I29" s="83">
        <f>($F$4-$A$4*I21-$B$4*I22-$C$4*I23-$E$4*I25)/$D$4</f>
        <v>0.98576592592592605</v>
      </c>
      <c r="J29" s="80"/>
      <c r="K29" s="11">
        <v>0.9859154929577465</v>
      </c>
    </row>
    <row r="30" spans="8:11" ht="15.75" thickBot="1" x14ac:dyDescent="0.3">
      <c r="H30" s="7" t="s">
        <v>50</v>
      </c>
      <c r="I30" s="83">
        <f>($F$5-$A$5*I21-$B$5*I22-$C$5*I23-$D$5*I24)/$E$5</f>
        <v>1.4647940740740741</v>
      </c>
      <c r="J30" s="81"/>
      <c r="K30" s="12">
        <v>1.4647887323943662</v>
      </c>
    </row>
    <row r="31" spans="8:11" x14ac:dyDescent="0.25">
      <c r="I31" s="5" t="s">
        <v>45</v>
      </c>
      <c r="J31" s="5"/>
    </row>
    <row r="32" spans="8:11" x14ac:dyDescent="0.25">
      <c r="I32" s="5"/>
      <c r="J32" s="5"/>
    </row>
  </sheetData>
  <mergeCells count="6">
    <mergeCell ref="J1:J5"/>
    <mergeCell ref="J6:J10"/>
    <mergeCell ref="J11:J15"/>
    <mergeCell ref="J16:J20"/>
    <mergeCell ref="J21:J25"/>
    <mergeCell ref="J26:J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1518-79CB-4636-9F87-49BC93E31715}">
  <dimension ref="A1:L40"/>
  <sheetViews>
    <sheetView workbookViewId="0">
      <selection activeCell="K26" sqref="K26:K30"/>
    </sheetView>
  </sheetViews>
  <sheetFormatPr defaultRowHeight="15" x14ac:dyDescent="0.25"/>
  <sheetData>
    <row r="1" spans="1:12" x14ac:dyDescent="0.25">
      <c r="A1">
        <v>30</v>
      </c>
      <c r="B1">
        <v>-4</v>
      </c>
      <c r="C1">
        <v>0</v>
      </c>
      <c r="D1">
        <v>0</v>
      </c>
      <c r="E1">
        <v>0</v>
      </c>
      <c r="F1">
        <v>40</v>
      </c>
      <c r="H1" s="1" t="s">
        <v>46</v>
      </c>
      <c r="I1" s="2">
        <v>1</v>
      </c>
      <c r="J1" s="79" t="s">
        <v>51</v>
      </c>
      <c r="L1" t="s">
        <v>58</v>
      </c>
    </row>
    <row r="2" spans="1:12" x14ac:dyDescent="0.25">
      <c r="A2">
        <v>-4</v>
      </c>
      <c r="B2">
        <v>30</v>
      </c>
      <c r="C2">
        <v>-4</v>
      </c>
      <c r="D2">
        <v>0</v>
      </c>
      <c r="E2">
        <v>0</v>
      </c>
      <c r="F2">
        <v>20</v>
      </c>
      <c r="H2" s="4" t="s">
        <v>47</v>
      </c>
      <c r="I2" s="5">
        <v>1</v>
      </c>
      <c r="J2" s="80"/>
    </row>
    <row r="3" spans="1:12" x14ac:dyDescent="0.25">
      <c r="A3">
        <v>0</v>
      </c>
      <c r="B3">
        <v>-4</v>
      </c>
      <c r="C3">
        <v>30</v>
      </c>
      <c r="D3">
        <v>-4</v>
      </c>
      <c r="E3">
        <v>0</v>
      </c>
      <c r="F3">
        <v>20</v>
      </c>
      <c r="H3" s="4" t="s">
        <v>48</v>
      </c>
      <c r="I3" s="5">
        <v>1</v>
      </c>
      <c r="J3" s="80"/>
    </row>
    <row r="4" spans="1:12" x14ac:dyDescent="0.25">
      <c r="A4">
        <v>0</v>
      </c>
      <c r="B4">
        <v>0</v>
      </c>
      <c r="C4">
        <v>-4</v>
      </c>
      <c r="D4">
        <v>30</v>
      </c>
      <c r="E4">
        <v>-4</v>
      </c>
      <c r="F4">
        <v>20</v>
      </c>
      <c r="H4" s="4" t="s">
        <v>49</v>
      </c>
      <c r="I4" s="5">
        <v>1</v>
      </c>
      <c r="J4" s="80"/>
    </row>
    <row r="5" spans="1:12" ht="21" customHeight="1" thickBot="1" x14ac:dyDescent="0.3">
      <c r="A5">
        <v>0</v>
      </c>
      <c r="B5">
        <v>0</v>
      </c>
      <c r="C5">
        <v>0</v>
      </c>
      <c r="D5">
        <v>-4</v>
      </c>
      <c r="E5">
        <v>30</v>
      </c>
      <c r="F5">
        <v>40</v>
      </c>
      <c r="H5" s="4" t="s">
        <v>50</v>
      </c>
      <c r="I5" s="5">
        <v>1</v>
      </c>
      <c r="J5" s="80"/>
    </row>
    <row r="6" spans="1:12" ht="20.25" customHeight="1" x14ac:dyDescent="0.25">
      <c r="H6" s="1" t="s">
        <v>46</v>
      </c>
      <c r="I6" s="2">
        <f>($F$1-$B$1*I2-$C$1*I3-$D$1*I4-$E$1*I5)/$A$1</f>
        <v>1.4666666666666666</v>
      </c>
      <c r="J6" s="79" t="s">
        <v>52</v>
      </c>
    </row>
    <row r="7" spans="1:12" x14ac:dyDescent="0.25">
      <c r="H7" s="4" t="s">
        <v>47</v>
      </c>
      <c r="I7" s="5">
        <f>($F$2-$A$2*I6-$C$2*I3-$D$2*I4-$E$2*I5)/$B$2</f>
        <v>0.99555555555555553</v>
      </c>
      <c r="J7" s="80"/>
    </row>
    <row r="8" spans="1:12" x14ac:dyDescent="0.25">
      <c r="H8" s="4" t="s">
        <v>48</v>
      </c>
      <c r="I8" s="5">
        <f>($F$3-$A$3*I6-$B$3*I7-$D$3*I4-$E$3*I5)/$C$3</f>
        <v>0.93274074074074076</v>
      </c>
      <c r="J8" s="80"/>
    </row>
    <row r="9" spans="1:12" x14ac:dyDescent="0.25">
      <c r="H9" s="4" t="s">
        <v>49</v>
      </c>
      <c r="I9" s="5">
        <f>($F$4-$A$4*I6-$B$4*I7-$C$4*I8-$E$4*I5)/$D$4</f>
        <v>0.92436543209876543</v>
      </c>
      <c r="J9" s="80"/>
    </row>
    <row r="10" spans="1:12" ht="15.75" thickBot="1" x14ac:dyDescent="0.3">
      <c r="H10" s="4" t="s">
        <v>50</v>
      </c>
      <c r="I10" s="5">
        <f>($F$5-$A$5*I6-$B$5*I7-$C$5*I8-$D$5*I9)/$E$5</f>
        <v>1.4565820576131687</v>
      </c>
      <c r="J10" s="80"/>
      <c r="K10" s="5"/>
    </row>
    <row r="11" spans="1:12" x14ac:dyDescent="0.25">
      <c r="H11" s="1" t="s">
        <v>46</v>
      </c>
      <c r="I11" s="2">
        <f t="array" ref="I11">($F$1-$B$1*I7-$C$1*I8-$D$1*I9-$E$1*I10)/$A$1</f>
        <v>1.4660740740740741</v>
      </c>
      <c r="J11" s="79" t="s">
        <v>53</v>
      </c>
      <c r="K11" s="5"/>
    </row>
    <row r="12" spans="1:12" x14ac:dyDescent="0.25">
      <c r="H12" s="4" t="s">
        <v>47</v>
      </c>
      <c r="I12" s="5">
        <f>($F$2-$A$2*I11-$C$2*I8-$D$2*I9-$E$2*I10)/$B$2</f>
        <v>0.98650864197530863</v>
      </c>
      <c r="J12" s="80"/>
      <c r="K12" s="5"/>
    </row>
    <row r="13" spans="1:12" x14ac:dyDescent="0.25">
      <c r="H13" s="4" t="s">
        <v>48</v>
      </c>
      <c r="I13" s="5">
        <f>($F$3-$A$3*I11-$B$3*I12-$D$3*I9-$E$3*I10)/$C$3</f>
        <v>0.92144987654320998</v>
      </c>
      <c r="J13" s="80"/>
      <c r="K13" s="5"/>
    </row>
    <row r="14" spans="1:12" x14ac:dyDescent="0.25">
      <c r="H14" s="4" t="s">
        <v>49</v>
      </c>
      <c r="I14" s="5">
        <f>($F$4-$A$4*I11-$B$4*I12-$C$4*I13-$E$4*I10)/$D$4</f>
        <v>0.98373759122085047</v>
      </c>
      <c r="J14" s="80"/>
      <c r="K14" s="5"/>
    </row>
    <row r="15" spans="1:12" ht="15.75" thickBot="1" x14ac:dyDescent="0.3">
      <c r="H15" s="4" t="s">
        <v>50</v>
      </c>
      <c r="I15" s="5">
        <f>($F$5-$A$5*I11-$B$5*I12-$C$5*I13-$D$5*I14)/$E$5</f>
        <v>1.4644983454961134</v>
      </c>
      <c r="J15" s="80"/>
      <c r="K15" s="5"/>
    </row>
    <row r="16" spans="1:12" s="5" customFormat="1" x14ac:dyDescent="0.25">
      <c r="A16"/>
      <c r="B16"/>
      <c r="C16"/>
      <c r="D16"/>
      <c r="E16"/>
      <c r="F16"/>
      <c r="G16"/>
      <c r="H16" s="1" t="s">
        <v>46</v>
      </c>
      <c r="I16" s="2">
        <f>($F$1-$B$1*I12-$C$1*I13-$D$1*I14-$E$1*I15)/$A$1</f>
        <v>1.4648678189300413</v>
      </c>
      <c r="J16" s="79" t="s">
        <v>54</v>
      </c>
    </row>
    <row r="17" spans="1:11" s="5" customFormat="1" x14ac:dyDescent="0.25">
      <c r="A17"/>
      <c r="B17"/>
      <c r="C17"/>
      <c r="D17"/>
      <c r="E17"/>
      <c r="F17"/>
      <c r="G17"/>
      <c r="H17" s="4" t="s">
        <v>47</v>
      </c>
      <c r="I17" s="5">
        <f>($F$2-$A$2*I16-$C$2*I13-$D$2*I14-$E$2*I15)/$B$2</f>
        <v>0.98484235939643339</v>
      </c>
      <c r="J17" s="80"/>
    </row>
    <row r="18" spans="1:11" s="5" customFormat="1" x14ac:dyDescent="0.25">
      <c r="A18"/>
      <c r="B18"/>
      <c r="C18"/>
      <c r="D18"/>
      <c r="E18"/>
      <c r="F18"/>
      <c r="G18"/>
      <c r="H18" s="4" t="s">
        <v>48</v>
      </c>
      <c r="I18" s="5">
        <f>($F$3-$A$3*I16-$B$3*I17-$D$3*I14-$E$3*I15)/$C$3</f>
        <v>0.9291439934156378</v>
      </c>
      <c r="J18" s="80"/>
    </row>
    <row r="19" spans="1:11" s="5" customFormat="1" x14ac:dyDescent="0.25">
      <c r="A19"/>
      <c r="B19"/>
      <c r="C19"/>
      <c r="D19"/>
      <c r="E19"/>
      <c r="F19"/>
      <c r="G19"/>
      <c r="H19" s="4" t="s">
        <v>49</v>
      </c>
      <c r="I19" s="5">
        <f>($F$4-$A$4*I16-$B$4*I17-$C$4*I18-$E$4*I15)/$D$4</f>
        <v>0.98581897852156675</v>
      </c>
      <c r="J19" s="80"/>
    </row>
    <row r="20" spans="1:11" s="5" customFormat="1" ht="15.75" thickBot="1" x14ac:dyDescent="0.3">
      <c r="A20"/>
      <c r="B20"/>
      <c r="C20"/>
      <c r="D20"/>
      <c r="E20"/>
      <c r="F20"/>
      <c r="G20"/>
      <c r="H20" s="4" t="s">
        <v>50</v>
      </c>
      <c r="I20" s="5">
        <f>($F$5-$A$5*I16-$B$5*I17-$C$5*I18-$D$5*I19)/$E$5</f>
        <v>1.4647758638028754</v>
      </c>
      <c r="J20" s="80"/>
    </row>
    <row r="21" spans="1:11" s="5" customFormat="1" x14ac:dyDescent="0.25">
      <c r="A21"/>
      <c r="B21"/>
      <c r="C21"/>
      <c r="D21"/>
      <c r="E21"/>
      <c r="F21"/>
      <c r="G21"/>
      <c r="H21" s="1" t="s">
        <v>46</v>
      </c>
      <c r="I21" s="2">
        <f>($F$1-$B$1*I17-$C$1*I18-$D$1*I19-$E$1*I20)/$A$1</f>
        <v>1.4646456479195245</v>
      </c>
      <c r="J21" s="79" t="s">
        <v>55</v>
      </c>
    </row>
    <row r="22" spans="1:11" s="5" customFormat="1" x14ac:dyDescent="0.25">
      <c r="A22"/>
      <c r="B22"/>
      <c r="C22"/>
      <c r="D22"/>
      <c r="E22"/>
      <c r="F22"/>
      <c r="G22"/>
      <c r="H22" s="4" t="s">
        <v>47</v>
      </c>
      <c r="I22" s="5">
        <f>($F$2-$A$2*I21-$C$2*I18-$D$2*I19-$E$2*I20)/$B$2</f>
        <v>0.98583861884468826</v>
      </c>
      <c r="J22" s="80"/>
    </row>
    <row r="23" spans="1:11" s="5" customFormat="1" x14ac:dyDescent="0.25">
      <c r="A23"/>
      <c r="B23"/>
      <c r="C23"/>
      <c r="D23"/>
      <c r="E23"/>
      <c r="F23"/>
      <c r="G23"/>
      <c r="H23" s="4" t="s">
        <v>48</v>
      </c>
      <c r="I23" s="5">
        <f>($F$3-$A$3*I21-$B$3*I22-$D$3*I19-$E$3*I20)/$C$3</f>
        <v>0.92955434631550071</v>
      </c>
      <c r="J23" s="80"/>
    </row>
    <row r="24" spans="1:11" s="5" customFormat="1" x14ac:dyDescent="0.25">
      <c r="A24"/>
      <c r="B24"/>
      <c r="C24"/>
      <c r="D24"/>
      <c r="E24"/>
      <c r="F24"/>
      <c r="G24"/>
      <c r="H24" s="4" t="s">
        <v>49</v>
      </c>
      <c r="I24" s="5">
        <f>($F$4-$A$4*I21-$B$4*I22-$C$4*I23-$E$4*I20)/$D$4</f>
        <v>0.98591069468245018</v>
      </c>
      <c r="J24" s="80"/>
    </row>
    <row r="25" spans="1:11" s="5" customFormat="1" ht="15.75" thickBot="1" x14ac:dyDescent="0.3">
      <c r="A25"/>
      <c r="B25"/>
      <c r="C25"/>
      <c r="D25"/>
      <c r="E25"/>
      <c r="F25"/>
      <c r="G25"/>
      <c r="H25" s="4" t="s">
        <v>50</v>
      </c>
      <c r="I25" s="5">
        <f>($F$5-$A$5*I21-$B$5*I22-$C$5*I23-$D$5*I24)/$E$5</f>
        <v>1.4647880926243269</v>
      </c>
      <c r="J25" s="80"/>
    </row>
    <row r="26" spans="1:11" s="5" customFormat="1" x14ac:dyDescent="0.25">
      <c r="A26"/>
      <c r="B26"/>
      <c r="C26"/>
      <c r="D26"/>
      <c r="E26"/>
      <c r="F26"/>
      <c r="G26"/>
      <c r="H26" s="1" t="s">
        <v>46</v>
      </c>
      <c r="I26" s="82">
        <f>($F$1-$B$1*I22-$C$1*I23-$D$1*I24-$E$1*I25)/$A$1</f>
        <v>1.4647784825126251</v>
      </c>
      <c r="J26" s="79" t="s">
        <v>56</v>
      </c>
      <c r="K26" s="10">
        <v>1.464788732394366</v>
      </c>
    </row>
    <row r="27" spans="1:11" s="5" customFormat="1" x14ac:dyDescent="0.25">
      <c r="A27"/>
      <c r="B27"/>
      <c r="C27"/>
      <c r="D27"/>
      <c r="E27"/>
      <c r="F27"/>
      <c r="G27"/>
      <c r="H27" s="4" t="s">
        <v>47</v>
      </c>
      <c r="I27" s="83">
        <f>($F$2-$A$2*I26-$C$2*I23-$D$2*I24-$E$2*I25)/$B$2</f>
        <v>0.98591104384375017</v>
      </c>
      <c r="J27" s="80"/>
      <c r="K27" s="11">
        <v>0.9859154929577465</v>
      </c>
    </row>
    <row r="28" spans="1:11" s="5" customFormat="1" x14ac:dyDescent="0.25">
      <c r="A28"/>
      <c r="B28"/>
      <c r="C28"/>
      <c r="D28"/>
      <c r="E28"/>
      <c r="F28"/>
      <c r="G28"/>
      <c r="H28" s="4" t="s">
        <v>48</v>
      </c>
      <c r="I28" s="83">
        <f>($F$3-$A$3*I26-$B$3*I27-$D$3*I24-$E$3*I25)/$C$3</f>
        <v>0.92957623180349325</v>
      </c>
      <c r="J28" s="80"/>
      <c r="K28" s="11">
        <v>0.92957746478873249</v>
      </c>
    </row>
    <row r="29" spans="1:11" s="5" customFormat="1" x14ac:dyDescent="0.25">
      <c r="A29"/>
      <c r="B29"/>
      <c r="C29"/>
      <c r="D29"/>
      <c r="E29"/>
      <c r="F29"/>
      <c r="G29"/>
      <c r="H29" s="4" t="s">
        <v>49</v>
      </c>
      <c r="I29" s="83">
        <f>($F$4-$A$4*I26-$B$4*I27-$C$4*I28-$E$4*I25)/$D$4</f>
        <v>0.98591524325704261</v>
      </c>
      <c r="J29" s="80"/>
      <c r="K29" s="11">
        <v>0.9859154929577465</v>
      </c>
    </row>
    <row r="30" spans="1:11" s="5" customFormat="1" ht="15.75" thickBot="1" x14ac:dyDescent="0.3">
      <c r="A30"/>
      <c r="B30"/>
      <c r="C30"/>
      <c r="D30"/>
      <c r="E30"/>
      <c r="F30"/>
      <c r="G30"/>
      <c r="H30" s="7" t="s">
        <v>50</v>
      </c>
      <c r="I30" s="83">
        <f>($F$5-$A$5*I26-$B$5*I27-$C$5*I28-$D$5*I29)/$E$5</f>
        <v>1.4647886991009391</v>
      </c>
      <c r="J30" s="81"/>
      <c r="K30" s="12">
        <v>1.4647887323943662</v>
      </c>
    </row>
    <row r="31" spans="1:11" s="5" customFormat="1" x14ac:dyDescent="0.25">
      <c r="A31"/>
      <c r="B31"/>
      <c r="C31"/>
      <c r="D31"/>
      <c r="E31"/>
      <c r="F31"/>
      <c r="G31"/>
      <c r="H31"/>
      <c r="I31" s="5" t="s">
        <v>45</v>
      </c>
    </row>
    <row r="32" spans="1:11" s="5" customFormat="1" x14ac:dyDescent="0.25">
      <c r="A32"/>
      <c r="B32"/>
      <c r="C32"/>
      <c r="D32"/>
      <c r="E32"/>
      <c r="F32"/>
      <c r="G32"/>
      <c r="H32"/>
    </row>
    <row r="33" spans="1:8" s="5" customFormat="1" x14ac:dyDescent="0.25">
      <c r="A33"/>
      <c r="B33"/>
      <c r="C33"/>
      <c r="D33"/>
      <c r="E33"/>
      <c r="F33"/>
      <c r="G33"/>
      <c r="H33"/>
    </row>
    <row r="34" spans="1:8" s="5" customFormat="1" x14ac:dyDescent="0.25">
      <c r="A34"/>
      <c r="B34"/>
      <c r="C34"/>
      <c r="D34"/>
      <c r="E34"/>
      <c r="F34"/>
      <c r="G34"/>
      <c r="H34"/>
    </row>
    <row r="35" spans="1:8" s="5" customFormat="1" x14ac:dyDescent="0.25">
      <c r="A35"/>
      <c r="B35"/>
      <c r="C35"/>
      <c r="D35"/>
      <c r="E35"/>
      <c r="F35"/>
      <c r="G35"/>
      <c r="H35"/>
    </row>
    <row r="36" spans="1:8" s="5" customFormat="1" x14ac:dyDescent="0.25">
      <c r="A36"/>
      <c r="B36"/>
      <c r="C36"/>
      <c r="D36"/>
      <c r="E36"/>
      <c r="F36"/>
      <c r="G36"/>
      <c r="H36"/>
    </row>
    <row r="37" spans="1:8" s="5" customFormat="1" x14ac:dyDescent="0.25">
      <c r="A37"/>
      <c r="B37"/>
      <c r="C37"/>
      <c r="D37"/>
      <c r="E37"/>
      <c r="F37"/>
      <c r="G37"/>
      <c r="H37"/>
    </row>
    <row r="38" spans="1:8" s="5" customFormat="1" x14ac:dyDescent="0.25">
      <c r="A38"/>
      <c r="B38"/>
      <c r="C38"/>
      <c r="D38"/>
      <c r="E38"/>
      <c r="F38"/>
      <c r="G38"/>
      <c r="H38"/>
    </row>
    <row r="39" spans="1:8" s="5" customFormat="1" x14ac:dyDescent="0.25">
      <c r="A39"/>
      <c r="B39"/>
      <c r="C39"/>
      <c r="D39"/>
      <c r="E39"/>
      <c r="F39"/>
      <c r="G39"/>
      <c r="H39"/>
    </row>
    <row r="40" spans="1:8" s="5" customFormat="1" x14ac:dyDescent="0.25">
      <c r="A40"/>
      <c r="B40"/>
      <c r="C40"/>
      <c r="D40"/>
      <c r="E40"/>
      <c r="F40"/>
      <c r="G40"/>
      <c r="H40"/>
    </row>
  </sheetData>
  <mergeCells count="6">
    <mergeCell ref="J26:J30"/>
    <mergeCell ref="J1:J5"/>
    <mergeCell ref="J6:J10"/>
    <mergeCell ref="J11:J15"/>
    <mergeCell ref="J16:J20"/>
    <mergeCell ref="J21:J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4BC3-706E-409A-8941-B7C2372FC67D}">
  <dimension ref="A1:K31"/>
  <sheetViews>
    <sheetView workbookViewId="0">
      <selection activeCell="F1" sqref="F1:F5"/>
    </sheetView>
  </sheetViews>
  <sheetFormatPr defaultRowHeight="15" x14ac:dyDescent="0.25"/>
  <cols>
    <col min="11" max="11" width="12" style="5" bestFit="1" customWidth="1"/>
  </cols>
  <sheetData>
    <row r="1" spans="1:9" x14ac:dyDescent="0.25">
      <c r="A1">
        <v>30</v>
      </c>
      <c r="B1">
        <v>-4</v>
      </c>
      <c r="C1">
        <v>0</v>
      </c>
      <c r="D1">
        <v>0</v>
      </c>
      <c r="E1">
        <v>0</v>
      </c>
      <c r="F1">
        <v>40</v>
      </c>
      <c r="H1" s="1" t="s">
        <v>46</v>
      </c>
      <c r="I1" s="3">
        <v>1</v>
      </c>
    </row>
    <row r="2" spans="1:9" x14ac:dyDescent="0.25">
      <c r="A2">
        <v>-4</v>
      </c>
      <c r="B2">
        <v>30</v>
      </c>
      <c r="C2">
        <v>-4</v>
      </c>
      <c r="D2">
        <v>0</v>
      </c>
      <c r="E2">
        <v>0</v>
      </c>
      <c r="F2">
        <v>20</v>
      </c>
      <c r="H2" s="4" t="s">
        <v>47</v>
      </c>
      <c r="I2" s="6">
        <v>1</v>
      </c>
    </row>
    <row r="3" spans="1:9" x14ac:dyDescent="0.25">
      <c r="A3">
        <v>0</v>
      </c>
      <c r="B3">
        <v>-4</v>
      </c>
      <c r="C3">
        <v>30</v>
      </c>
      <c r="D3">
        <v>-4</v>
      </c>
      <c r="E3">
        <v>0</v>
      </c>
      <c r="F3">
        <v>20</v>
      </c>
      <c r="H3" s="4" t="s">
        <v>48</v>
      </c>
      <c r="I3" s="6">
        <v>1</v>
      </c>
    </row>
    <row r="4" spans="1:9" x14ac:dyDescent="0.25">
      <c r="A4">
        <v>0</v>
      </c>
      <c r="B4">
        <v>0</v>
      </c>
      <c r="C4">
        <v>-4</v>
      </c>
      <c r="D4">
        <v>30</v>
      </c>
      <c r="E4">
        <v>-4</v>
      </c>
      <c r="F4">
        <v>20</v>
      </c>
      <c r="H4" s="4" t="s">
        <v>49</v>
      </c>
      <c r="I4" s="6">
        <v>1</v>
      </c>
    </row>
    <row r="5" spans="1:9" ht="15.75" thickBot="1" x14ac:dyDescent="0.3">
      <c r="A5">
        <v>0</v>
      </c>
      <c r="B5">
        <v>0</v>
      </c>
      <c r="C5">
        <v>0</v>
      </c>
      <c r="D5">
        <v>-4</v>
      </c>
      <c r="E5">
        <v>30</v>
      </c>
      <c r="F5">
        <v>40</v>
      </c>
      <c r="H5" s="7" t="s">
        <v>50</v>
      </c>
      <c r="I5" s="9">
        <v>1</v>
      </c>
    </row>
    <row r="6" spans="1:9" x14ac:dyDescent="0.25">
      <c r="H6" s="1" t="s">
        <v>46</v>
      </c>
      <c r="I6" s="3">
        <f>$B$8*($F$1-$B$1*I2-$C$1*I3-$D$1*I4-$E$1*I5)/$A$1+(1-$B$8)*I1</f>
        <v>1.4713333333333332</v>
      </c>
    </row>
    <row r="7" spans="1:9" x14ac:dyDescent="0.25">
      <c r="H7" s="4" t="s">
        <v>47</v>
      </c>
      <c r="I7" s="6">
        <f>$B$8*($F$2-$A$2*I6-$C$2*I3-$D$2*I4-$E$2*I5)/$B$2+(1-$B$8)*I2</f>
        <v>0.99613955555555544</v>
      </c>
    </row>
    <row r="8" spans="1:9" x14ac:dyDescent="0.25">
      <c r="A8" t="s">
        <v>59</v>
      </c>
      <c r="B8">
        <v>1.01</v>
      </c>
      <c r="H8" s="4" t="s">
        <v>48</v>
      </c>
      <c r="I8" s="6">
        <f>$B$8*($F$3-$A$3*I6-$B$3*I7-$D$3*I4-$E$3*I5)/$C$3+(1-$B$8)*I3</f>
        <v>0.93214679348148144</v>
      </c>
    </row>
    <row r="9" spans="1:9" x14ac:dyDescent="0.25">
      <c r="H9" s="4" t="s">
        <v>49</v>
      </c>
      <c r="I9" s="6">
        <f>$B$8*($F$4-$A$4*I6-$B$4*I7-$C$4*I8-$E$4*I5)/$D$4+(1-$B$8)*I4</f>
        <v>0.92352910152217282</v>
      </c>
    </row>
    <row r="10" spans="1:9" ht="15.75" thickBot="1" x14ac:dyDescent="0.3">
      <c r="H10" s="7" t="s">
        <v>50</v>
      </c>
      <c r="I10" s="9">
        <f>$B$8*($F$5-$A$5*I6-$B$5*I7-$C$5*I8-$D$5*I9)/$E$5+(1-$B$8)*I5</f>
        <v>1.4610352523383192</v>
      </c>
    </row>
    <row r="11" spans="1:9" x14ac:dyDescent="0.25">
      <c r="H11" s="1" t="s">
        <v>46</v>
      </c>
      <c r="I11" s="3">
        <f>$B$8*($F$1-$B$1*I7-$C$1*I8-$D$1*I9-$E$1*I10)/$A$1+(1-$B$8)*I6</f>
        <v>1.4661001268148148</v>
      </c>
    </row>
    <row r="12" spans="1:9" x14ac:dyDescent="0.25">
      <c r="H12" s="4" t="s">
        <v>47</v>
      </c>
      <c r="I12" s="6">
        <f>$B$8*($F$2-$A$2*I11-$C$2*I8-$D$2*I9-$E$2*I10)/$B$2+(1-$B$8)*I7</f>
        <v>0.98633585637767907</v>
      </c>
    </row>
    <row r="13" spans="1:9" x14ac:dyDescent="0.25">
      <c r="H13" s="4" t="s">
        <v>48</v>
      </c>
      <c r="I13" s="6">
        <f>$B$8*($F$3-$A$3*I11-$B$3*I12-$D$3*I9-$E$3*I10)/$C$3+(1-$B$8)*I8</f>
        <v>0.92120701306236541</v>
      </c>
    </row>
    <row r="14" spans="1:9" x14ac:dyDescent="0.25">
      <c r="H14" s="4" t="s">
        <v>49</v>
      </c>
      <c r="I14" s="6">
        <f>$B$8*($F$4-$A$4*I11-$B$4*I12-$C$4*I13-$E$4*I10)/$D$4+(1-$B$8)*I9</f>
        <v>0.98490666739207045</v>
      </c>
    </row>
    <row r="15" spans="1:9" ht="15.75" thickBot="1" x14ac:dyDescent="0.3">
      <c r="H15" s="7" t="s">
        <v>50</v>
      </c>
      <c r="I15" s="9">
        <f>$B$8*($F$5-$A$5*I11-$B$5*I12-$C$5*I13-$D$5*I14)/$E$5+(1-$B$8)*I10</f>
        <v>1.4646904120187489</v>
      </c>
    </row>
    <row r="16" spans="1:9" x14ac:dyDescent="0.25">
      <c r="H16" s="1" t="s">
        <v>46</v>
      </c>
      <c r="I16" s="3">
        <f>$B$8*($F$1-$B$1*I12-$C$1*I13-$D$1*I14-$E$1*I15)/$A$1+(1-$B$8)*I11</f>
        <v>1.4648322273907126</v>
      </c>
    </row>
    <row r="17" spans="8:11" x14ac:dyDescent="0.25">
      <c r="H17" s="4" t="s">
        <v>47</v>
      </c>
      <c r="I17" s="6">
        <f>$B$8*($F$2-$A$2*I16-$C$2*I13-$D$2*I14-$E$2*I15)/$B$2+(1-$B$8)*I12</f>
        <v>0.98478992581723768</v>
      </c>
    </row>
    <row r="18" spans="8:11" x14ac:dyDescent="0.25">
      <c r="H18" s="4" t="s">
        <v>48</v>
      </c>
      <c r="I18" s="6">
        <f>$B$8*($F$3-$A$3*I16-$B$3*I17-$D$3*I14-$E$3*I15)/$C$3+(1-$B$8)*I13</f>
        <v>0.9293737377548964</v>
      </c>
    </row>
    <row r="19" spans="8:11" x14ac:dyDescent="0.25">
      <c r="H19" s="4" t="s">
        <v>49</v>
      </c>
      <c r="I19" s="6">
        <f>$B$8*($F$4-$A$4*I16-$B$4*I17-$C$4*I18-$E$4*I15)/$D$4+(1-$B$8)*I14</f>
        <v>0.98588490549559682</v>
      </c>
    </row>
    <row r="20" spans="8:11" ht="15.75" thickBot="1" x14ac:dyDescent="0.3">
      <c r="H20" s="7" t="s">
        <v>50</v>
      </c>
      <c r="I20" s="9">
        <f>$B$8*($F$5-$A$5*I16-$B$5*I17-$C$5*I18-$D$5*I19)/$E$5+(1-$B$8)*I15</f>
        <v>1.4647855964865528</v>
      </c>
    </row>
    <row r="21" spans="8:11" x14ac:dyDescent="0.25">
      <c r="H21" s="1" t="s">
        <v>46</v>
      </c>
      <c r="I21" s="3">
        <f>$B$8*($F$1-$B$1*I17-$C$1*I18-$D$1*I19-$E$1*I20)/$A$1+(1-$B$8)*I16</f>
        <v>1.4646367210694808</v>
      </c>
      <c r="J21" s="5"/>
    </row>
    <row r="22" spans="8:11" x14ac:dyDescent="0.25">
      <c r="H22" s="4" t="s">
        <v>47</v>
      </c>
      <c r="I22" s="6">
        <f>$B$8*($F$2-$A$2*I21-$C$2*I18-$D$2*I19-$E$2*I20)/$B$2+(1-$B$8)*I17</f>
        <v>0.9858788425301771</v>
      </c>
      <c r="J22" s="5"/>
    </row>
    <row r="23" spans="8:11" x14ac:dyDescent="0.25">
      <c r="H23" s="4" t="s">
        <v>48</v>
      </c>
      <c r="I23" s="6">
        <f>$B$8*($F$3-$A$3*I21-$B$3*I22-$D$3*I19-$E$3*I20)/$C$3+(1-$B$8)*I18</f>
        <v>0.92957044735658856</v>
      </c>
      <c r="J23" s="5"/>
    </row>
    <row r="24" spans="8:11" x14ac:dyDescent="0.25">
      <c r="H24" s="4" t="s">
        <v>49</v>
      </c>
      <c r="I24" s="6">
        <f>$B$8*($F$4-$A$4*I21-$B$4*I22-$C$4*I23-$E$4*I20)/$D$4+(1-$B$8)*I19</f>
        <v>0.9859144315159204</v>
      </c>
      <c r="J24" s="5"/>
    </row>
    <row r="25" spans="8:11" ht="15.75" thickBot="1" x14ac:dyDescent="0.3">
      <c r="H25" s="7" t="s">
        <v>50</v>
      </c>
      <c r="I25" s="9">
        <f>$B$8*($F$5-$A$5*I21-$B$5*I22-$C$5*I23-$D$5*I24)/$E$5+(1-$B$8)*I20</f>
        <v>1.4647886208126117</v>
      </c>
      <c r="J25" s="5" t="s">
        <v>60</v>
      </c>
    </row>
    <row r="26" spans="8:11" x14ac:dyDescent="0.25">
      <c r="H26" s="4" t="s">
        <v>46</v>
      </c>
      <c r="I26" s="6">
        <f>$B$8*($F$1-$B$1*I22-$C$1*I23-$D$1*I24-$E$1*I25)/$A$1+(1-$B$8)*I21</f>
        <v>1.4647853169167022</v>
      </c>
      <c r="J26" s="3">
        <v>1.464788732394366</v>
      </c>
      <c r="K26" s="5">
        <f>ABS(J26-I26)</f>
        <v>3.4154776638040119E-6</v>
      </c>
    </row>
    <row r="27" spans="8:11" x14ac:dyDescent="0.25">
      <c r="H27" s="4" t="s">
        <v>47</v>
      </c>
      <c r="I27" s="6">
        <f>$B$8*($F$2-$A$2*I26-$C$2*I23-$D$2*I24-$E$2*I25)/$B$2+(1-$B$8)*I22</f>
        <v>0.98591445449683457</v>
      </c>
      <c r="J27" s="6">
        <v>0.9859154929577465</v>
      </c>
      <c r="K27" s="5">
        <f>ABS(J27-I27)</f>
        <v>1.038460911928496E-6</v>
      </c>
    </row>
    <row r="28" spans="8:11" x14ac:dyDescent="0.25">
      <c r="H28" s="4" t="s">
        <v>48</v>
      </c>
      <c r="I28" s="6">
        <f>$B$8*($F$3-$A$3*I26-$B$3*I27-$D$3*I24-$E$3*I25)/$C$3+(1-$B$8)*I23</f>
        <v>0.92957725217615172</v>
      </c>
      <c r="J28" s="6">
        <v>0.92957746478873249</v>
      </c>
      <c r="K28" s="5">
        <f>ABS(J28-I28)</f>
        <v>2.1261258076332723E-7</v>
      </c>
    </row>
    <row r="29" spans="8:11" x14ac:dyDescent="0.25">
      <c r="H29" s="4" t="s">
        <v>49</v>
      </c>
      <c r="I29" s="6">
        <f>$B$8*($F$4-$A$4*I26-$B$4*I27-$C$4*I28-$E$4*I25)/$D$4+(1-$B$8)*I24</f>
        <v>0.98591545991399421</v>
      </c>
      <c r="J29" s="6">
        <v>0.9859154929577465</v>
      </c>
      <c r="K29" s="5">
        <f>ABS(J29-I29)</f>
        <v>3.3043752289962924E-8</v>
      </c>
    </row>
    <row r="30" spans="8:11" ht="15.75" thickBot="1" x14ac:dyDescent="0.3">
      <c r="H30" s="7" t="s">
        <v>50</v>
      </c>
      <c r="I30" s="9">
        <f>$B$8*($F$5-$A$5*I26-$B$5*I27-$C$5*I28-$D$5*I29)/$E$5+(1-$B$8)*I25</f>
        <v>1.4647887290602919</v>
      </c>
      <c r="J30" s="9">
        <v>1.4647887323943662</v>
      </c>
      <c r="K30" s="5">
        <f>ABS(J30-I30)</f>
        <v>3.3340743499365999E-9</v>
      </c>
    </row>
    <row r="31" spans="8:11" x14ac:dyDescent="0.25">
      <c r="K31" s="83">
        <f>SUM(K26:K30)</f>
        <v>4.7029289831357346E-6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9EB5-01DA-4AEF-8589-1179F624FDC3}">
  <dimension ref="A1:I22"/>
  <sheetViews>
    <sheetView workbookViewId="0">
      <selection activeCell="H31" sqref="H31"/>
    </sheetView>
  </sheetViews>
  <sheetFormatPr defaultRowHeight="15" x14ac:dyDescent="0.25"/>
  <sheetData>
    <row r="1" spans="1:9" x14ac:dyDescent="0.25">
      <c r="A1">
        <v>30</v>
      </c>
      <c r="B1">
        <v>-4</v>
      </c>
      <c r="C1">
        <v>0</v>
      </c>
      <c r="D1">
        <v>0</v>
      </c>
      <c r="E1">
        <v>0</v>
      </c>
      <c r="F1">
        <v>40</v>
      </c>
      <c r="I1" t="s">
        <v>63</v>
      </c>
    </row>
    <row r="2" spans="1:9" x14ac:dyDescent="0.25">
      <c r="A2">
        <v>-4</v>
      </c>
      <c r="B2">
        <v>30</v>
      </c>
      <c r="C2">
        <v>-4</v>
      </c>
      <c r="D2">
        <v>0</v>
      </c>
      <c r="E2">
        <v>0</v>
      </c>
      <c r="F2">
        <v>20</v>
      </c>
    </row>
    <row r="3" spans="1:9" x14ac:dyDescent="0.25">
      <c r="A3">
        <v>0</v>
      </c>
      <c r="B3">
        <v>-4</v>
      </c>
      <c r="C3">
        <v>30</v>
      </c>
      <c r="D3">
        <v>-4</v>
      </c>
      <c r="E3">
        <v>0</v>
      </c>
      <c r="F3">
        <v>20</v>
      </c>
    </row>
    <row r="4" spans="1:9" x14ac:dyDescent="0.25">
      <c r="A4">
        <v>0</v>
      </c>
      <c r="B4">
        <v>0</v>
      </c>
      <c r="C4">
        <v>-4</v>
      </c>
      <c r="D4">
        <v>30</v>
      </c>
      <c r="E4">
        <v>-4</v>
      </c>
      <c r="F4">
        <v>20</v>
      </c>
    </row>
    <row r="5" spans="1:9" x14ac:dyDescent="0.25">
      <c r="A5">
        <v>0</v>
      </c>
      <c r="B5">
        <v>0</v>
      </c>
      <c r="C5">
        <v>0</v>
      </c>
      <c r="D5">
        <v>-4</v>
      </c>
      <c r="E5">
        <v>30</v>
      </c>
      <c r="F5">
        <v>40</v>
      </c>
    </row>
    <row r="9" spans="1:9" x14ac:dyDescent="0.25">
      <c r="A9" t="s">
        <v>14</v>
      </c>
      <c r="B9" t="s">
        <v>61</v>
      </c>
      <c r="C9" t="s">
        <v>62</v>
      </c>
    </row>
    <row r="10" spans="1:9" x14ac:dyDescent="0.25">
      <c r="A10">
        <v>1</v>
      </c>
      <c r="B10">
        <f>B1/A1</f>
        <v>-0.13333333333333333</v>
      </c>
      <c r="C10">
        <f>F1/A1</f>
        <v>1.3333333333333333</v>
      </c>
    </row>
    <row r="11" spans="1:9" x14ac:dyDescent="0.25">
      <c r="A11">
        <v>2</v>
      </c>
      <c r="B11">
        <f>C2/(B2-A2*B10)</f>
        <v>-0.13574660633484165</v>
      </c>
      <c r="C11">
        <f>(F2-A2*C10)/(B2-A2*B10)</f>
        <v>0.85972850678733037</v>
      </c>
    </row>
    <row r="12" spans="1:9" x14ac:dyDescent="0.25">
      <c r="A12">
        <v>3</v>
      </c>
      <c r="B12">
        <f>D3/(C3-B3*B11)</f>
        <v>-0.13579109062980033</v>
      </c>
      <c r="C12">
        <f>(F3-B3*C11)/(C3-B3*B11)</f>
        <v>0.79569892473118287</v>
      </c>
    </row>
    <row r="13" spans="1:9" x14ac:dyDescent="0.25">
      <c r="A13">
        <v>4</v>
      </c>
      <c r="B13">
        <f>E4/(D4-C4*B12)</f>
        <v>-0.13579191089046952</v>
      </c>
      <c r="C13">
        <f>(F4-C4*C12)/(D4-C4*B12)</f>
        <v>0.78700903193508687</v>
      </c>
    </row>
    <row r="14" spans="1:9" x14ac:dyDescent="0.25">
      <c r="A14">
        <v>5</v>
      </c>
      <c r="C14">
        <f>(F5-D5*C13)/(E5-D5*B13)</f>
        <v>1.4647887323943662</v>
      </c>
    </row>
    <row r="16" spans="1:9" ht="15.75" thickBot="1" x14ac:dyDescent="0.3"/>
    <row r="17" spans="1:3" x14ac:dyDescent="0.25">
      <c r="A17" t="s">
        <v>46</v>
      </c>
      <c r="B17">
        <f t="shared" ref="B17:B19" si="0">C10-B10*B18</f>
        <v>1.464788732394366</v>
      </c>
      <c r="C17" s="13">
        <v>1.464788732394366</v>
      </c>
    </row>
    <row r="18" spans="1:3" x14ac:dyDescent="0.25">
      <c r="A18" t="s">
        <v>47</v>
      </c>
      <c r="B18">
        <f t="shared" si="0"/>
        <v>0.9859154929577465</v>
      </c>
      <c r="C18" s="14">
        <v>0.9859154929577465</v>
      </c>
    </row>
    <row r="19" spans="1:3" x14ac:dyDescent="0.25">
      <c r="A19" t="s">
        <v>48</v>
      </c>
      <c r="B19">
        <f t="shared" si="0"/>
        <v>0.92957746478873249</v>
      </c>
      <c r="C19" s="14">
        <v>0.92957746478873249</v>
      </c>
    </row>
    <row r="20" spans="1:3" x14ac:dyDescent="0.25">
      <c r="A20" t="s">
        <v>49</v>
      </c>
      <c r="B20">
        <f>C13-B13*B21</f>
        <v>0.9859154929577465</v>
      </c>
      <c r="C20" s="14">
        <v>0.9859154929577465</v>
      </c>
    </row>
    <row r="21" spans="1:3" ht="15.75" thickBot="1" x14ac:dyDescent="0.3">
      <c r="A21" t="s">
        <v>50</v>
      </c>
      <c r="B21">
        <f>C14</f>
        <v>1.4647887323943662</v>
      </c>
      <c r="C21" s="15">
        <v>1.4647887323943662</v>
      </c>
    </row>
    <row r="22" spans="1:3" x14ac:dyDescent="0.25">
      <c r="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4.1</vt:lpstr>
      <vt:lpstr>4.2</vt:lpstr>
      <vt:lpstr>4.3</vt:lpstr>
      <vt:lpstr>4.4</vt:lpstr>
      <vt:lpstr>4.5</vt:lpstr>
      <vt:lpstr>4.6</vt:lpstr>
      <vt:lpstr>4.7</vt:lpstr>
      <vt:lpstr>4.8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shahdi</dc:creator>
  <cp:lastModifiedBy>arya shahdi</cp:lastModifiedBy>
  <dcterms:created xsi:type="dcterms:W3CDTF">2018-07-22T20:41:43Z</dcterms:created>
  <dcterms:modified xsi:type="dcterms:W3CDTF">2018-07-23T15:44:24Z</dcterms:modified>
</cp:coreProperties>
</file>