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78" firstSheet="0" activeTab="0"/>
  </bookViews>
  <sheets>
    <sheet name="comebol_2018" sheetId="1" state="visible" r:id="rId2"/>
  </sheets>
  <definedNames>
    <definedName function="false" hidden="true" localSheetId="0" name="_xlnm._FilterDatabase" vbProcedure="false">comebol_2018!$B$1:$AN$182</definedName>
    <definedName function="false" hidden="false" localSheetId="0" name="_xlnm._FilterDatabase" vbProcedure="false">comebol_2018!$B$1:$AN$182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<sst xmlns="http://schemas.openxmlformats.org/spreadsheetml/2006/main" count="676" uniqueCount="48">
  <si>
    <t xml:space="preserve">Fecha</t>
  </si>
  <si>
    <t xml:space="preserve">matchid</t>
  </si>
  <si>
    <t xml:space="preserve">teamid</t>
  </si>
  <si>
    <t xml:space="preserve">op_teamid</t>
  </si>
  <si>
    <t xml:space="preserve">competitionid</t>
  </si>
  <si>
    <t xml:space="preserve">seasonid</t>
  </si>
  <si>
    <t xml:space="preserve">is_home</t>
  </si>
  <si>
    <t xml:space="preserve">team_name</t>
  </si>
  <si>
    <t xml:space="preserve">op_team_name</t>
  </si>
  <si>
    <t xml:space="preserve">timestamp</t>
  </si>
  <si>
    <t xml:space="preserve">goals</t>
  </si>
  <si>
    <t xml:space="preserve">op_goals</t>
  </si>
  <si>
    <t xml:space="preserve">points</t>
  </si>
  <si>
    <t xml:space="preserve">avg_points</t>
  </si>
  <si>
    <t xml:space="preserve">avg_goals</t>
  </si>
  <si>
    <t xml:space="preserve">op_avg_goals</t>
  </si>
  <si>
    <t xml:space="preserve">pass_70</t>
  </si>
  <si>
    <t xml:space="preserve">pass_80</t>
  </si>
  <si>
    <t xml:space="preserve">op_pass_70</t>
  </si>
  <si>
    <t xml:space="preserve">op_pass_80</t>
  </si>
  <si>
    <t xml:space="preserve">expected_goals</t>
  </si>
  <si>
    <t xml:space="preserve">op_expected_goals</t>
  </si>
  <si>
    <t xml:space="preserve">passes</t>
  </si>
  <si>
    <t xml:space="preserve">bad_passes</t>
  </si>
  <si>
    <t xml:space="preserve">pass_ratio</t>
  </si>
  <si>
    <t xml:space="preserve">corners</t>
  </si>
  <si>
    <t xml:space="preserve">fouls</t>
  </si>
  <si>
    <t xml:space="preserve">cards</t>
  </si>
  <si>
    <t xml:space="preserve">shots</t>
  </si>
  <si>
    <t xml:space="preserve">op_passes</t>
  </si>
  <si>
    <t xml:space="preserve">op_bad_passes</t>
  </si>
  <si>
    <t xml:space="preserve">op_corners</t>
  </si>
  <si>
    <t xml:space="preserve">op_fouls</t>
  </si>
  <si>
    <t xml:space="preserve">op_cards</t>
  </si>
  <si>
    <t xml:space="preserve">op_shots</t>
  </si>
  <si>
    <t xml:space="preserve">goals_op_ratio</t>
  </si>
  <si>
    <t xml:space="preserve">shots_op_ratio</t>
  </si>
  <si>
    <t xml:space="preserve">pass_op_ratio</t>
  </si>
  <si>
    <t xml:space="preserve">Peru</t>
  </si>
  <si>
    <t xml:space="preserve">Colombia</t>
  </si>
  <si>
    <t xml:space="preserve">Chile</t>
  </si>
  <si>
    <t xml:space="preserve">Paraguay</t>
  </si>
  <si>
    <t xml:space="preserve">Brasil</t>
  </si>
  <si>
    <t xml:space="preserve">Venezuela</t>
  </si>
  <si>
    <t xml:space="preserve">Uruguay</t>
  </si>
  <si>
    <t xml:space="preserve">Bolivia</t>
  </si>
  <si>
    <t xml:space="preserve">Ecuador</t>
  </si>
  <si>
    <t xml:space="preserve">Argentina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</si>
</sst>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"/>
    <numFmt numFmtId="166" formatCode="DD\-MM\-YYYY;@"/>
    <numFmt numFmtId="167" formatCode="0.0000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</fills>
  <borders count="5">
    <border diagonalUp="false" diagonalDown="false">
      <left/>
      <right/>
      <top/>
      <bottom/>
      <diagonal/>
    </border>
    <border diagonalUp="false" diagonalDown="false">
      <left/>
      <right/>
      <top style="thin"/>
      <bottom/>
      <diagonal/>
    </border>
    <border diagonalUp="false" diagonalDown="false">
      <left style="thick"/>
      <right/>
      <top style="thick"/>
      <bottom style="thick"/>
      <diagonal/>
    </border>
    <border diagonalUp="false" diagonalDown="false">
      <left/>
      <right/>
      <top style="thick"/>
      <bottom style="thick"/>
      <diagonal/>
    </border>
    <border diagonalUp="false" diagonalDown="false">
      <left/>
      <right style="thick"/>
      <top style="thick"/>
      <bottom style="thick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2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4" fillId="0" borderId="0" xfId="2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2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0" xfId="2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4" fillId="2" borderId="0" xfId="2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" fillId="0" borderId="0" xfId="2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" xfId="2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2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2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4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2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al 2" xfId="20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303"/>
  <sheetViews>
    <sheetView windowProtection="true" showFormulas="false" showGridLines="true" showRowColHeaders="true" showZeros="true" rightToLeft="false" tabSelected="true" showOutlineSymbols="true" defaultGridColor="true" view="normal" topLeftCell="O1" colorId="64" zoomScale="70" zoomScaleNormal="70" zoomScalePageLayoutView="100" workbookViewId="0">
      <pane xSplit="0" ySplit="1" topLeftCell="A23" activePane="bottomLeft" state="frozen"/>
      <selection pane="topLeft" activeCell="O1" activeCellId="0" sqref="O1"/>
      <selection pane="bottomLeft" activeCell="S54" activeCellId="0" sqref="S54"/>
    </sheetView>
  </sheetViews>
  <sheetFormatPr defaultRowHeight="13.2"/>
  <cols>
    <col collapsed="false" hidden="false" max="6" min="1" style="1" width="9.10526315789474"/>
    <col collapsed="false" hidden="false" max="7" min="7" style="1" width="4.49797570850202"/>
    <col collapsed="false" hidden="false" max="8" min="8" style="1" width="17.1376518218624"/>
    <col collapsed="false" hidden="false" max="9" min="9" style="1" width="9.10526315789474"/>
    <col collapsed="false" hidden="false" max="10" min="10" style="1" width="11.3562753036437"/>
    <col collapsed="false" hidden="false" max="11" min="11" style="1" width="14.7813765182186"/>
    <col collapsed="false" hidden="false" max="12" min="12" style="2" width="15.7449392712551"/>
    <col collapsed="false" hidden="false" max="13" min="13" style="1" width="11.3562753036437"/>
    <col collapsed="false" hidden="false" max="14" min="14" style="1" width="11.246963562753"/>
    <col collapsed="false" hidden="false" max="15" min="15" style="1" width="13.1740890688259"/>
    <col collapsed="false" hidden="false" max="16" min="16" style="1" width="13.2834008097166"/>
    <col collapsed="false" hidden="false" max="17" min="17" style="1" width="13.0688259109312"/>
    <col collapsed="false" hidden="false" max="18" min="18" style="1" width="16.2834008097166"/>
    <col collapsed="false" hidden="false" max="19" min="19" style="1" width="15.4251012145749"/>
    <col collapsed="false" hidden="false" max="20" min="20" style="1" width="14.4615384615385"/>
    <col collapsed="false" hidden="false" max="21" min="21" style="1" width="16.8178137651822"/>
    <col collapsed="false" hidden="false" max="22" min="22" style="1" width="16.7125506072875"/>
    <col collapsed="false" hidden="false" max="23" min="23" style="1" width="17.5668016194332"/>
    <col collapsed="false" hidden="false" max="24" min="24" style="1" width="17.1376518218624"/>
    <col collapsed="false" hidden="false" max="25" min="25" style="1" width="15.5303643724696"/>
    <col collapsed="false" hidden="false" max="26" min="26" style="1" width="16.497975708502"/>
    <col collapsed="false" hidden="false" max="27" min="27" style="1" width="18.5303643724696"/>
    <col collapsed="false" hidden="false" max="28" min="28" style="1" width="16.1740890688259"/>
    <col collapsed="false" hidden="false" max="29" min="29" style="1" width="13.1740890688259"/>
    <col collapsed="false" hidden="false" max="30" min="30" style="1" width="16.2834008097166"/>
    <col collapsed="false" hidden="false" max="31" min="31" style="1" width="16.9230769230769"/>
    <col collapsed="false" hidden="false" max="32" min="32" style="1" width="13.497975708502"/>
    <col collapsed="false" hidden="false" max="33" min="33" style="1" width="19.3886639676113"/>
    <col collapsed="false" hidden="false" max="34" min="34" style="1" width="15.2105263157895"/>
    <col collapsed="false" hidden="false" max="35" min="35" style="1" width="16.497975708502"/>
    <col collapsed="false" hidden="false" max="36" min="36" style="1" width="14.8906882591093"/>
    <col collapsed="false" hidden="false" max="37" min="37" style="1" width="15.2105263157895"/>
    <col collapsed="false" hidden="false" max="38" min="38" style="1" width="18.8542510121457"/>
    <col collapsed="false" hidden="false" max="39" min="39" style="1" width="16.1740890688259"/>
    <col collapsed="false" hidden="false" max="40" min="40" style="1" width="18.2105263157895"/>
    <col collapsed="false" hidden="false" max="1025" min="41" style="2" width="9.10526315789474"/>
  </cols>
  <sheetData>
    <row r="1" s="2" customFormat="true" ht="13.2" hidden="false" customHeight="false" outlineLevel="0" collapsed="false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</row>
    <row r="2" s="3" customFormat="true" ht="13.2" hidden="false" customHeight="false" outlineLevel="0" collapsed="false">
      <c r="B2" s="3" t="n">
        <f aca="false">+RANK(L2,$L$2:$L$19,1)</f>
        <v>1</v>
      </c>
      <c r="H2" s="4"/>
      <c r="I2" s="3" t="n">
        <v>0</v>
      </c>
      <c r="J2" s="3" t="s">
        <v>38</v>
      </c>
      <c r="K2" s="3" t="s">
        <v>39</v>
      </c>
      <c r="L2" s="5" t="n">
        <v>42285</v>
      </c>
      <c r="M2" s="3" t="n">
        <v>0</v>
      </c>
      <c r="N2" s="3" t="n">
        <v>2</v>
      </c>
      <c r="O2" s="3" t="n">
        <f aca="false">+IF(M2&gt;N2,3,IF(M2=N2,1,0))</f>
        <v>0</v>
      </c>
      <c r="S2" s="3" t="n">
        <f aca="false">12+5+50</f>
        <v>67</v>
      </c>
      <c r="T2" s="3" t="n">
        <v>12</v>
      </c>
      <c r="U2" s="3" t="n">
        <f aca="false">18+11+28</f>
        <v>57</v>
      </c>
      <c r="V2" s="3" t="n">
        <v>18</v>
      </c>
      <c r="W2" s="3" t="n">
        <f aca="false">M2/AE2*10</f>
        <v>0</v>
      </c>
      <c r="X2" s="3" t="n">
        <f aca="false">N2/AK2*10</f>
        <v>2.22222222222222</v>
      </c>
      <c r="Y2" s="3" t="n">
        <v>339</v>
      </c>
      <c r="Z2" s="3" t="n">
        <v>42</v>
      </c>
      <c r="AA2" s="3" t="n">
        <f aca="false">Y2/(Y2+Z2)</f>
        <v>0.889763779527559</v>
      </c>
      <c r="AB2" s="3" t="n">
        <v>5</v>
      </c>
      <c r="AC2" s="3" t="n">
        <v>12</v>
      </c>
      <c r="AD2" s="3" t="n">
        <v>1</v>
      </c>
      <c r="AE2" s="3" t="n">
        <v>5</v>
      </c>
      <c r="AF2" s="3" t="n">
        <v>300</v>
      </c>
      <c r="AG2" s="3" t="n">
        <v>21</v>
      </c>
      <c r="AH2" s="3" t="n">
        <v>4</v>
      </c>
      <c r="AI2" s="3" t="n">
        <v>20</v>
      </c>
      <c r="AJ2" s="3" t="n">
        <v>2</v>
      </c>
      <c r="AK2" s="3" t="n">
        <v>9</v>
      </c>
      <c r="AL2" s="3" t="n">
        <f aca="false">IF(N2&lt;&gt;0,M2/N2,M2/(N2+1))</f>
        <v>0</v>
      </c>
      <c r="AM2" s="3" t="n">
        <f aca="false">IF(AK2&lt;&gt;0,AE2/AK2,AE2/(AK2+1))</f>
        <v>0.555555555555556</v>
      </c>
      <c r="AN2" s="3" t="n">
        <f aca="false">Y2/AF2</f>
        <v>1.13</v>
      </c>
    </row>
    <row r="3" s="3" customFormat="true" ht="13.2" hidden="false" customHeight="false" outlineLevel="0" collapsed="false">
      <c r="B3" s="3" t="n">
        <f aca="false">+RANK(L3,$L$2:$L$19,1)</f>
        <v>2</v>
      </c>
      <c r="H3" s="4"/>
      <c r="I3" s="3" t="n">
        <v>1</v>
      </c>
      <c r="J3" s="3" t="s">
        <v>38</v>
      </c>
      <c r="K3" s="3" t="s">
        <v>40</v>
      </c>
      <c r="L3" s="5" t="n">
        <v>42290</v>
      </c>
      <c r="M3" s="3" t="n">
        <v>3</v>
      </c>
      <c r="N3" s="3" t="n">
        <v>4</v>
      </c>
      <c r="O3" s="3" t="n">
        <f aca="false">+IF(M3&gt;N3,3,IF(M3=N3,1,0))</f>
        <v>0</v>
      </c>
      <c r="S3" s="3" t="n">
        <f aca="false">25+32+36</f>
        <v>93</v>
      </c>
      <c r="T3" s="3" t="n">
        <v>32</v>
      </c>
      <c r="U3" s="3" t="n">
        <f aca="false">11+13+12</f>
        <v>36</v>
      </c>
      <c r="V3" s="3" t="n">
        <v>13</v>
      </c>
      <c r="W3" s="3" t="n">
        <f aca="false">M3/AE3*10</f>
        <v>3.33333333333333</v>
      </c>
      <c r="X3" s="3" t="n">
        <f aca="false">N3/AK3*10</f>
        <v>3.33333333333333</v>
      </c>
      <c r="Y3" s="3" t="n">
        <v>309</v>
      </c>
      <c r="Z3" s="3" t="n">
        <v>16</v>
      </c>
      <c r="AA3" s="3" t="n">
        <f aca="false">Y3/(Y3+Z3)</f>
        <v>0.950769230769231</v>
      </c>
      <c r="AB3" s="3" t="n">
        <v>5</v>
      </c>
      <c r="AC3" s="3" t="n">
        <v>6</v>
      </c>
      <c r="AD3" s="3" t="n">
        <v>2</v>
      </c>
      <c r="AE3" s="3" t="n">
        <v>9</v>
      </c>
      <c r="AF3" s="3" t="n">
        <v>263</v>
      </c>
      <c r="AG3" s="3" t="n">
        <v>14</v>
      </c>
      <c r="AH3" s="3" t="n">
        <v>5</v>
      </c>
      <c r="AI3" s="3" t="n">
        <v>12</v>
      </c>
      <c r="AJ3" s="3" t="n">
        <v>2</v>
      </c>
      <c r="AK3" s="3" t="n">
        <v>12</v>
      </c>
      <c r="AL3" s="3" t="n">
        <f aca="false">IF(N3&lt;&gt;0,M3/N3,M3/(N3+1))</f>
        <v>0.75</v>
      </c>
      <c r="AM3" s="3" t="n">
        <f aca="false">IF(AK3&lt;&gt;0,AE3/AK3,AE3/(AK3+1))</f>
        <v>0.75</v>
      </c>
      <c r="AN3" s="3" t="n">
        <f aca="false">Y3/AF3</f>
        <v>1.17490494296578</v>
      </c>
    </row>
    <row r="4" s="3" customFormat="true" ht="13.2" hidden="false" customHeight="false" outlineLevel="0" collapsed="false">
      <c r="B4" s="3" t="n">
        <f aca="false">+RANK(L4,$L$2:$L$19,1)</f>
        <v>3</v>
      </c>
      <c r="H4" s="4"/>
      <c r="I4" s="3" t="n">
        <v>1</v>
      </c>
      <c r="J4" s="3" t="s">
        <v>38</v>
      </c>
      <c r="K4" s="3" t="s">
        <v>41</v>
      </c>
      <c r="L4" s="5" t="n">
        <v>42321</v>
      </c>
      <c r="M4" s="3" t="n">
        <v>1</v>
      </c>
      <c r="N4" s="3" t="n">
        <v>0</v>
      </c>
      <c r="O4" s="3" t="n">
        <f aca="false">+IF(M4&gt;N4,3,IF(M4=N4,1,0))</f>
        <v>3</v>
      </c>
      <c r="S4" s="3" t="n">
        <f aca="false">7+6+41</f>
        <v>54</v>
      </c>
      <c r="T4" s="3" t="n">
        <v>7</v>
      </c>
      <c r="U4" s="3" t="n">
        <f aca="false">4+8+18</f>
        <v>30</v>
      </c>
      <c r="V4" s="3" t="n">
        <v>8</v>
      </c>
      <c r="W4" s="3" t="n">
        <f aca="false">M4/AE4*10</f>
        <v>1.25</v>
      </c>
      <c r="X4" s="3" t="n">
        <f aca="false">N4/AK4*10</f>
        <v>0</v>
      </c>
      <c r="Y4" s="3" t="n">
        <v>387</v>
      </c>
      <c r="Z4" s="3" t="n">
        <v>65</v>
      </c>
      <c r="AA4" s="3" t="n">
        <f aca="false">Y4/(Y4+Z4)</f>
        <v>0.856194690265487</v>
      </c>
      <c r="AB4" s="3" t="n">
        <v>6</v>
      </c>
      <c r="AC4" s="3" t="n">
        <v>8</v>
      </c>
      <c r="AD4" s="3" t="n">
        <v>1</v>
      </c>
      <c r="AE4" s="3" t="n">
        <v>8</v>
      </c>
      <c r="AF4" s="3" t="n">
        <v>241</v>
      </c>
      <c r="AG4" s="3" t="n">
        <v>82</v>
      </c>
      <c r="AH4" s="3" t="n">
        <v>2</v>
      </c>
      <c r="AI4" s="3" t="n">
        <v>13</v>
      </c>
      <c r="AJ4" s="3" t="n">
        <v>2</v>
      </c>
      <c r="AK4" s="3" t="n">
        <v>4</v>
      </c>
      <c r="AL4" s="3" t="n">
        <f aca="false">IF(N4&lt;&gt;0,M4/N4,M4/(N4+1))</f>
        <v>1</v>
      </c>
      <c r="AM4" s="3" t="n">
        <f aca="false">IF(AK4&lt;&gt;0,AE4/AK4,AE4/(AK4+1))</f>
        <v>2</v>
      </c>
      <c r="AN4" s="3" t="n">
        <f aca="false">Y4/AF4</f>
        <v>1.60580912863071</v>
      </c>
    </row>
    <row r="5" s="3" customFormat="true" ht="13.2" hidden="false" customHeight="false" outlineLevel="0" collapsed="false">
      <c r="B5" s="3" t="n">
        <f aca="false">+RANK(L5,$L$2:$L$19,1)</f>
        <v>4</v>
      </c>
      <c r="H5" s="4"/>
      <c r="I5" s="3" t="n">
        <v>0</v>
      </c>
      <c r="J5" s="3" t="s">
        <v>38</v>
      </c>
      <c r="K5" s="3" t="s">
        <v>42</v>
      </c>
      <c r="L5" s="5" t="n">
        <v>42325</v>
      </c>
      <c r="M5" s="3" t="n">
        <v>0</v>
      </c>
      <c r="N5" s="3" t="n">
        <v>3</v>
      </c>
      <c r="O5" s="3" t="n">
        <f aca="false">+IF(M5&gt;N5,3,IF(M5=N5,1,0))</f>
        <v>0</v>
      </c>
      <c r="S5" s="3" t="n">
        <f aca="false">19+57+55</f>
        <v>131</v>
      </c>
      <c r="T5" s="3" t="n">
        <v>19</v>
      </c>
      <c r="U5" s="3" t="n">
        <f aca="false">22+43+45</f>
        <v>110</v>
      </c>
      <c r="V5" s="3" t="n">
        <v>22</v>
      </c>
      <c r="W5" s="3" t="n">
        <f aca="false">M5/AE5*10</f>
        <v>0</v>
      </c>
      <c r="X5" s="3" t="n">
        <f aca="false">N5/AK5*10</f>
        <v>2</v>
      </c>
      <c r="Y5" s="3" t="n">
        <v>483</v>
      </c>
      <c r="Z5" s="3" t="n">
        <v>72</v>
      </c>
      <c r="AA5" s="3" t="n">
        <f aca="false">Y5/(Y5+Z5)</f>
        <v>0.87027027027027</v>
      </c>
      <c r="AB5" s="3" t="n">
        <v>2</v>
      </c>
      <c r="AC5" s="3" t="n">
        <v>16</v>
      </c>
      <c r="AD5" s="3" t="n">
        <v>3</v>
      </c>
      <c r="AE5" s="3" t="n">
        <v>9</v>
      </c>
      <c r="AF5" s="3" t="n">
        <v>403</v>
      </c>
      <c r="AG5" s="3" t="n">
        <v>35</v>
      </c>
      <c r="AH5" s="3" t="n">
        <v>2</v>
      </c>
      <c r="AI5" s="3" t="n">
        <v>12</v>
      </c>
      <c r="AJ5" s="3" t="n">
        <v>1</v>
      </c>
      <c r="AK5" s="3" t="n">
        <v>15</v>
      </c>
      <c r="AL5" s="3" t="n">
        <f aca="false">IF(N5&lt;&gt;0,M5/N5,M5/(N5+1))</f>
        <v>0</v>
      </c>
      <c r="AM5" s="3" t="n">
        <f aca="false">IF(AK5&lt;&gt;0,AE5/AK5,AE5/(AK5+1))</f>
        <v>0.6</v>
      </c>
      <c r="AN5" s="3" t="n">
        <f aca="false">Y5/AF5</f>
        <v>1.1985111662531</v>
      </c>
    </row>
    <row r="6" s="3" customFormat="true" ht="13.2" hidden="false" customHeight="false" outlineLevel="0" collapsed="false">
      <c r="B6" s="3" t="n">
        <f aca="false">+RANK(L6,$L$2:$L$19,1)</f>
        <v>5</v>
      </c>
      <c r="H6" s="4"/>
      <c r="I6" s="3" t="n">
        <v>1</v>
      </c>
      <c r="J6" s="3" t="s">
        <v>38</v>
      </c>
      <c r="K6" s="3" t="s">
        <v>43</v>
      </c>
      <c r="L6" s="5" t="n">
        <v>42453</v>
      </c>
      <c r="M6" s="3" t="n">
        <v>2</v>
      </c>
      <c r="N6" s="3" t="n">
        <v>2</v>
      </c>
      <c r="O6" s="3" t="n">
        <f aca="false">+IF(M6&gt;N6,3,IF(M6=N6,1,0))</f>
        <v>1</v>
      </c>
      <c r="S6" s="3" t="n">
        <f aca="false">34+14+40</f>
        <v>88</v>
      </c>
      <c r="T6" s="3" t="n">
        <v>34</v>
      </c>
      <c r="U6" s="3" t="n">
        <f aca="false">17+26+28</f>
        <v>71</v>
      </c>
      <c r="V6" s="3" t="n">
        <v>17</v>
      </c>
      <c r="W6" s="3" t="n">
        <f aca="false">M6/AE6*10</f>
        <v>1.42857142857143</v>
      </c>
      <c r="X6" s="3" t="n">
        <f aca="false">N6/AK6*10</f>
        <v>2.5</v>
      </c>
      <c r="Y6" s="3" t="n">
        <v>435</v>
      </c>
      <c r="Z6" s="3" t="n">
        <v>35</v>
      </c>
      <c r="AA6" s="3" t="n">
        <f aca="false">Y6/(Y6+Z6)</f>
        <v>0.925531914893617</v>
      </c>
      <c r="AB6" s="3" t="n">
        <v>10</v>
      </c>
      <c r="AC6" s="3" t="n">
        <v>16</v>
      </c>
      <c r="AD6" s="3" t="n">
        <v>3</v>
      </c>
      <c r="AE6" s="3" t="n">
        <v>14</v>
      </c>
      <c r="AF6" s="3" t="n">
        <v>270</v>
      </c>
      <c r="AG6" s="3" t="n">
        <v>34</v>
      </c>
      <c r="AH6" s="3" t="n">
        <v>5</v>
      </c>
      <c r="AI6" s="3" t="n">
        <v>11</v>
      </c>
      <c r="AJ6" s="3" t="n">
        <v>3</v>
      </c>
      <c r="AK6" s="3" t="n">
        <v>8</v>
      </c>
      <c r="AL6" s="3" t="n">
        <f aca="false">IF(N6&lt;&gt;0,M6/N6,M6/(N6+1))</f>
        <v>1</v>
      </c>
      <c r="AM6" s="3" t="n">
        <f aca="false">IF(AK6&lt;&gt;0,AE6/AK6,AE6/(AK6+1))</f>
        <v>1.75</v>
      </c>
      <c r="AN6" s="3" t="n">
        <f aca="false">Y6/AF6</f>
        <v>1.61111111111111</v>
      </c>
    </row>
    <row r="7" s="3" customFormat="true" ht="13.2" hidden="false" customHeight="false" outlineLevel="0" collapsed="false">
      <c r="B7" s="3" t="n">
        <f aca="false">+RANK(L7,$L$2:$L$19,1)</f>
        <v>6</v>
      </c>
      <c r="H7" s="4"/>
      <c r="I7" s="3" t="n">
        <v>0</v>
      </c>
      <c r="J7" s="3" t="s">
        <v>38</v>
      </c>
      <c r="K7" s="3" t="s">
        <v>44</v>
      </c>
      <c r="L7" s="5" t="n">
        <v>42458</v>
      </c>
      <c r="M7" s="3" t="n">
        <v>0</v>
      </c>
      <c r="N7" s="3" t="n">
        <v>1</v>
      </c>
      <c r="O7" s="3" t="n">
        <f aca="false">+IF(M7&gt;N7,3,IF(M7=N7,1,0))</f>
        <v>0</v>
      </c>
      <c r="S7" s="3" t="n">
        <f aca="false">16+21+44</f>
        <v>81</v>
      </c>
      <c r="T7" s="3" t="n">
        <v>21</v>
      </c>
      <c r="U7" s="3" t="n">
        <f aca="false">23+32+42</f>
        <v>97</v>
      </c>
      <c r="V7" s="3" t="n">
        <v>32</v>
      </c>
      <c r="W7" s="3" t="n">
        <f aca="false">M7/AE7*10</f>
        <v>0</v>
      </c>
      <c r="X7" s="3" t="n">
        <f aca="false">N7/AK7*10</f>
        <v>0.714285714285714</v>
      </c>
      <c r="Y7" s="3" t="n">
        <v>327</v>
      </c>
      <c r="Z7" s="3" t="n">
        <v>35</v>
      </c>
      <c r="AA7" s="3" t="n">
        <f aca="false">Y7/(Y7+Z7)</f>
        <v>0.903314917127072</v>
      </c>
      <c r="AB7" s="3" t="n">
        <v>3</v>
      </c>
      <c r="AC7" s="3" t="n">
        <v>11</v>
      </c>
      <c r="AD7" s="3" t="n">
        <v>2</v>
      </c>
      <c r="AE7" s="3" t="n">
        <v>8</v>
      </c>
      <c r="AF7" s="3" t="n">
        <v>350</v>
      </c>
      <c r="AG7" s="3" t="n">
        <v>47</v>
      </c>
      <c r="AH7" s="3" t="n">
        <v>7</v>
      </c>
      <c r="AI7" s="3" t="n">
        <v>7</v>
      </c>
      <c r="AJ7" s="3" t="n">
        <v>0</v>
      </c>
      <c r="AK7" s="3" t="n">
        <v>14</v>
      </c>
      <c r="AL7" s="3" t="n">
        <f aca="false">IF(N7&lt;&gt;0,M7/N7,M7/(N7+1))</f>
        <v>0</v>
      </c>
      <c r="AM7" s="3" t="n">
        <f aca="false">IF(AK7&lt;&gt;0,AE7/AK7,AE7/(AK7+1))</f>
        <v>0.571428571428571</v>
      </c>
      <c r="AN7" s="3" t="n">
        <f aca="false">Y7/AF7</f>
        <v>0.934285714285714</v>
      </c>
    </row>
    <row r="8" s="6" customFormat="true" ht="13.2" hidden="false" customHeight="false" outlineLevel="0" collapsed="false">
      <c r="B8" s="6" t="n">
        <f aca="false">+RANK(L8,$L$2:$L$19,1)</f>
        <v>7</v>
      </c>
      <c r="H8" s="7"/>
      <c r="I8" s="6" t="n">
        <v>0</v>
      </c>
      <c r="J8" s="6" t="s">
        <v>38</v>
      </c>
      <c r="K8" s="6" t="s">
        <v>45</v>
      </c>
      <c r="L8" s="8" t="n">
        <v>42614</v>
      </c>
      <c r="M8" s="6" t="n">
        <v>3</v>
      </c>
      <c r="N8" s="6" t="n">
        <v>0</v>
      </c>
      <c r="O8" s="6" t="n">
        <f aca="false">+IF(M8&gt;N8,3,IF(M8=N8,1,0))</f>
        <v>3</v>
      </c>
      <c r="S8" s="6" t="n">
        <f aca="false">12+29+27</f>
        <v>68</v>
      </c>
      <c r="T8" s="6" t="n">
        <v>12</v>
      </c>
      <c r="U8" s="6" t="n">
        <f aca="false">5+17+41</f>
        <v>63</v>
      </c>
      <c r="V8" s="6" t="n">
        <v>5</v>
      </c>
      <c r="W8" s="6" t="n">
        <f aca="false">M8/AE8*10</f>
        <v>4.28571428571429</v>
      </c>
      <c r="X8" s="6" t="n">
        <f aca="false">N8/AK8*10</f>
        <v>0</v>
      </c>
      <c r="Y8" s="6" t="n">
        <v>261</v>
      </c>
      <c r="Z8" s="6" t="n">
        <v>55</v>
      </c>
      <c r="AA8" s="6" t="n">
        <f aca="false">Y8/(Y8+Z8)</f>
        <v>0.825949367088607</v>
      </c>
      <c r="AB8" s="6" t="n">
        <v>4</v>
      </c>
      <c r="AC8" s="6" t="n">
        <v>14</v>
      </c>
      <c r="AD8" s="6" t="n">
        <v>2</v>
      </c>
      <c r="AE8" s="6" t="n">
        <v>7</v>
      </c>
      <c r="AF8" s="6" t="n">
        <v>291</v>
      </c>
      <c r="AG8" s="6" t="n">
        <v>62</v>
      </c>
      <c r="AH8" s="6" t="n">
        <v>4</v>
      </c>
      <c r="AI8" s="6" t="n">
        <v>21</v>
      </c>
      <c r="AJ8" s="6" t="n">
        <v>2</v>
      </c>
      <c r="AK8" s="6" t="n">
        <v>8</v>
      </c>
      <c r="AL8" s="6" t="n">
        <f aca="false">IF(N8&lt;&gt;0,M8/N8,M8/(N8+1))</f>
        <v>3</v>
      </c>
      <c r="AM8" s="6" t="n">
        <f aca="false">IF(AK8&lt;&gt;0,AE8/AK8,AE8/(AK8+1))</f>
        <v>0.875</v>
      </c>
      <c r="AN8" s="6" t="n">
        <f aca="false">Y8/AF8</f>
        <v>0.896907216494845</v>
      </c>
    </row>
    <row r="9" s="3" customFormat="true" ht="13.2" hidden="false" customHeight="false" outlineLevel="0" collapsed="false">
      <c r="B9" s="3" t="n">
        <f aca="false">+RANK(L9,$L$2:$L$19,1)</f>
        <v>8</v>
      </c>
      <c r="H9" s="4"/>
      <c r="I9" s="3" t="n">
        <v>1</v>
      </c>
      <c r="J9" s="3" t="s">
        <v>38</v>
      </c>
      <c r="K9" s="3" t="s">
        <v>46</v>
      </c>
      <c r="L9" s="5" t="n">
        <v>42619</v>
      </c>
      <c r="M9" s="3" t="n">
        <v>2</v>
      </c>
      <c r="N9" s="3" t="n">
        <v>1</v>
      </c>
      <c r="O9" s="3" t="n">
        <f aca="false">+IF(M9&gt;N9,3,IF(M9=N9,1,0))</f>
        <v>3</v>
      </c>
      <c r="S9" s="3" t="n">
        <f aca="false">16+14+14</f>
        <v>44</v>
      </c>
      <c r="T9" s="3" t="n">
        <v>16</v>
      </c>
      <c r="U9" s="3" t="n">
        <f aca="false">12+15+14</f>
        <v>41</v>
      </c>
      <c r="V9" s="3" t="n">
        <v>12</v>
      </c>
      <c r="W9" s="3" t="n">
        <f aca="false">M9/AE9*10</f>
        <v>1.66666666666667</v>
      </c>
      <c r="X9" s="3" t="n">
        <f aca="false">N9/AK9*10</f>
        <v>1.42857142857143</v>
      </c>
      <c r="Y9" s="3" t="n">
        <v>230</v>
      </c>
      <c r="Z9" s="3" t="n">
        <v>69</v>
      </c>
      <c r="AA9" s="3" t="n">
        <f aca="false">Y9/(Y9+Z9)</f>
        <v>0.769230769230769</v>
      </c>
      <c r="AB9" s="3" t="n">
        <v>4</v>
      </c>
      <c r="AC9" s="3" t="n">
        <v>9</v>
      </c>
      <c r="AD9" s="3" t="n">
        <v>3</v>
      </c>
      <c r="AE9" s="3" t="n">
        <v>12</v>
      </c>
      <c r="AF9" s="3" t="n">
        <v>311</v>
      </c>
      <c r="AG9" s="3" t="n">
        <v>77</v>
      </c>
      <c r="AH9" s="3" t="n">
        <v>6</v>
      </c>
      <c r="AI9" s="3" t="n">
        <v>18</v>
      </c>
      <c r="AJ9" s="3" t="n">
        <v>4</v>
      </c>
      <c r="AK9" s="3" t="n">
        <v>7</v>
      </c>
      <c r="AL9" s="3" t="n">
        <f aca="false">IF(N9&lt;&gt;0,M9/N9,M9/(N9+1))</f>
        <v>2</v>
      </c>
      <c r="AM9" s="3" t="n">
        <f aca="false">IF(AK9&lt;&gt;0,AE9/AK9,AE9/(AK9+1))</f>
        <v>1.71428571428571</v>
      </c>
      <c r="AN9" s="3" t="n">
        <f aca="false">Y9/AF9</f>
        <v>0.739549839228296</v>
      </c>
    </row>
    <row r="10" s="3" customFormat="true" ht="13.2" hidden="false" customHeight="false" outlineLevel="0" collapsed="false">
      <c r="B10" s="3" t="n">
        <f aca="false">+RANK(L10,$L$2:$L$19,1)</f>
        <v>9</v>
      </c>
      <c r="H10" s="4"/>
      <c r="I10" s="3" t="n">
        <v>1</v>
      </c>
      <c r="J10" s="3" t="s">
        <v>38</v>
      </c>
      <c r="K10" s="3" t="s">
        <v>47</v>
      </c>
      <c r="L10" s="5" t="n">
        <v>42649</v>
      </c>
      <c r="M10" s="3" t="n">
        <v>2</v>
      </c>
      <c r="N10" s="3" t="n">
        <v>2</v>
      </c>
      <c r="O10" s="3" t="n">
        <f aca="false">+IF(M10&gt;N10,3,IF(M10=N10,1,0))</f>
        <v>1</v>
      </c>
      <c r="S10" s="3" t="n">
        <f aca="false">19+31+7</f>
        <v>57</v>
      </c>
      <c r="T10" s="3" t="n">
        <v>19</v>
      </c>
      <c r="U10" s="3" t="n">
        <f aca="false">10+16+31</f>
        <v>57</v>
      </c>
      <c r="V10" s="3" t="n">
        <v>10</v>
      </c>
      <c r="W10" s="3" t="n">
        <f aca="false">M10/AE10*10</f>
        <v>1.05263157894737</v>
      </c>
      <c r="X10" s="3" t="n">
        <f aca="false">N10/AK10*10</f>
        <v>2.22222222222222</v>
      </c>
      <c r="Y10" s="3" t="n">
        <v>279</v>
      </c>
      <c r="Z10" s="3" t="n">
        <v>47</v>
      </c>
      <c r="AA10" s="3" t="n">
        <f aca="false">Y10/(Y10+Z10)</f>
        <v>0.855828220858896</v>
      </c>
      <c r="AB10" s="3" t="n">
        <v>7</v>
      </c>
      <c r="AC10" s="3" t="n">
        <v>11</v>
      </c>
      <c r="AD10" s="3" t="n">
        <v>1</v>
      </c>
      <c r="AE10" s="3" t="n">
        <v>19</v>
      </c>
      <c r="AF10" s="3" t="n">
        <v>384</v>
      </c>
      <c r="AG10" s="3" t="n">
        <v>46</v>
      </c>
      <c r="AH10" s="3" t="n">
        <v>9</v>
      </c>
      <c r="AI10" s="3" t="n">
        <v>15</v>
      </c>
      <c r="AJ10" s="3" t="n">
        <v>4</v>
      </c>
      <c r="AK10" s="3" t="n">
        <v>9</v>
      </c>
      <c r="AL10" s="3" t="n">
        <f aca="false">IF(N10&lt;&gt;0,M10/N10,M10/(N10+1))</f>
        <v>1</v>
      </c>
      <c r="AM10" s="3" t="n">
        <f aca="false">IF(AK10&lt;&gt;0,AE10/AK10,AE10/(AK10+1))</f>
        <v>2.11111111111111</v>
      </c>
      <c r="AN10" s="3" t="n">
        <f aca="false">Y10/AF10</f>
        <v>0.7265625</v>
      </c>
    </row>
    <row r="11" s="2" customFormat="true" ht="13.2" hidden="false" customHeight="false" outlineLevel="0" collapsed="false">
      <c r="B11" s="3" t="n">
        <f aca="false">+RANK(L11,$L$2:$L$19,1)</f>
        <v>10</v>
      </c>
      <c r="H11" s="9"/>
      <c r="I11" s="3" t="n">
        <v>0</v>
      </c>
      <c r="J11" s="2" t="s">
        <v>38</v>
      </c>
      <c r="K11" s="2" t="s">
        <v>40</v>
      </c>
      <c r="L11" s="5" t="n">
        <v>42654</v>
      </c>
      <c r="M11" s="2" t="n">
        <v>1</v>
      </c>
      <c r="N11" s="2" t="n">
        <v>2</v>
      </c>
      <c r="O11" s="3" t="n">
        <f aca="false">+IF(M11&gt;N11,3,IF(M11=N11,1,0))</f>
        <v>0</v>
      </c>
      <c r="P11" s="3"/>
      <c r="S11" s="2" t="n">
        <v>24</v>
      </c>
      <c r="T11" s="2" t="n">
        <v>9</v>
      </c>
      <c r="U11" s="2" t="n">
        <v>76</v>
      </c>
      <c r="V11" s="2" t="n">
        <v>37</v>
      </c>
      <c r="W11" s="3" t="n">
        <f aca="false">M11/AE11*10</f>
        <v>1.11111111111111</v>
      </c>
      <c r="X11" s="3" t="n">
        <f aca="false">N11/AK11*10</f>
        <v>1.17647058823529</v>
      </c>
      <c r="Y11" s="2" t="n">
        <v>69</v>
      </c>
      <c r="Z11" s="2" t="n">
        <v>2</v>
      </c>
      <c r="AA11" s="2" t="n">
        <f aca="false">Y11/(Y11+Z11)</f>
        <v>0.971830985915493</v>
      </c>
      <c r="AB11" s="2" t="n">
        <v>1</v>
      </c>
      <c r="AC11" s="2" t="n">
        <v>12</v>
      </c>
      <c r="AD11" s="2" t="n">
        <v>1</v>
      </c>
      <c r="AE11" s="2" t="n">
        <v>9</v>
      </c>
      <c r="AF11" s="2" t="n">
        <v>491</v>
      </c>
      <c r="AG11" s="2" t="n">
        <v>67</v>
      </c>
      <c r="AH11" s="2" t="n">
        <v>6</v>
      </c>
      <c r="AI11" s="2" t="n">
        <v>16</v>
      </c>
      <c r="AJ11" s="2" t="n">
        <v>1</v>
      </c>
      <c r="AK11" s="2" t="n">
        <v>17</v>
      </c>
      <c r="AL11" s="3" t="n">
        <f aca="false">IF(N11&lt;&gt;0,M11/N11,M11/(N11+1))</f>
        <v>0.5</v>
      </c>
      <c r="AM11" s="3" t="n">
        <f aca="false">IF(AK11&lt;&gt;0,AE11/AK11,AE11/(AK11+1))</f>
        <v>0.529411764705882</v>
      </c>
      <c r="AN11" s="2" t="n">
        <f aca="false">Y11/AF11</f>
        <v>0.140529531568228</v>
      </c>
    </row>
    <row r="12" customFormat="false" ht="13.2" hidden="false" customHeight="false" outlineLevel="0" collapsed="false">
      <c r="A12" s="2"/>
      <c r="B12" s="3" t="n">
        <f aca="false">+RANK(L12,$L$2:$L$19,1)</f>
        <v>11</v>
      </c>
      <c r="C12" s="0"/>
      <c r="D12" s="0"/>
      <c r="E12" s="0"/>
      <c r="F12" s="0"/>
      <c r="G12" s="0"/>
      <c r="H12" s="9"/>
      <c r="I12" s="3" t="n">
        <v>0</v>
      </c>
      <c r="J12" s="2" t="s">
        <v>38</v>
      </c>
      <c r="K12" s="2" t="s">
        <v>41</v>
      </c>
      <c r="L12" s="5" t="n">
        <v>42684</v>
      </c>
      <c r="M12" s="2" t="n">
        <v>4</v>
      </c>
      <c r="N12" s="2" t="n">
        <v>1</v>
      </c>
      <c r="O12" s="3" t="n">
        <f aca="false">+IF(M12&gt;N12,3,IF(M12=N12,1,0))</f>
        <v>3</v>
      </c>
      <c r="P12" s="3"/>
      <c r="Q12" s="0"/>
      <c r="R12" s="0"/>
      <c r="S12" s="2" t="n">
        <v>80</v>
      </c>
      <c r="T12" s="2" t="n">
        <v>28</v>
      </c>
      <c r="U12" s="2" t="n">
        <v>25</v>
      </c>
      <c r="V12" s="2" t="n">
        <v>5</v>
      </c>
      <c r="W12" s="3" t="n">
        <f aca="false">M12/AE12*10</f>
        <v>3.07692307692308</v>
      </c>
      <c r="X12" s="3" t="n">
        <f aca="false">N12/AK12*10</f>
        <v>1.66666666666667</v>
      </c>
      <c r="Y12" s="2" t="n">
        <v>237</v>
      </c>
      <c r="Z12" s="2" t="n">
        <v>6</v>
      </c>
      <c r="AA12" s="2" t="n">
        <f aca="false">Y12/(Y12+Z12)</f>
        <v>0.975308641975309</v>
      </c>
      <c r="AB12" s="2" t="n">
        <v>5</v>
      </c>
      <c r="AC12" s="2" t="n">
        <v>12</v>
      </c>
      <c r="AD12" s="2" t="n">
        <v>3</v>
      </c>
      <c r="AE12" s="2" t="n">
        <v>13</v>
      </c>
      <c r="AF12" s="2" t="n">
        <v>189</v>
      </c>
      <c r="AG12" s="2" t="n">
        <v>67</v>
      </c>
      <c r="AH12" s="2" t="n">
        <v>4</v>
      </c>
      <c r="AI12" s="2" t="n">
        <v>12</v>
      </c>
      <c r="AJ12" s="2" t="n">
        <v>3</v>
      </c>
      <c r="AK12" s="2" t="n">
        <v>6</v>
      </c>
      <c r="AL12" s="3" t="n">
        <f aca="false">IF(N12&lt;&gt;0,M12/N12,M12/(N12+1))</f>
        <v>4</v>
      </c>
      <c r="AM12" s="3" t="n">
        <f aca="false">IF(AK12&lt;&gt;0,AE12/AK12,AE12/(AK12+1))</f>
        <v>2.16666666666667</v>
      </c>
      <c r="AN12" s="2" t="n">
        <f aca="false">Y12/AF12</f>
        <v>1.25396825396825</v>
      </c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3.2" hidden="false" customHeight="false" outlineLevel="0" collapsed="false">
      <c r="A13" s="2"/>
      <c r="B13" s="3" t="n">
        <f aca="false">+RANK(L13,$L$2:$L$19,1)</f>
        <v>12</v>
      </c>
      <c r="C13" s="0"/>
      <c r="D13" s="0"/>
      <c r="E13" s="0"/>
      <c r="F13" s="0"/>
      <c r="G13" s="0"/>
      <c r="H13" s="4"/>
      <c r="I13" s="3" t="n">
        <v>1</v>
      </c>
      <c r="J13" s="2" t="s">
        <v>38</v>
      </c>
      <c r="K13" s="2" t="s">
        <v>42</v>
      </c>
      <c r="L13" s="5" t="n">
        <v>42689</v>
      </c>
      <c r="M13" s="2" t="n">
        <v>0</v>
      </c>
      <c r="N13" s="2" t="n">
        <v>2</v>
      </c>
      <c r="O13" s="3" t="n">
        <f aca="false">+IF(M13&gt;N13,3,IF(M13=N13,1,0))</f>
        <v>0</v>
      </c>
      <c r="P13" s="3"/>
      <c r="Q13" s="0"/>
      <c r="R13" s="0"/>
      <c r="S13" s="2" t="n">
        <v>66</v>
      </c>
      <c r="T13" s="2" t="n">
        <v>17</v>
      </c>
      <c r="U13" s="2" t="n">
        <v>80</v>
      </c>
      <c r="V13" s="2" t="n">
        <v>8</v>
      </c>
      <c r="W13" s="3" t="n">
        <f aca="false">M13/AE13*10</f>
        <v>0</v>
      </c>
      <c r="X13" s="3" t="n">
        <f aca="false">N13/AK13*10</f>
        <v>1.66666666666667</v>
      </c>
      <c r="Y13" s="2" t="n">
        <v>220</v>
      </c>
      <c r="Z13" s="2" t="n">
        <v>66</v>
      </c>
      <c r="AA13" s="2" t="n">
        <f aca="false">Y13/(Y13+Z13)</f>
        <v>0.769230769230769</v>
      </c>
      <c r="AB13" s="2" t="n">
        <v>2</v>
      </c>
      <c r="AC13" s="2" t="n">
        <v>11</v>
      </c>
      <c r="AD13" s="2" t="n">
        <v>2</v>
      </c>
      <c r="AE13" s="2" t="n">
        <v>7</v>
      </c>
      <c r="AF13" s="2" t="n">
        <v>423</v>
      </c>
      <c r="AG13" s="2" t="n">
        <v>44</v>
      </c>
      <c r="AH13" s="2" t="n">
        <v>6</v>
      </c>
      <c r="AI13" s="2" t="n">
        <v>17</v>
      </c>
      <c r="AJ13" s="2" t="n">
        <v>1</v>
      </c>
      <c r="AK13" s="2" t="n">
        <v>12</v>
      </c>
      <c r="AL13" s="3" t="n">
        <f aca="false">IF(N13&lt;&gt;0,M13/N13,M13/(N13+1))</f>
        <v>0</v>
      </c>
      <c r="AM13" s="3" t="n">
        <f aca="false">IF(AK13&lt;&gt;0,AE13/AK13,AE13/(AK13+1))</f>
        <v>0.583333333333333</v>
      </c>
      <c r="AN13" s="2" t="n">
        <f aca="false">Y13/AF13</f>
        <v>0.520094562647754</v>
      </c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13.2" hidden="false" customHeight="false" outlineLevel="0" collapsed="false">
      <c r="A14" s="2"/>
      <c r="B14" s="3" t="n">
        <f aca="false">+RANK(L14,$L$2:$L$19,1)</f>
        <v>13</v>
      </c>
      <c r="C14" s="0"/>
      <c r="D14" s="0"/>
      <c r="E14" s="0"/>
      <c r="F14" s="0"/>
      <c r="G14" s="0"/>
      <c r="H14" s="4"/>
      <c r="I14" s="3" t="n">
        <v>0</v>
      </c>
      <c r="J14" s="2" t="s">
        <v>38</v>
      </c>
      <c r="K14" s="2" t="s">
        <v>43</v>
      </c>
      <c r="L14" s="5" t="n">
        <v>42817</v>
      </c>
      <c r="M14" s="2" t="n">
        <v>2</v>
      </c>
      <c r="N14" s="2" t="n">
        <v>2</v>
      </c>
      <c r="O14" s="3" t="n">
        <f aca="false">+IF(M14&gt;N14,3,IF(M14=N14,1,0))</f>
        <v>1</v>
      </c>
      <c r="P14" s="3"/>
      <c r="Q14" s="0"/>
      <c r="R14" s="0"/>
      <c r="S14" s="2" t="n">
        <v>36</v>
      </c>
      <c r="T14" s="2" t="n">
        <v>5</v>
      </c>
      <c r="U14" s="2" t="n">
        <v>40</v>
      </c>
      <c r="V14" s="2" t="n">
        <v>11</v>
      </c>
      <c r="W14" s="3" t="n">
        <f aca="false">M14/AE14*10</f>
        <v>1.42857142857143</v>
      </c>
      <c r="X14" s="3" t="n">
        <f aca="false">N14/AK14*10</f>
        <v>2.85714285714286</v>
      </c>
      <c r="Y14" s="2" t="n">
        <v>139</v>
      </c>
      <c r="Z14" s="2" t="n">
        <v>20</v>
      </c>
      <c r="AA14" s="2" t="n">
        <f aca="false">Y14/(Y14+Z14)</f>
        <v>0.874213836477987</v>
      </c>
      <c r="AB14" s="2" t="n">
        <v>3</v>
      </c>
      <c r="AC14" s="2" t="n">
        <v>16</v>
      </c>
      <c r="AD14" s="2" t="n">
        <v>2</v>
      </c>
      <c r="AE14" s="2" t="n">
        <v>14</v>
      </c>
      <c r="AF14" s="2" t="n">
        <v>149</v>
      </c>
      <c r="AG14" s="2" t="n">
        <v>56</v>
      </c>
      <c r="AH14" s="2" t="n">
        <v>1</v>
      </c>
      <c r="AI14" s="2" t="n">
        <v>12</v>
      </c>
      <c r="AJ14" s="2" t="n">
        <v>2</v>
      </c>
      <c r="AK14" s="2" t="n">
        <v>7</v>
      </c>
      <c r="AL14" s="3" t="n">
        <f aca="false">IF(N14&lt;&gt;0,M14/N14,M14/(N14+1))</f>
        <v>1</v>
      </c>
      <c r="AM14" s="3" t="n">
        <f aca="false">IF(AK14&lt;&gt;0,AE14/AK14,AE14/(AK14+1))</f>
        <v>2</v>
      </c>
      <c r="AN14" s="2" t="n">
        <f aca="false">Y14/AF14</f>
        <v>0.932885906040269</v>
      </c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13.2" hidden="false" customHeight="false" outlineLevel="0" collapsed="false">
      <c r="A15" s="2"/>
      <c r="B15" s="3" t="n">
        <f aca="false">+RANK(L15,$L$2:$L$19,1)</f>
        <v>14</v>
      </c>
      <c r="C15" s="0"/>
      <c r="D15" s="0"/>
      <c r="E15" s="0"/>
      <c r="F15" s="0"/>
      <c r="G15" s="0"/>
      <c r="H15" s="4"/>
      <c r="I15" s="3" t="n">
        <v>1</v>
      </c>
      <c r="J15" s="2" t="s">
        <v>38</v>
      </c>
      <c r="K15" s="2" t="s">
        <v>44</v>
      </c>
      <c r="L15" s="5" t="n">
        <v>42822</v>
      </c>
      <c r="M15" s="2" t="n">
        <v>2</v>
      </c>
      <c r="N15" s="2" t="n">
        <v>1</v>
      </c>
      <c r="O15" s="3" t="n">
        <f aca="false">+IF(M15&gt;N15,3,IF(M15=N15,1,0))</f>
        <v>3</v>
      </c>
      <c r="P15" s="0"/>
      <c r="Q15" s="0"/>
      <c r="R15" s="0"/>
      <c r="S15" s="2" t="n">
        <v>76</v>
      </c>
      <c r="T15" s="2" t="n">
        <v>24</v>
      </c>
      <c r="U15" s="2" t="n">
        <v>43</v>
      </c>
      <c r="V15" s="2" t="n">
        <v>18</v>
      </c>
      <c r="W15" s="3" t="n">
        <f aca="false">M15/AE15*10</f>
        <v>1.53846153846154</v>
      </c>
      <c r="X15" s="3" t="n">
        <f aca="false">N15/AK15*10</f>
        <v>1.11111111111111</v>
      </c>
      <c r="Y15" s="2" t="n">
        <v>294</v>
      </c>
      <c r="Z15" s="2" t="n">
        <v>89</v>
      </c>
      <c r="AA15" s="2" t="n">
        <f aca="false">Y15/(Y15+Z15)</f>
        <v>0.767624020887728</v>
      </c>
      <c r="AB15" s="2" t="n">
        <v>3</v>
      </c>
      <c r="AC15" s="2" t="n">
        <v>21</v>
      </c>
      <c r="AD15" s="2" t="n">
        <v>4</v>
      </c>
      <c r="AE15" s="2" t="n">
        <v>13</v>
      </c>
      <c r="AF15" s="2" t="n">
        <v>161</v>
      </c>
      <c r="AG15" s="2" t="n">
        <v>37</v>
      </c>
      <c r="AH15" s="2" t="n">
        <v>6</v>
      </c>
      <c r="AI15" s="2" t="n">
        <v>15</v>
      </c>
      <c r="AJ15" s="2" t="n">
        <v>4</v>
      </c>
      <c r="AK15" s="2" t="n">
        <v>9</v>
      </c>
      <c r="AL15" s="3" t="n">
        <f aca="false">IF(N15&lt;&gt;0,M15/N15,M15/(N15+1))</f>
        <v>2</v>
      </c>
      <c r="AM15" s="3" t="n">
        <f aca="false">IF(AK15&lt;&gt;0,AE15/AK15,AE15/(AK15+1))</f>
        <v>1.44444444444444</v>
      </c>
      <c r="AN15" s="2" t="n">
        <f aca="false">Y15/AF15</f>
        <v>1.82608695652174</v>
      </c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13.2" hidden="false" customHeight="false" outlineLevel="0" collapsed="false">
      <c r="A16" s="2"/>
      <c r="B16" s="3" t="n">
        <f aca="false">+RANK(L16,$L$2:$L$19,1)</f>
        <v>15</v>
      </c>
      <c r="C16" s="0"/>
      <c r="D16" s="0"/>
      <c r="E16" s="0"/>
      <c r="F16" s="0"/>
      <c r="G16" s="0"/>
      <c r="H16" s="4"/>
      <c r="I16" s="3" t="n">
        <v>1</v>
      </c>
      <c r="J16" s="2" t="s">
        <v>38</v>
      </c>
      <c r="K16" s="2" t="s">
        <v>45</v>
      </c>
      <c r="L16" s="5" t="n">
        <v>42978</v>
      </c>
      <c r="M16" s="2" t="n">
        <v>2</v>
      </c>
      <c r="N16" s="2" t="n">
        <v>1</v>
      </c>
      <c r="O16" s="3" t="n">
        <f aca="false">+IF(M16&gt;N16,3,IF(M16=N16,1,0))</f>
        <v>3</v>
      </c>
      <c r="P16" s="0"/>
      <c r="Q16" s="0"/>
      <c r="R16" s="0"/>
      <c r="S16" s="2" t="n">
        <v>70</v>
      </c>
      <c r="T16" s="2" t="n">
        <v>4</v>
      </c>
      <c r="U16" s="2" t="n">
        <v>36</v>
      </c>
      <c r="V16" s="2" t="n">
        <v>13</v>
      </c>
      <c r="W16" s="3" t="n">
        <f aca="false">M16/AE16*10</f>
        <v>1.66666666666667</v>
      </c>
      <c r="X16" s="3" t="n">
        <f aca="false">N16/AK16*10</f>
        <v>1.42857142857143</v>
      </c>
      <c r="Y16" s="2" t="n">
        <v>266</v>
      </c>
      <c r="Z16" s="2" t="n">
        <v>90</v>
      </c>
      <c r="AA16" s="2" t="n">
        <f aca="false">Y16/(Y16+Z16)</f>
        <v>0.747191011235955</v>
      </c>
      <c r="AB16" s="2" t="n">
        <v>9</v>
      </c>
      <c r="AC16" s="2" t="n">
        <v>14</v>
      </c>
      <c r="AD16" s="2" t="n">
        <v>3</v>
      </c>
      <c r="AE16" s="2" t="n">
        <v>12</v>
      </c>
      <c r="AF16" s="2" t="n">
        <v>175</v>
      </c>
      <c r="AG16" s="2" t="n">
        <v>40</v>
      </c>
      <c r="AH16" s="2" t="n">
        <v>2</v>
      </c>
      <c r="AI16" s="2" t="n">
        <v>10</v>
      </c>
      <c r="AJ16" s="2" t="n">
        <v>2</v>
      </c>
      <c r="AK16" s="2" t="n">
        <v>7</v>
      </c>
      <c r="AL16" s="3" t="n">
        <f aca="false">IF(N16&lt;&gt;0,M16/N16,M16/(N16+1))</f>
        <v>2</v>
      </c>
      <c r="AM16" s="3" t="n">
        <f aca="false">IF(AK16&lt;&gt;0,AE16/AK16,AE16/(AK16+1))</f>
        <v>1.71428571428571</v>
      </c>
      <c r="AN16" s="2" t="n">
        <f aca="false">Y16/AF16</f>
        <v>1.52</v>
      </c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13.8" hidden="false" customHeight="false" outlineLevel="0" collapsed="false">
      <c r="A17" s="2"/>
      <c r="B17" s="3" t="n">
        <f aca="false">+RANK(L17,$L$2:$L$19,1)</f>
        <v>16</v>
      </c>
      <c r="C17" s="0"/>
      <c r="D17" s="0"/>
      <c r="E17" s="0"/>
      <c r="F17" s="0"/>
      <c r="G17" s="0"/>
      <c r="H17" s="4"/>
      <c r="I17" s="3" t="n">
        <v>0</v>
      </c>
      <c r="J17" s="2" t="s">
        <v>38</v>
      </c>
      <c r="K17" s="2" t="s">
        <v>46</v>
      </c>
      <c r="L17" s="5" t="n">
        <v>42983</v>
      </c>
      <c r="M17" s="2" t="n">
        <v>2</v>
      </c>
      <c r="N17" s="2" t="n">
        <v>1</v>
      </c>
      <c r="O17" s="3" t="n">
        <f aca="false">+IF(M17&gt;N17,3,IF(M17=N17,1,0))</f>
        <v>3</v>
      </c>
      <c r="P17" s="0"/>
      <c r="Q17" s="0"/>
      <c r="R17" s="0"/>
      <c r="S17" s="2" t="n">
        <v>109</v>
      </c>
      <c r="T17" s="2" t="n">
        <v>44</v>
      </c>
      <c r="U17" s="2" t="n">
        <v>52</v>
      </c>
      <c r="V17" s="2" t="n">
        <v>8</v>
      </c>
      <c r="W17" s="3" t="n">
        <f aca="false">M17/AE17*10</f>
        <v>1.42857142857143</v>
      </c>
      <c r="X17" s="3" t="n">
        <f aca="false">N17/AK17*10</f>
        <v>0.769230769230769</v>
      </c>
      <c r="Y17" s="2" t="n">
        <v>281</v>
      </c>
      <c r="Z17" s="2" t="n">
        <v>15</v>
      </c>
      <c r="AA17" s="2" t="n">
        <f aca="false">Y17/(Y17+Z17)</f>
        <v>0.949324324324325</v>
      </c>
      <c r="AB17" s="2" t="n">
        <v>4</v>
      </c>
      <c r="AC17" s="2" t="n">
        <v>11</v>
      </c>
      <c r="AD17" s="2" t="n">
        <v>7</v>
      </c>
      <c r="AE17" s="2" t="n">
        <v>14</v>
      </c>
      <c r="AF17" s="2" t="n">
        <v>234</v>
      </c>
      <c r="AG17" s="2" t="n">
        <v>71</v>
      </c>
      <c r="AH17" s="2" t="n">
        <v>10</v>
      </c>
      <c r="AI17" s="2" t="n">
        <v>14</v>
      </c>
      <c r="AJ17" s="2" t="n">
        <v>1</v>
      </c>
      <c r="AK17" s="2" t="n">
        <v>13</v>
      </c>
      <c r="AL17" s="3" t="n">
        <f aca="false">IF(N17&lt;&gt;0,M17/N17,M17/(N17+1))</f>
        <v>2</v>
      </c>
      <c r="AM17" s="3" t="n">
        <f aca="false">IF(AK17&lt;&gt;0,AE17/AK17,AE17/(AK17+1))</f>
        <v>1.07692307692308</v>
      </c>
      <c r="AN17" s="2" t="n">
        <f aca="false">Y17/AF17</f>
        <v>1.2008547008547</v>
      </c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13.8" hidden="false" customHeight="false" outlineLevel="0" collapsed="false">
      <c r="A18" s="2"/>
      <c r="B18" s="3" t="n">
        <f aca="false">+RANK(L18,$L$2:$L$19,1)</f>
        <v>17</v>
      </c>
      <c r="C18" s="0"/>
      <c r="D18" s="0"/>
      <c r="E18" s="0"/>
      <c r="F18" s="0"/>
      <c r="G18" s="0"/>
      <c r="H18" s="0"/>
      <c r="I18" s="3" t="n">
        <v>0</v>
      </c>
      <c r="J18" s="3" t="s">
        <v>38</v>
      </c>
      <c r="K18" s="3" t="s">
        <v>47</v>
      </c>
      <c r="L18" s="5" t="n">
        <v>43013</v>
      </c>
      <c r="M18" s="0" t="n">
        <v>0</v>
      </c>
      <c r="N18" s="0" t="n">
        <v>0</v>
      </c>
      <c r="O18" s="3" t="n">
        <v>1</v>
      </c>
      <c r="P18" s="0"/>
      <c r="Q18" s="0"/>
      <c r="R18" s="0"/>
      <c r="S18" s="0" t="n">
        <v>61</v>
      </c>
      <c r="T18" s="0" t="n">
        <v>9</v>
      </c>
      <c r="U18" s="0" t="n">
        <v>76</v>
      </c>
      <c r="V18" s="0" t="n">
        <v>7</v>
      </c>
      <c r="W18" s="3" t="n">
        <f aca="false">M18/AE18*10</f>
        <v>0</v>
      </c>
      <c r="X18" s="3" t="n">
        <f aca="false">N18/AK18*10</f>
        <v>0</v>
      </c>
      <c r="Y18" s="0" t="n">
        <v>292</v>
      </c>
      <c r="Z18" s="0" t="n">
        <v>37</v>
      </c>
      <c r="AA18" s="2" t="n">
        <f aca="false">Y18/(Y18+Z18)</f>
        <v>0.887537993920973</v>
      </c>
      <c r="AB18" s="0" t="n">
        <v>1</v>
      </c>
      <c r="AC18" s="0" t="n">
        <v>19</v>
      </c>
      <c r="AD18" s="0" t="n">
        <v>3</v>
      </c>
      <c r="AE18" s="0" t="n">
        <v>2</v>
      </c>
      <c r="AF18" s="0" t="n">
        <v>480</v>
      </c>
      <c r="AG18" s="0" t="n">
        <v>86</v>
      </c>
      <c r="AH18" s="0" t="n">
        <v>5</v>
      </c>
      <c r="AI18" s="0" t="n">
        <v>14</v>
      </c>
      <c r="AJ18" s="0" t="n">
        <v>2</v>
      </c>
      <c r="AK18" s="0" t="n">
        <v>16</v>
      </c>
      <c r="AL18" s="3" t="n">
        <f aca="false">IF(N18&lt;&gt;0,M18/N18,M18/(N18+1))</f>
        <v>0</v>
      </c>
      <c r="AM18" s="3" t="n">
        <f aca="false">IF(AK18&lt;&gt;0,AE18/AK18,AE18/(AK18+1))</f>
        <v>0.125</v>
      </c>
      <c r="AN18" s="2" t="n">
        <f aca="false">Y18/AF18</f>
        <v>0.608333333333333</v>
      </c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13.2" hidden="false" customHeight="false" outlineLevel="0" collapsed="false">
      <c r="A19" s="2"/>
      <c r="B19" s="3" t="n">
        <f aca="false">+RANK(L19,$L$2:$L$19,1)</f>
        <v>18</v>
      </c>
      <c r="C19" s="0"/>
      <c r="D19" s="0"/>
      <c r="E19" s="0"/>
      <c r="F19" s="0"/>
      <c r="G19" s="0"/>
      <c r="H19" s="0"/>
      <c r="I19" s="3" t="n">
        <v>1</v>
      </c>
      <c r="J19" s="3" t="s">
        <v>38</v>
      </c>
      <c r="K19" s="3" t="s">
        <v>39</v>
      </c>
      <c r="L19" s="5" t="n">
        <v>43018</v>
      </c>
      <c r="M19" s="0"/>
      <c r="N19" s="0"/>
      <c r="O19" s="3"/>
      <c r="P19" s="0"/>
      <c r="Q19" s="0"/>
      <c r="R19" s="0"/>
      <c r="S19" s="0"/>
      <c r="T19" s="0"/>
      <c r="U19" s="0"/>
      <c r="V19" s="0"/>
      <c r="W19" s="3" t="e">
        <f aca="false">M19/AE19*10</f>
        <v>#DIV/0!</v>
      </c>
      <c r="X19" s="3" t="e">
        <f aca="false">N19/AK19*10</f>
        <v>#DIV/0!</v>
      </c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3" t="n">
        <f aca="false">IF(N19&lt;&gt;0,M19/N19,M19/(N19+1))</f>
        <v>0</v>
      </c>
      <c r="AM19" s="3" t="n">
        <f aca="false">IF(AK19&lt;&gt;0,AE19/AK19,AE19/(AK19+1))</f>
        <v>0</v>
      </c>
      <c r="AN19" s="2" t="e">
        <f aca="false">Y19/AF19</f>
        <v>#DIV/0!</v>
      </c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s="10" customFormat="true" ht="13.2" hidden="false" customHeight="false" outlineLevel="0" collapsed="false">
      <c r="B20" s="10" t="n">
        <v>1</v>
      </c>
      <c r="I20" s="10" t="n">
        <v>0</v>
      </c>
      <c r="J20" s="10" t="s">
        <v>42</v>
      </c>
      <c r="K20" s="10" t="s">
        <v>40</v>
      </c>
      <c r="L20" s="11" t="n">
        <v>42285</v>
      </c>
      <c r="M20" s="10" t="n">
        <v>0</v>
      </c>
      <c r="N20" s="10" t="n">
        <v>2</v>
      </c>
      <c r="O20" s="10" t="n">
        <v>0</v>
      </c>
      <c r="S20" s="10" t="n">
        <v>70</v>
      </c>
      <c r="T20" s="10" t="n">
        <v>40</v>
      </c>
      <c r="U20" s="10" t="n">
        <v>38</v>
      </c>
      <c r="V20" s="10" t="n">
        <v>15</v>
      </c>
      <c r="W20" s="10" t="n">
        <v>0</v>
      </c>
      <c r="X20" s="10" t="n">
        <v>2</v>
      </c>
      <c r="Y20" s="10" t="n">
        <v>375</v>
      </c>
      <c r="Z20" s="10" t="n">
        <v>39</v>
      </c>
      <c r="AA20" s="10" t="n">
        <v>0.905797101449275</v>
      </c>
      <c r="AB20" s="10" t="n">
        <v>6</v>
      </c>
      <c r="AC20" s="10" t="n">
        <v>12</v>
      </c>
      <c r="AD20" s="10" t="n">
        <v>1</v>
      </c>
      <c r="AE20" s="10" t="n">
        <v>9</v>
      </c>
      <c r="AF20" s="10" t="n">
        <v>247</v>
      </c>
      <c r="AG20" s="10" t="n">
        <v>24</v>
      </c>
      <c r="AH20" s="10" t="n">
        <v>3</v>
      </c>
      <c r="AI20" s="10" t="n">
        <v>16</v>
      </c>
      <c r="AJ20" s="10" t="n">
        <v>1</v>
      </c>
      <c r="AK20" s="10" t="n">
        <v>10</v>
      </c>
      <c r="AL20" s="10" t="n">
        <v>0</v>
      </c>
      <c r="AM20" s="10" t="n">
        <v>0.9</v>
      </c>
      <c r="AN20" s="12" t="n">
        <v>1.51821862348178</v>
      </c>
    </row>
    <row r="21" s="3" customFormat="true" ht="13.2" hidden="false" customHeight="false" outlineLevel="0" collapsed="false">
      <c r="B21" s="3" t="n">
        <v>2</v>
      </c>
      <c r="I21" s="3" t="n">
        <v>1</v>
      </c>
      <c r="J21" s="3" t="s">
        <v>42</v>
      </c>
      <c r="K21" s="3" t="s">
        <v>43</v>
      </c>
      <c r="L21" s="5" t="n">
        <v>42290</v>
      </c>
      <c r="M21" s="3" t="n">
        <v>3</v>
      </c>
      <c r="N21" s="3" t="n">
        <v>1</v>
      </c>
      <c r="O21" s="3" t="n">
        <v>3</v>
      </c>
      <c r="S21" s="3" t="n">
        <v>70</v>
      </c>
      <c r="T21" s="3" t="n">
        <v>39</v>
      </c>
      <c r="U21" s="3" t="n">
        <v>61</v>
      </c>
      <c r="V21" s="3" t="n">
        <v>12</v>
      </c>
      <c r="W21" s="3" t="n">
        <v>2.14285714285714</v>
      </c>
      <c r="X21" s="3" t="n">
        <v>1.42857142857143</v>
      </c>
      <c r="Y21" s="3" t="n">
        <v>469</v>
      </c>
      <c r="Z21" s="3" t="n">
        <v>42</v>
      </c>
      <c r="AA21" s="3" t="n">
        <v>0.917808219178082</v>
      </c>
      <c r="AB21" s="3" t="n">
        <v>12</v>
      </c>
      <c r="AC21" s="3" t="n">
        <v>7</v>
      </c>
      <c r="AD21" s="3" t="n">
        <v>1</v>
      </c>
      <c r="AE21" s="3" t="n">
        <v>14</v>
      </c>
      <c r="AF21" s="3" t="n">
        <v>278</v>
      </c>
      <c r="AG21" s="3" t="n">
        <v>34</v>
      </c>
      <c r="AH21" s="3" t="n">
        <v>8</v>
      </c>
      <c r="AI21" s="3" t="n">
        <v>12</v>
      </c>
      <c r="AJ21" s="3" t="n">
        <v>3</v>
      </c>
      <c r="AK21" s="3" t="n">
        <v>7</v>
      </c>
      <c r="AL21" s="3" t="n">
        <v>3</v>
      </c>
      <c r="AM21" s="3" t="n">
        <v>2</v>
      </c>
      <c r="AN21" s="2" t="n">
        <v>1.68705035971223</v>
      </c>
    </row>
    <row r="22" s="3" customFormat="true" ht="13.2" hidden="false" customHeight="false" outlineLevel="0" collapsed="false">
      <c r="B22" s="3" t="n">
        <v>3</v>
      </c>
      <c r="I22" s="3" t="n">
        <v>0</v>
      </c>
      <c r="J22" s="3" t="s">
        <v>42</v>
      </c>
      <c r="K22" s="3" t="s">
        <v>47</v>
      </c>
      <c r="L22" s="5" t="n">
        <v>42321</v>
      </c>
      <c r="M22" s="3" t="n">
        <v>1</v>
      </c>
      <c r="N22" s="3" t="n">
        <v>1</v>
      </c>
      <c r="O22" s="3" t="n">
        <v>1</v>
      </c>
      <c r="S22" s="3" t="n">
        <v>65</v>
      </c>
      <c r="T22" s="3" t="n">
        <v>4</v>
      </c>
      <c r="U22" s="3" t="n">
        <v>22</v>
      </c>
      <c r="V22" s="3" t="n">
        <v>9</v>
      </c>
      <c r="W22" s="3" t="n">
        <v>1.11111111111111</v>
      </c>
      <c r="X22" s="3" t="n">
        <v>0.769230769230769</v>
      </c>
      <c r="Y22" s="3" t="n">
        <v>375</v>
      </c>
      <c r="Z22" s="3" t="n">
        <v>35</v>
      </c>
      <c r="AA22" s="3" t="n">
        <v>0.914634146341463</v>
      </c>
      <c r="AB22" s="3" t="n">
        <v>7</v>
      </c>
      <c r="AC22" s="3" t="n">
        <v>20</v>
      </c>
      <c r="AD22" s="3" t="n">
        <v>5</v>
      </c>
      <c r="AE22" s="3" t="n">
        <v>9</v>
      </c>
      <c r="AF22" s="3" t="n">
        <v>152</v>
      </c>
      <c r="AG22" s="3" t="n">
        <v>32</v>
      </c>
      <c r="AH22" s="3" t="n">
        <v>11</v>
      </c>
      <c r="AI22" s="3" t="n">
        <v>11</v>
      </c>
      <c r="AJ22" s="3" t="n">
        <v>3</v>
      </c>
      <c r="AK22" s="3" t="n">
        <v>13</v>
      </c>
      <c r="AL22" s="3" t="n">
        <v>1</v>
      </c>
      <c r="AM22" s="3" t="n">
        <v>0.692307692307692</v>
      </c>
      <c r="AN22" s="2" t="n">
        <v>2.46710526315789</v>
      </c>
    </row>
    <row r="23" s="3" customFormat="true" ht="13.2" hidden="false" customHeight="false" outlineLevel="0" collapsed="false">
      <c r="B23" s="3" t="n">
        <v>4</v>
      </c>
      <c r="I23" s="3" t="n">
        <v>1</v>
      </c>
      <c r="J23" s="3" t="s">
        <v>42</v>
      </c>
      <c r="K23" s="3" t="s">
        <v>38</v>
      </c>
      <c r="L23" s="5" t="n">
        <v>42325</v>
      </c>
      <c r="M23" s="3" t="n">
        <v>3</v>
      </c>
      <c r="N23" s="3" t="n">
        <v>0</v>
      </c>
      <c r="O23" s="3" t="n">
        <v>3</v>
      </c>
      <c r="S23" s="3" t="n">
        <v>110</v>
      </c>
      <c r="T23" s="3" t="n">
        <v>22</v>
      </c>
      <c r="U23" s="3" t="n">
        <v>131</v>
      </c>
      <c r="V23" s="3" t="n">
        <v>19</v>
      </c>
      <c r="W23" s="3" t="n">
        <v>2</v>
      </c>
      <c r="X23" s="3" t="n">
        <v>0</v>
      </c>
      <c r="Y23" s="3" t="n">
        <v>403</v>
      </c>
      <c r="Z23" s="3" t="n">
        <v>35</v>
      </c>
      <c r="AA23" s="3" t="n">
        <v>0.920091324200913</v>
      </c>
      <c r="AB23" s="3" t="n">
        <v>2</v>
      </c>
      <c r="AC23" s="3" t="n">
        <v>12</v>
      </c>
      <c r="AD23" s="3" t="n">
        <v>1</v>
      </c>
      <c r="AE23" s="3" t="n">
        <v>15</v>
      </c>
      <c r="AF23" s="3" t="n">
        <v>483</v>
      </c>
      <c r="AG23" s="3" t="n">
        <v>72</v>
      </c>
      <c r="AH23" s="3" t="n">
        <v>2</v>
      </c>
      <c r="AI23" s="3" t="n">
        <v>16</v>
      </c>
      <c r="AJ23" s="3" t="n">
        <v>3</v>
      </c>
      <c r="AK23" s="3" t="n">
        <v>9</v>
      </c>
      <c r="AL23" s="3" t="n">
        <v>3</v>
      </c>
      <c r="AM23" s="3" t="n">
        <v>1.66666666666667</v>
      </c>
      <c r="AN23" s="2" t="n">
        <v>0.834368530020704</v>
      </c>
    </row>
    <row r="24" s="3" customFormat="true" ht="13.2" hidden="false" customHeight="false" outlineLevel="0" collapsed="false">
      <c r="B24" s="3" t="n">
        <v>5</v>
      </c>
      <c r="I24" s="3" t="n">
        <v>1</v>
      </c>
      <c r="J24" s="3" t="s">
        <v>42</v>
      </c>
      <c r="K24" s="3" t="s">
        <v>44</v>
      </c>
      <c r="L24" s="5" t="n">
        <v>42453</v>
      </c>
      <c r="M24" s="3" t="n">
        <v>2</v>
      </c>
      <c r="N24" s="3" t="n">
        <v>2</v>
      </c>
      <c r="O24" s="3" t="n">
        <v>1</v>
      </c>
      <c r="S24" s="3" t="n">
        <v>142</v>
      </c>
      <c r="T24" s="3" t="n">
        <v>53</v>
      </c>
      <c r="U24" s="3" t="n">
        <v>81</v>
      </c>
      <c r="V24" s="3" t="n">
        <v>25</v>
      </c>
      <c r="W24" s="3" t="n">
        <v>2.22222222222222</v>
      </c>
      <c r="X24" s="3" t="n">
        <v>2</v>
      </c>
      <c r="Y24" s="3" t="n">
        <v>481</v>
      </c>
      <c r="Z24" s="3" t="n">
        <v>27</v>
      </c>
      <c r="AA24" s="3" t="n">
        <v>0.946850393700787</v>
      </c>
      <c r="AB24" s="3" t="n">
        <v>7</v>
      </c>
      <c r="AC24" s="3" t="n">
        <v>20</v>
      </c>
      <c r="AD24" s="3" t="n">
        <v>3</v>
      </c>
      <c r="AE24" s="3" t="n">
        <v>9</v>
      </c>
      <c r="AF24" s="3" t="n">
        <v>271</v>
      </c>
      <c r="AG24" s="3" t="n">
        <v>36</v>
      </c>
      <c r="AH24" s="3" t="n">
        <v>5</v>
      </c>
      <c r="AI24" s="3" t="n">
        <v>16</v>
      </c>
      <c r="AJ24" s="3" t="n">
        <v>1</v>
      </c>
      <c r="AK24" s="3" t="n">
        <v>10</v>
      </c>
      <c r="AL24" s="3" t="n">
        <v>1</v>
      </c>
      <c r="AM24" s="3" t="n">
        <v>0.9</v>
      </c>
      <c r="AN24" s="2" t="n">
        <v>1.77490774907749</v>
      </c>
    </row>
    <row r="25" s="3" customFormat="true" ht="13.2" hidden="false" customHeight="false" outlineLevel="0" collapsed="false">
      <c r="B25" s="3" t="n">
        <v>6</v>
      </c>
      <c r="I25" s="3" t="n">
        <v>1</v>
      </c>
      <c r="J25" s="3" t="s">
        <v>42</v>
      </c>
      <c r="K25" s="3" t="s">
        <v>41</v>
      </c>
      <c r="L25" s="5" t="n">
        <v>42458</v>
      </c>
      <c r="M25" s="3" t="n">
        <v>2</v>
      </c>
      <c r="N25" s="3" t="n">
        <v>2</v>
      </c>
      <c r="O25" s="3" t="n">
        <v>1</v>
      </c>
      <c r="S25" s="3" t="n">
        <v>104</v>
      </c>
      <c r="T25" s="3" t="n">
        <v>6</v>
      </c>
      <c r="U25" s="3" t="n">
        <v>21</v>
      </c>
      <c r="V25" s="3" t="n">
        <v>3</v>
      </c>
      <c r="W25" s="3" t="n">
        <v>1.25</v>
      </c>
      <c r="X25" s="3" t="n">
        <v>2</v>
      </c>
      <c r="Y25" s="3" t="n">
        <v>414</v>
      </c>
      <c r="Z25" s="3" t="n">
        <v>23</v>
      </c>
      <c r="AA25" s="3" t="n">
        <v>0.947368421052632</v>
      </c>
      <c r="AB25" s="3" t="n">
        <v>4</v>
      </c>
      <c r="AC25" s="3" t="n">
        <v>12</v>
      </c>
      <c r="AD25" s="3" t="n">
        <v>1</v>
      </c>
      <c r="AE25" s="3" t="n">
        <v>16</v>
      </c>
      <c r="AF25" s="3" t="n">
        <v>129</v>
      </c>
      <c r="AG25" s="3" t="n">
        <v>22</v>
      </c>
      <c r="AH25" s="3" t="n">
        <v>6</v>
      </c>
      <c r="AI25" s="3" t="n">
        <v>19</v>
      </c>
      <c r="AJ25" s="3" t="n">
        <v>3</v>
      </c>
      <c r="AK25" s="3" t="n">
        <v>10</v>
      </c>
      <c r="AL25" s="3" t="n">
        <v>1</v>
      </c>
      <c r="AM25" s="3" t="n">
        <v>1.6</v>
      </c>
      <c r="AN25" s="2" t="n">
        <v>3.2093023255814</v>
      </c>
    </row>
    <row r="26" s="3" customFormat="true" ht="13.2" hidden="false" customHeight="false" outlineLevel="0" collapsed="false">
      <c r="B26" s="3" t="n">
        <v>7</v>
      </c>
      <c r="I26" s="3" t="n">
        <v>0</v>
      </c>
      <c r="J26" s="3" t="s">
        <v>42</v>
      </c>
      <c r="K26" s="3" t="s">
        <v>46</v>
      </c>
      <c r="L26" s="5" t="n">
        <v>42614</v>
      </c>
      <c r="M26" s="3" t="n">
        <v>3</v>
      </c>
      <c r="N26" s="3" t="n">
        <v>0</v>
      </c>
      <c r="O26" s="3" t="n">
        <v>3</v>
      </c>
      <c r="S26" s="3" t="n">
        <v>112</v>
      </c>
      <c r="T26" s="3" t="n">
        <v>54</v>
      </c>
      <c r="U26" s="3" t="n">
        <v>40</v>
      </c>
      <c r="V26" s="3" t="n">
        <v>23</v>
      </c>
      <c r="W26" s="3" t="n">
        <v>2.30769230769231</v>
      </c>
      <c r="X26" s="3" t="n">
        <v>0</v>
      </c>
      <c r="Y26" s="3" t="n">
        <v>428</v>
      </c>
      <c r="Z26" s="3" t="n">
        <v>33</v>
      </c>
      <c r="AA26" s="3" t="n">
        <v>0.928416485900217</v>
      </c>
      <c r="AB26" s="3" t="n">
        <v>1</v>
      </c>
      <c r="AC26" s="3" t="n">
        <v>10</v>
      </c>
      <c r="AD26" s="3" t="n">
        <v>1</v>
      </c>
      <c r="AE26" s="3" t="n">
        <v>13</v>
      </c>
      <c r="AF26" s="3" t="n">
        <v>310</v>
      </c>
      <c r="AG26" s="3" t="n">
        <v>64</v>
      </c>
      <c r="AH26" s="3" t="n">
        <v>3</v>
      </c>
      <c r="AI26" s="3" t="n">
        <v>15</v>
      </c>
      <c r="AJ26" s="3" t="n">
        <v>6</v>
      </c>
      <c r="AK26" s="3" t="n">
        <v>5</v>
      </c>
      <c r="AL26" s="3" t="n">
        <v>3</v>
      </c>
      <c r="AM26" s="3" t="n">
        <v>2.6</v>
      </c>
      <c r="AN26" s="2" t="n">
        <v>1.38064516129032</v>
      </c>
    </row>
    <row r="27" s="3" customFormat="true" ht="13.2" hidden="false" customHeight="false" outlineLevel="0" collapsed="false">
      <c r="B27" s="3" t="n">
        <v>8</v>
      </c>
      <c r="I27" s="3" t="n">
        <v>1</v>
      </c>
      <c r="J27" s="3" t="s">
        <v>42</v>
      </c>
      <c r="K27" s="3" t="s">
        <v>39</v>
      </c>
      <c r="L27" s="5" t="n">
        <v>42619</v>
      </c>
      <c r="M27" s="3" t="n">
        <v>2</v>
      </c>
      <c r="N27" s="3" t="n">
        <v>1</v>
      </c>
      <c r="O27" s="3" t="n">
        <v>3</v>
      </c>
      <c r="S27" s="3" t="n">
        <v>103</v>
      </c>
      <c r="T27" s="3" t="n">
        <v>50</v>
      </c>
      <c r="U27" s="3" t="n">
        <v>59</v>
      </c>
      <c r="V27" s="3" t="n">
        <v>11</v>
      </c>
      <c r="W27" s="3" t="n">
        <v>5</v>
      </c>
      <c r="X27" s="3" t="n">
        <v>3.33333333333333</v>
      </c>
      <c r="Y27" s="3" t="n">
        <v>639</v>
      </c>
      <c r="Z27" s="3" t="n">
        <v>40</v>
      </c>
      <c r="AA27" s="3" t="n">
        <v>0.941089837997054</v>
      </c>
      <c r="AB27" s="3" t="n">
        <v>7</v>
      </c>
      <c r="AC27" s="3" t="n">
        <v>13</v>
      </c>
      <c r="AD27" s="3" t="n">
        <v>4</v>
      </c>
      <c r="AE27" s="3" t="n">
        <v>4</v>
      </c>
      <c r="AF27" s="3" t="n">
        <v>349</v>
      </c>
      <c r="AG27" s="3" t="n">
        <v>47</v>
      </c>
      <c r="AH27" s="3" t="n">
        <v>4</v>
      </c>
      <c r="AI27" s="3" t="n">
        <v>16</v>
      </c>
      <c r="AJ27" s="3" t="n">
        <v>1</v>
      </c>
      <c r="AK27" s="3" t="n">
        <v>3</v>
      </c>
      <c r="AL27" s="3" t="n">
        <v>2</v>
      </c>
      <c r="AM27" s="3" t="n">
        <v>1.33333333333333</v>
      </c>
      <c r="AN27" s="2" t="n">
        <v>1.83094555873926</v>
      </c>
    </row>
    <row r="28" s="2" customFormat="true" ht="13.2" hidden="false" customHeight="false" outlineLevel="0" collapsed="false">
      <c r="B28" s="3" t="n">
        <v>9</v>
      </c>
      <c r="I28" s="3" t="n">
        <v>1</v>
      </c>
      <c r="J28" s="2" t="s">
        <v>42</v>
      </c>
      <c r="K28" s="2" t="s">
        <v>45</v>
      </c>
      <c r="L28" s="5" t="n">
        <v>42649</v>
      </c>
      <c r="M28" s="2" t="n">
        <v>5</v>
      </c>
      <c r="N28" s="2" t="n">
        <v>0</v>
      </c>
      <c r="O28" s="3" t="n">
        <v>3</v>
      </c>
      <c r="P28" s="3"/>
      <c r="S28" s="2" t="n">
        <v>72</v>
      </c>
      <c r="T28" s="2" t="n">
        <v>26</v>
      </c>
      <c r="U28" s="2" t="n">
        <v>23</v>
      </c>
      <c r="V28" s="2" t="n">
        <v>12</v>
      </c>
      <c r="W28" s="3" t="n">
        <v>2.63157894736842</v>
      </c>
      <c r="X28" s="3" t="n">
        <v>0</v>
      </c>
      <c r="Y28" s="2" t="n">
        <v>604</v>
      </c>
      <c r="Z28" s="2" t="n">
        <v>32</v>
      </c>
      <c r="AA28" s="3" t="n">
        <v>0.949685534591195</v>
      </c>
      <c r="AB28" s="2" t="n">
        <v>3</v>
      </c>
      <c r="AC28" s="2" t="n">
        <v>16</v>
      </c>
      <c r="AD28" s="2" t="n">
        <v>1</v>
      </c>
      <c r="AE28" s="2" t="n">
        <v>19</v>
      </c>
      <c r="AF28" s="2" t="n">
        <v>163</v>
      </c>
      <c r="AG28" s="2" t="n">
        <v>49</v>
      </c>
      <c r="AH28" s="2" t="n">
        <v>0</v>
      </c>
      <c r="AI28" s="2" t="n">
        <v>13</v>
      </c>
      <c r="AJ28" s="2" t="n">
        <v>2</v>
      </c>
      <c r="AK28" s="2" t="n">
        <v>3</v>
      </c>
      <c r="AL28" s="3" t="n">
        <v>5</v>
      </c>
      <c r="AM28" s="3" t="n">
        <v>6.33333333333333</v>
      </c>
      <c r="AN28" s="2" t="n">
        <v>3.70552147239264</v>
      </c>
    </row>
    <row r="29" customFormat="false" ht="13.2" hidden="false" customHeight="false" outlineLevel="0" collapsed="false">
      <c r="A29" s="2"/>
      <c r="B29" s="3" t="n">
        <v>10</v>
      </c>
      <c r="C29" s="0"/>
      <c r="D29" s="0"/>
      <c r="E29" s="0"/>
      <c r="F29" s="0"/>
      <c r="G29" s="0"/>
      <c r="H29" s="0"/>
      <c r="I29" s="3" t="n">
        <v>0</v>
      </c>
      <c r="J29" s="2" t="s">
        <v>42</v>
      </c>
      <c r="K29" s="2" t="s">
        <v>43</v>
      </c>
      <c r="L29" s="5" t="n">
        <v>42654</v>
      </c>
      <c r="M29" s="2" t="n">
        <v>2</v>
      </c>
      <c r="N29" s="2" t="n">
        <v>0</v>
      </c>
      <c r="O29" s="3" t="n">
        <v>3</v>
      </c>
      <c r="P29" s="3"/>
      <c r="Q29" s="0"/>
      <c r="R29" s="0"/>
      <c r="S29" s="2" t="n">
        <v>104</v>
      </c>
      <c r="T29" s="2" t="n">
        <v>25</v>
      </c>
      <c r="U29" s="2" t="n">
        <v>55</v>
      </c>
      <c r="V29" s="2" t="n">
        <v>8</v>
      </c>
      <c r="W29" s="3" t="n">
        <v>1.66666666666667</v>
      </c>
      <c r="X29" s="3" t="n">
        <v>0</v>
      </c>
      <c r="Y29" s="2" t="n">
        <v>443</v>
      </c>
      <c r="Z29" s="2" t="n">
        <v>32</v>
      </c>
      <c r="AA29" s="3" t="n">
        <v>0.932631578947368</v>
      </c>
      <c r="AB29" s="2" t="n">
        <v>5</v>
      </c>
      <c r="AC29" s="2" t="n">
        <v>16</v>
      </c>
      <c r="AD29" s="2" t="n">
        <v>1</v>
      </c>
      <c r="AE29" s="2" t="n">
        <v>12</v>
      </c>
      <c r="AF29" s="2" t="n">
        <v>247</v>
      </c>
      <c r="AG29" s="2" t="n">
        <v>50</v>
      </c>
      <c r="AH29" s="2" t="n">
        <v>4</v>
      </c>
      <c r="AI29" s="2" t="n">
        <v>14</v>
      </c>
      <c r="AJ29" s="2" t="n">
        <v>3</v>
      </c>
      <c r="AK29" s="2" t="n">
        <v>8</v>
      </c>
      <c r="AL29" s="3" t="n">
        <v>2</v>
      </c>
      <c r="AM29" s="3" t="n">
        <v>1.5</v>
      </c>
      <c r="AN29" s="2" t="n">
        <v>1.79352226720648</v>
      </c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customFormat="false" ht="13.2" hidden="false" customHeight="false" outlineLevel="0" collapsed="false">
      <c r="A30" s="2"/>
      <c r="B30" s="3" t="n">
        <v>11</v>
      </c>
      <c r="C30" s="0"/>
      <c r="D30" s="0"/>
      <c r="E30" s="0"/>
      <c r="F30" s="0"/>
      <c r="G30" s="0"/>
      <c r="H30" s="0"/>
      <c r="I30" s="3" t="n">
        <v>1</v>
      </c>
      <c r="J30" s="2" t="s">
        <v>42</v>
      </c>
      <c r="K30" s="2" t="s">
        <v>47</v>
      </c>
      <c r="L30" s="5" t="n">
        <v>42684</v>
      </c>
      <c r="M30" s="2" t="n">
        <v>3</v>
      </c>
      <c r="N30" s="2" t="n">
        <v>0</v>
      </c>
      <c r="O30" s="3" t="n">
        <v>3</v>
      </c>
      <c r="P30" s="3"/>
      <c r="Q30" s="0"/>
      <c r="R30" s="0"/>
      <c r="S30" s="2" t="n">
        <v>59</v>
      </c>
      <c r="T30" s="2" t="n">
        <v>28</v>
      </c>
      <c r="U30" s="2" t="n">
        <v>72</v>
      </c>
      <c r="V30" s="2" t="n">
        <v>18</v>
      </c>
      <c r="W30" s="3" t="n">
        <v>2.72727272727273</v>
      </c>
      <c r="X30" s="3" t="n">
        <v>0</v>
      </c>
      <c r="Y30" s="2" t="n">
        <v>335</v>
      </c>
      <c r="Z30" s="2" t="n">
        <v>32</v>
      </c>
      <c r="AA30" s="3" t="n">
        <v>0.912806539509537</v>
      </c>
      <c r="AB30" s="2" t="n">
        <v>3</v>
      </c>
      <c r="AC30" s="2" t="n">
        <v>23</v>
      </c>
      <c r="AD30" s="2" t="n">
        <v>2</v>
      </c>
      <c r="AE30" s="2" t="n">
        <v>11</v>
      </c>
      <c r="AF30" s="2" t="n">
        <v>405</v>
      </c>
      <c r="AG30" s="2" t="n">
        <v>31</v>
      </c>
      <c r="AH30" s="2" t="n">
        <v>6</v>
      </c>
      <c r="AI30" s="2" t="n">
        <v>23</v>
      </c>
      <c r="AJ30" s="2" t="n">
        <v>3</v>
      </c>
      <c r="AK30" s="2" t="n">
        <v>8</v>
      </c>
      <c r="AL30" s="3" t="n">
        <v>3</v>
      </c>
      <c r="AM30" s="3" t="n">
        <v>1.375</v>
      </c>
      <c r="AN30" s="2" t="n">
        <v>0.82716049382716</v>
      </c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customFormat="false" ht="13.2" hidden="false" customHeight="false" outlineLevel="0" collapsed="false">
      <c r="A31" s="2"/>
      <c r="B31" s="3" t="n">
        <v>12</v>
      </c>
      <c r="C31" s="0"/>
      <c r="D31" s="0"/>
      <c r="E31" s="0"/>
      <c r="F31" s="0"/>
      <c r="G31" s="0"/>
      <c r="H31" s="0"/>
      <c r="I31" s="3" t="n">
        <v>0</v>
      </c>
      <c r="J31" s="2" t="s">
        <v>42</v>
      </c>
      <c r="K31" s="2" t="s">
        <v>38</v>
      </c>
      <c r="L31" s="5" t="n">
        <v>42689</v>
      </c>
      <c r="M31" s="2" t="n">
        <v>2</v>
      </c>
      <c r="N31" s="2" t="n">
        <v>0</v>
      </c>
      <c r="O31" s="3" t="n">
        <v>3</v>
      </c>
      <c r="P31" s="3"/>
      <c r="Q31" s="0"/>
      <c r="R31" s="0"/>
      <c r="S31" s="2" t="n">
        <v>80</v>
      </c>
      <c r="T31" s="2" t="n">
        <v>8</v>
      </c>
      <c r="U31" s="2" t="n">
        <v>66</v>
      </c>
      <c r="V31" s="2" t="n">
        <v>17</v>
      </c>
      <c r="W31" s="3" t="n">
        <v>1.66666666666667</v>
      </c>
      <c r="X31" s="3" t="n">
        <v>0</v>
      </c>
      <c r="Y31" s="2" t="n">
        <v>423</v>
      </c>
      <c r="Z31" s="2" t="n">
        <v>44</v>
      </c>
      <c r="AA31" s="3" t="n">
        <v>0.905781584582441</v>
      </c>
      <c r="AB31" s="2" t="n">
        <v>6</v>
      </c>
      <c r="AC31" s="2" t="n">
        <v>17</v>
      </c>
      <c r="AD31" s="2" t="n">
        <v>1</v>
      </c>
      <c r="AE31" s="2" t="n">
        <v>12</v>
      </c>
      <c r="AF31" s="2" t="n">
        <v>220</v>
      </c>
      <c r="AG31" s="2" t="n">
        <v>66</v>
      </c>
      <c r="AH31" s="2" t="n">
        <v>2</v>
      </c>
      <c r="AI31" s="2" t="n">
        <v>11</v>
      </c>
      <c r="AJ31" s="2" t="n">
        <v>2</v>
      </c>
      <c r="AK31" s="2" t="n">
        <v>7</v>
      </c>
      <c r="AL31" s="3" t="n">
        <v>2</v>
      </c>
      <c r="AM31" s="3" t="n">
        <v>1.71428571428571</v>
      </c>
      <c r="AN31" s="2" t="n">
        <v>1.92272727272727</v>
      </c>
      <c r="AO31" s="0"/>
      <c r="AP31" s="0"/>
      <c r="AQ31" s="0"/>
      <c r="AR31" s="0"/>
      <c r="AS31" s="0"/>
      <c r="AT31" s="0"/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  <c r="JI31" s="0"/>
      <c r="JJ31" s="0"/>
      <c r="JK31" s="0"/>
      <c r="JL31" s="0"/>
      <c r="JM31" s="0"/>
      <c r="JN31" s="0"/>
      <c r="JO31" s="0"/>
      <c r="JP31" s="0"/>
      <c r="JQ31" s="0"/>
      <c r="JR31" s="0"/>
      <c r="JS31" s="0"/>
      <c r="JT31" s="0"/>
      <c r="JU31" s="0"/>
      <c r="JV31" s="0"/>
      <c r="JW31" s="0"/>
      <c r="JX31" s="0"/>
      <c r="JY31" s="0"/>
      <c r="JZ31" s="0"/>
      <c r="KA31" s="0"/>
      <c r="KB31" s="0"/>
      <c r="KC31" s="0"/>
      <c r="KD31" s="0"/>
      <c r="KE31" s="0"/>
      <c r="KF31" s="0"/>
      <c r="KG31" s="0"/>
      <c r="KH31" s="0"/>
      <c r="KI31" s="0"/>
      <c r="KJ31" s="0"/>
      <c r="KK31" s="0"/>
      <c r="KL31" s="0"/>
      <c r="KM31" s="0"/>
      <c r="KN31" s="0"/>
      <c r="KO31" s="0"/>
      <c r="KP31" s="0"/>
      <c r="KQ31" s="0"/>
      <c r="KR31" s="0"/>
      <c r="KS31" s="0"/>
      <c r="KT31" s="0"/>
      <c r="KU31" s="0"/>
      <c r="KV31" s="0"/>
      <c r="KW31" s="0"/>
      <c r="KX31" s="0"/>
      <c r="KY31" s="0"/>
      <c r="KZ31" s="0"/>
      <c r="LA31" s="0"/>
      <c r="LB31" s="0"/>
      <c r="LC31" s="0"/>
      <c r="LD31" s="0"/>
      <c r="LE31" s="0"/>
      <c r="LF31" s="0"/>
      <c r="LG31" s="0"/>
      <c r="LH31" s="0"/>
      <c r="LI31" s="0"/>
      <c r="LJ31" s="0"/>
      <c r="LK31" s="0"/>
      <c r="LL31" s="0"/>
      <c r="LM31" s="0"/>
      <c r="LN31" s="0"/>
      <c r="LO31" s="0"/>
      <c r="LP31" s="0"/>
      <c r="LQ31" s="0"/>
      <c r="LR31" s="0"/>
      <c r="LS31" s="0"/>
      <c r="LT31" s="0"/>
      <c r="LU31" s="0"/>
      <c r="LV31" s="0"/>
      <c r="LW31" s="0"/>
      <c r="LX31" s="0"/>
      <c r="LY31" s="0"/>
      <c r="LZ31" s="0"/>
      <c r="MA31" s="0"/>
      <c r="MB31" s="0"/>
      <c r="MC31" s="0"/>
      <c r="MD31" s="0"/>
      <c r="ME31" s="0"/>
      <c r="MF31" s="0"/>
      <c r="MG31" s="0"/>
      <c r="MH31" s="0"/>
      <c r="MI31" s="0"/>
      <c r="MJ31" s="0"/>
      <c r="MK31" s="0"/>
      <c r="ML31" s="0"/>
      <c r="MM31" s="0"/>
      <c r="MN31" s="0"/>
      <c r="MO31" s="0"/>
      <c r="MP31" s="0"/>
      <c r="MQ31" s="0"/>
      <c r="MR31" s="0"/>
      <c r="MS31" s="0"/>
      <c r="MT31" s="0"/>
      <c r="MU31" s="0"/>
      <c r="MV31" s="0"/>
      <c r="MW31" s="0"/>
      <c r="MX31" s="0"/>
      <c r="MY31" s="0"/>
      <c r="MZ31" s="0"/>
      <c r="NA31" s="0"/>
      <c r="NB31" s="0"/>
      <c r="NC31" s="0"/>
      <c r="ND31" s="0"/>
      <c r="NE31" s="0"/>
      <c r="NF31" s="0"/>
      <c r="NG31" s="0"/>
      <c r="NH31" s="0"/>
      <c r="NI31" s="0"/>
      <c r="NJ31" s="0"/>
      <c r="NK31" s="0"/>
      <c r="NL31" s="0"/>
      <c r="NM31" s="0"/>
      <c r="NN31" s="0"/>
      <c r="NO31" s="0"/>
      <c r="NP31" s="0"/>
      <c r="NQ31" s="0"/>
      <c r="NR31" s="0"/>
      <c r="NS31" s="0"/>
      <c r="NT31" s="0"/>
      <c r="NU31" s="0"/>
      <c r="NV31" s="0"/>
      <c r="NW31" s="0"/>
      <c r="NX31" s="0"/>
      <c r="NY31" s="0"/>
      <c r="NZ31" s="0"/>
      <c r="OA31" s="0"/>
      <c r="OB31" s="0"/>
      <c r="OC31" s="0"/>
      <c r="OD31" s="0"/>
      <c r="OE31" s="0"/>
      <c r="OF31" s="0"/>
      <c r="OG31" s="0"/>
      <c r="OH31" s="0"/>
      <c r="OI31" s="0"/>
      <c r="OJ31" s="0"/>
      <c r="OK31" s="0"/>
      <c r="OL31" s="0"/>
      <c r="OM31" s="0"/>
      <c r="ON31" s="0"/>
      <c r="OO31" s="0"/>
      <c r="OP31" s="0"/>
      <c r="OQ31" s="0"/>
      <c r="OR31" s="0"/>
      <c r="OS31" s="0"/>
      <c r="OT31" s="0"/>
      <c r="OU31" s="0"/>
      <c r="OV31" s="0"/>
      <c r="OW31" s="0"/>
      <c r="OX31" s="0"/>
      <c r="OY31" s="0"/>
      <c r="OZ31" s="0"/>
      <c r="PA31" s="0"/>
      <c r="PB31" s="0"/>
      <c r="PC31" s="0"/>
      <c r="PD31" s="0"/>
      <c r="PE31" s="0"/>
      <c r="PF31" s="0"/>
      <c r="PG31" s="0"/>
      <c r="PH31" s="0"/>
      <c r="PI31" s="0"/>
      <c r="PJ31" s="0"/>
      <c r="PK31" s="0"/>
      <c r="PL31" s="0"/>
      <c r="PM31" s="0"/>
      <c r="PN31" s="0"/>
      <c r="PO31" s="0"/>
      <c r="PP31" s="0"/>
      <c r="PQ31" s="0"/>
      <c r="PR31" s="0"/>
      <c r="PS31" s="0"/>
      <c r="PT31" s="0"/>
      <c r="PU31" s="0"/>
      <c r="PV31" s="0"/>
      <c r="PW31" s="0"/>
      <c r="PX31" s="0"/>
      <c r="PY31" s="0"/>
      <c r="PZ31" s="0"/>
      <c r="QA31" s="0"/>
      <c r="QB31" s="0"/>
      <c r="QC31" s="0"/>
      <c r="QD31" s="0"/>
      <c r="QE31" s="0"/>
      <c r="QF31" s="0"/>
      <c r="QG31" s="0"/>
      <c r="QH31" s="0"/>
      <c r="QI31" s="0"/>
      <c r="QJ31" s="0"/>
      <c r="QK31" s="0"/>
      <c r="QL31" s="0"/>
      <c r="QM31" s="0"/>
      <c r="QN31" s="0"/>
      <c r="QO31" s="0"/>
      <c r="QP31" s="0"/>
      <c r="QQ31" s="0"/>
      <c r="QR31" s="0"/>
      <c r="QS31" s="0"/>
      <c r="QT31" s="0"/>
      <c r="QU31" s="0"/>
      <c r="QV31" s="0"/>
      <c r="QW31" s="0"/>
      <c r="QX31" s="0"/>
      <c r="QY31" s="0"/>
      <c r="QZ31" s="0"/>
      <c r="RA31" s="0"/>
      <c r="RB31" s="0"/>
      <c r="RC31" s="0"/>
      <c r="RD31" s="0"/>
      <c r="RE31" s="0"/>
      <c r="RF31" s="0"/>
      <c r="RG31" s="0"/>
      <c r="RH31" s="0"/>
      <c r="RI31" s="0"/>
      <c r="RJ31" s="0"/>
      <c r="RK31" s="0"/>
      <c r="RL31" s="0"/>
      <c r="RM31" s="0"/>
      <c r="RN31" s="0"/>
      <c r="RO31" s="0"/>
      <c r="RP31" s="0"/>
      <c r="RQ31" s="0"/>
      <c r="RR31" s="0"/>
      <c r="RS31" s="0"/>
      <c r="RT31" s="0"/>
      <c r="RU31" s="0"/>
      <c r="RV31" s="0"/>
      <c r="RW31" s="0"/>
      <c r="RX31" s="0"/>
      <c r="RY31" s="0"/>
      <c r="RZ31" s="0"/>
      <c r="SA31" s="0"/>
      <c r="SB31" s="0"/>
      <c r="SC31" s="0"/>
      <c r="SD31" s="0"/>
      <c r="SE31" s="0"/>
      <c r="SF31" s="0"/>
      <c r="SG31" s="0"/>
      <c r="SH31" s="0"/>
      <c r="SI31" s="0"/>
      <c r="SJ31" s="0"/>
      <c r="SK31" s="0"/>
      <c r="SL31" s="0"/>
      <c r="SM31" s="0"/>
      <c r="SN31" s="0"/>
      <c r="SO31" s="0"/>
      <c r="SP31" s="0"/>
      <c r="SQ31" s="0"/>
      <c r="SR31" s="0"/>
      <c r="SS31" s="0"/>
      <c r="ST31" s="0"/>
      <c r="SU31" s="0"/>
      <c r="SV31" s="0"/>
      <c r="SW31" s="0"/>
      <c r="SX31" s="0"/>
      <c r="SY31" s="0"/>
      <c r="SZ31" s="0"/>
      <c r="TA31" s="0"/>
      <c r="TB31" s="0"/>
      <c r="TC31" s="0"/>
      <c r="TD31" s="0"/>
      <c r="TE31" s="0"/>
      <c r="TF31" s="0"/>
      <c r="TG31" s="0"/>
      <c r="TH31" s="0"/>
      <c r="TI31" s="0"/>
      <c r="TJ31" s="0"/>
      <c r="TK31" s="0"/>
      <c r="TL31" s="0"/>
      <c r="TM31" s="0"/>
      <c r="TN31" s="0"/>
      <c r="TO31" s="0"/>
      <c r="TP31" s="0"/>
      <c r="TQ31" s="0"/>
      <c r="TR31" s="0"/>
      <c r="TS31" s="0"/>
      <c r="TT31" s="0"/>
      <c r="TU31" s="0"/>
      <c r="TV31" s="0"/>
      <c r="TW31" s="0"/>
      <c r="TX31" s="0"/>
      <c r="TY31" s="0"/>
      <c r="TZ31" s="0"/>
      <c r="UA31" s="0"/>
      <c r="UB31" s="0"/>
      <c r="UC31" s="0"/>
      <c r="UD31" s="0"/>
      <c r="UE31" s="0"/>
      <c r="UF31" s="0"/>
      <c r="UG31" s="0"/>
      <c r="UH31" s="0"/>
      <c r="UI31" s="0"/>
      <c r="UJ31" s="0"/>
      <c r="UK31" s="0"/>
      <c r="UL31" s="0"/>
      <c r="UM31" s="0"/>
      <c r="UN31" s="0"/>
      <c r="UO31" s="0"/>
      <c r="UP31" s="0"/>
      <c r="UQ31" s="0"/>
      <c r="UR31" s="0"/>
      <c r="US31" s="0"/>
      <c r="UT31" s="0"/>
      <c r="UU31" s="0"/>
      <c r="UV31" s="0"/>
      <c r="UW31" s="0"/>
      <c r="UX31" s="0"/>
      <c r="UY31" s="0"/>
      <c r="UZ31" s="0"/>
      <c r="VA31" s="0"/>
      <c r="VB31" s="0"/>
      <c r="VC31" s="0"/>
      <c r="VD31" s="0"/>
      <c r="VE31" s="0"/>
      <c r="VF31" s="0"/>
      <c r="VG31" s="0"/>
      <c r="VH31" s="0"/>
      <c r="VI31" s="0"/>
      <c r="VJ31" s="0"/>
      <c r="VK31" s="0"/>
      <c r="VL31" s="0"/>
      <c r="VM31" s="0"/>
      <c r="VN31" s="0"/>
      <c r="VO31" s="0"/>
      <c r="VP31" s="0"/>
      <c r="VQ31" s="0"/>
      <c r="VR31" s="0"/>
      <c r="VS31" s="0"/>
      <c r="VT31" s="0"/>
      <c r="VU31" s="0"/>
      <c r="VV31" s="0"/>
      <c r="VW31" s="0"/>
      <c r="VX31" s="0"/>
      <c r="VY31" s="0"/>
      <c r="VZ31" s="0"/>
      <c r="WA31" s="0"/>
      <c r="WB31" s="0"/>
      <c r="WC31" s="0"/>
      <c r="WD31" s="0"/>
      <c r="WE31" s="0"/>
      <c r="WF31" s="0"/>
      <c r="WG31" s="0"/>
      <c r="WH31" s="0"/>
      <c r="WI31" s="0"/>
      <c r="WJ31" s="0"/>
      <c r="WK31" s="0"/>
      <c r="WL31" s="0"/>
      <c r="WM31" s="0"/>
      <c r="WN31" s="0"/>
      <c r="WO31" s="0"/>
      <c r="WP31" s="0"/>
      <c r="WQ31" s="0"/>
      <c r="WR31" s="0"/>
      <c r="WS31" s="0"/>
      <c r="WT31" s="0"/>
      <c r="WU31" s="0"/>
      <c r="WV31" s="0"/>
      <c r="WW31" s="0"/>
      <c r="WX31" s="0"/>
      <c r="WY31" s="0"/>
      <c r="WZ31" s="0"/>
      <c r="XA31" s="0"/>
      <c r="XB31" s="0"/>
      <c r="XC31" s="0"/>
      <c r="XD31" s="0"/>
      <c r="XE31" s="0"/>
      <c r="XF31" s="0"/>
      <c r="XG31" s="0"/>
      <c r="XH31" s="0"/>
      <c r="XI31" s="0"/>
      <c r="XJ31" s="0"/>
      <c r="XK31" s="0"/>
      <c r="XL31" s="0"/>
      <c r="XM31" s="0"/>
      <c r="XN31" s="0"/>
      <c r="XO31" s="0"/>
      <c r="XP31" s="0"/>
      <c r="XQ31" s="0"/>
      <c r="XR31" s="0"/>
      <c r="XS31" s="0"/>
      <c r="XT31" s="0"/>
      <c r="XU31" s="0"/>
      <c r="XV31" s="0"/>
      <c r="XW31" s="0"/>
      <c r="XX31" s="0"/>
      <c r="XY31" s="0"/>
      <c r="XZ31" s="0"/>
      <c r="YA31" s="0"/>
      <c r="YB31" s="0"/>
      <c r="YC31" s="0"/>
      <c r="YD31" s="0"/>
      <c r="YE31" s="0"/>
      <c r="YF31" s="0"/>
      <c r="YG31" s="0"/>
      <c r="YH31" s="0"/>
      <c r="YI31" s="0"/>
      <c r="YJ31" s="0"/>
      <c r="YK31" s="0"/>
      <c r="YL31" s="0"/>
      <c r="YM31" s="0"/>
      <c r="YN31" s="0"/>
      <c r="YO31" s="0"/>
      <c r="YP31" s="0"/>
      <c r="YQ31" s="0"/>
      <c r="YR31" s="0"/>
      <c r="YS31" s="0"/>
      <c r="YT31" s="0"/>
      <c r="YU31" s="0"/>
      <c r="YV31" s="0"/>
      <c r="YW31" s="0"/>
      <c r="YX31" s="0"/>
      <c r="YY31" s="0"/>
      <c r="YZ31" s="0"/>
      <c r="ZA31" s="0"/>
      <c r="ZB31" s="0"/>
      <c r="ZC31" s="0"/>
      <c r="ZD31" s="0"/>
      <c r="ZE31" s="0"/>
      <c r="ZF31" s="0"/>
      <c r="ZG31" s="0"/>
      <c r="ZH31" s="0"/>
      <c r="ZI31" s="0"/>
      <c r="ZJ31" s="0"/>
      <c r="ZK31" s="0"/>
      <c r="ZL31" s="0"/>
      <c r="ZM31" s="0"/>
      <c r="ZN31" s="0"/>
      <c r="ZO31" s="0"/>
      <c r="ZP31" s="0"/>
      <c r="ZQ31" s="0"/>
      <c r="ZR31" s="0"/>
      <c r="ZS31" s="0"/>
      <c r="ZT31" s="0"/>
      <c r="ZU31" s="0"/>
      <c r="ZV31" s="0"/>
      <c r="ZW31" s="0"/>
      <c r="ZX31" s="0"/>
      <c r="ZY31" s="0"/>
      <c r="ZZ31" s="0"/>
      <c r="AAA31" s="0"/>
      <c r="AAB31" s="0"/>
      <c r="AAC31" s="0"/>
      <c r="AAD31" s="0"/>
      <c r="AAE31" s="0"/>
      <c r="AAF31" s="0"/>
      <c r="AAG31" s="0"/>
      <c r="AAH31" s="0"/>
      <c r="AAI31" s="0"/>
      <c r="AAJ31" s="0"/>
      <c r="AAK31" s="0"/>
      <c r="AAL31" s="0"/>
      <c r="AAM31" s="0"/>
      <c r="AAN31" s="0"/>
      <c r="AAO31" s="0"/>
      <c r="AAP31" s="0"/>
      <c r="AAQ31" s="0"/>
      <c r="AAR31" s="0"/>
      <c r="AAS31" s="0"/>
      <c r="AAT31" s="0"/>
      <c r="AAU31" s="0"/>
      <c r="AAV31" s="0"/>
      <c r="AAW31" s="0"/>
      <c r="AAX31" s="0"/>
      <c r="AAY31" s="0"/>
      <c r="AAZ31" s="0"/>
      <c r="ABA31" s="0"/>
      <c r="ABB31" s="0"/>
      <c r="ABC31" s="0"/>
      <c r="ABD31" s="0"/>
      <c r="ABE31" s="0"/>
      <c r="ABF31" s="0"/>
      <c r="ABG31" s="0"/>
      <c r="ABH31" s="0"/>
      <c r="ABI31" s="0"/>
      <c r="ABJ31" s="0"/>
      <c r="ABK31" s="0"/>
      <c r="ABL31" s="0"/>
      <c r="ABM31" s="0"/>
      <c r="ABN31" s="0"/>
      <c r="ABO31" s="0"/>
      <c r="ABP31" s="0"/>
      <c r="ABQ31" s="0"/>
      <c r="ABR31" s="0"/>
      <c r="ABS31" s="0"/>
      <c r="ABT31" s="0"/>
      <c r="ABU31" s="0"/>
      <c r="ABV31" s="0"/>
      <c r="ABW31" s="0"/>
      <c r="ABX31" s="0"/>
      <c r="ABY31" s="0"/>
      <c r="ABZ31" s="0"/>
      <c r="ACA31" s="0"/>
      <c r="ACB31" s="0"/>
      <c r="ACC31" s="0"/>
      <c r="ACD31" s="0"/>
      <c r="ACE31" s="0"/>
      <c r="ACF31" s="0"/>
      <c r="ACG31" s="0"/>
      <c r="ACH31" s="0"/>
      <c r="ACI31" s="0"/>
      <c r="ACJ31" s="0"/>
      <c r="ACK31" s="0"/>
      <c r="ACL31" s="0"/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s="3" customFormat="true" ht="13.2" hidden="false" customHeight="false" outlineLevel="0" collapsed="false">
      <c r="B32" s="3" t="n">
        <v>13</v>
      </c>
      <c r="I32" s="3" t="n">
        <v>1</v>
      </c>
      <c r="J32" s="3" t="s">
        <v>42</v>
      </c>
      <c r="K32" s="3" t="s">
        <v>44</v>
      </c>
      <c r="L32" s="5" t="n">
        <v>42817</v>
      </c>
      <c r="M32" s="3" t="n">
        <v>4</v>
      </c>
      <c r="N32" s="3" t="n">
        <v>1</v>
      </c>
      <c r="O32" s="3" t="n">
        <v>3</v>
      </c>
      <c r="S32" s="3" t="n">
        <v>68</v>
      </c>
      <c r="T32" s="3" t="n">
        <v>27</v>
      </c>
      <c r="U32" s="3" t="n">
        <v>37</v>
      </c>
      <c r="V32" s="3" t="n">
        <v>10</v>
      </c>
      <c r="W32" s="3" t="n">
        <v>4</v>
      </c>
      <c r="X32" s="3" t="n">
        <v>0.714285714285714</v>
      </c>
      <c r="Y32" s="3" t="n">
        <v>475</v>
      </c>
      <c r="Z32" s="3" t="n">
        <v>35</v>
      </c>
      <c r="AA32" s="3" t="n">
        <v>0.931372549019608</v>
      </c>
      <c r="AB32" s="3" t="n">
        <v>3</v>
      </c>
      <c r="AC32" s="3" t="n">
        <v>11</v>
      </c>
      <c r="AD32" s="3" t="n">
        <v>3</v>
      </c>
      <c r="AE32" s="3" t="n">
        <v>10</v>
      </c>
      <c r="AF32" s="3" t="n">
        <v>162</v>
      </c>
      <c r="AG32" s="3" t="n">
        <v>39</v>
      </c>
      <c r="AH32" s="3" t="n">
        <v>4</v>
      </c>
      <c r="AI32" s="3" t="n">
        <v>16</v>
      </c>
      <c r="AJ32" s="3" t="n">
        <v>3</v>
      </c>
      <c r="AK32" s="3" t="n">
        <v>14</v>
      </c>
      <c r="AL32" s="3" t="n">
        <v>4</v>
      </c>
      <c r="AM32" s="3" t="n">
        <v>0.714285714285714</v>
      </c>
      <c r="AN32" s="2" t="n">
        <v>2.9320987654321</v>
      </c>
    </row>
    <row r="33" customFormat="false" ht="13.2" hidden="false" customHeight="false" outlineLevel="0" collapsed="false">
      <c r="A33" s="3"/>
      <c r="B33" s="3" t="n">
        <v>14</v>
      </c>
      <c r="C33" s="3"/>
      <c r="D33" s="3"/>
      <c r="E33" s="3"/>
      <c r="F33" s="3"/>
      <c r="G33" s="3"/>
      <c r="H33" s="3"/>
      <c r="I33" s="3" t="n">
        <v>1</v>
      </c>
      <c r="J33" s="3" t="s">
        <v>42</v>
      </c>
      <c r="K33" s="3" t="s">
        <v>41</v>
      </c>
      <c r="L33" s="5" t="n">
        <v>42822</v>
      </c>
      <c r="M33" s="3" t="n">
        <v>3</v>
      </c>
      <c r="N33" s="3" t="n">
        <v>0</v>
      </c>
      <c r="O33" s="3" t="n">
        <v>3</v>
      </c>
      <c r="P33" s="0"/>
      <c r="Q33" s="0"/>
      <c r="R33" s="0"/>
      <c r="S33" s="3" t="n">
        <v>93</v>
      </c>
      <c r="T33" s="3" t="n">
        <v>13</v>
      </c>
      <c r="U33" s="3" t="n">
        <v>34</v>
      </c>
      <c r="V33" s="3" t="n">
        <v>6</v>
      </c>
      <c r="W33" s="3" t="n">
        <v>1.57894736842105</v>
      </c>
      <c r="X33" s="3" t="n">
        <v>0</v>
      </c>
      <c r="Y33" s="3" t="n">
        <v>416</v>
      </c>
      <c r="Z33" s="3" t="n">
        <v>45</v>
      </c>
      <c r="AA33" s="3" t="n">
        <v>0.902386117136659</v>
      </c>
      <c r="AB33" s="3" t="n">
        <v>11</v>
      </c>
      <c r="AC33" s="3" t="n">
        <v>16</v>
      </c>
      <c r="AD33" s="3" t="n">
        <v>0</v>
      </c>
      <c r="AE33" s="3" t="n">
        <v>19</v>
      </c>
      <c r="AF33" s="3" t="n">
        <v>173</v>
      </c>
      <c r="AG33" s="3" t="n">
        <v>20</v>
      </c>
      <c r="AH33" s="3" t="n">
        <v>2</v>
      </c>
      <c r="AI33" s="3" t="n">
        <v>25</v>
      </c>
      <c r="AJ33" s="3" t="n">
        <v>3</v>
      </c>
      <c r="AK33" s="3" t="n">
        <v>2</v>
      </c>
      <c r="AL33" s="3" t="n">
        <v>3</v>
      </c>
      <c r="AM33" s="3" t="n">
        <v>9.5</v>
      </c>
      <c r="AN33" s="2" t="n">
        <v>2.40462427745665</v>
      </c>
      <c r="AO33" s="0"/>
      <c r="AP33" s="0"/>
      <c r="AQ33" s="0"/>
      <c r="AR33" s="0"/>
      <c r="AS33" s="0"/>
      <c r="AT33" s="0"/>
      <c r="AU33" s="0"/>
      <c r="AV33" s="0"/>
      <c r="AW33" s="0"/>
      <c r="AX33" s="0"/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  <c r="IX33" s="0"/>
      <c r="IY33" s="0"/>
      <c r="IZ33" s="0"/>
      <c r="JA33" s="0"/>
      <c r="JB33" s="0"/>
      <c r="JC33" s="0"/>
      <c r="JD33" s="0"/>
      <c r="JE33" s="0"/>
      <c r="JF33" s="0"/>
      <c r="JG33" s="0"/>
      <c r="JH33" s="0"/>
      <c r="JI33" s="0"/>
      <c r="JJ33" s="0"/>
      <c r="JK33" s="0"/>
      <c r="JL33" s="0"/>
      <c r="JM33" s="0"/>
      <c r="JN33" s="0"/>
      <c r="JO33" s="0"/>
      <c r="JP33" s="0"/>
      <c r="JQ33" s="0"/>
      <c r="JR33" s="0"/>
      <c r="JS33" s="0"/>
      <c r="JT33" s="0"/>
      <c r="JU33" s="0"/>
      <c r="JV33" s="0"/>
      <c r="JW33" s="0"/>
      <c r="JX33" s="0"/>
      <c r="JY33" s="0"/>
      <c r="JZ33" s="0"/>
      <c r="KA33" s="0"/>
      <c r="KB33" s="0"/>
      <c r="KC33" s="0"/>
      <c r="KD33" s="0"/>
      <c r="KE33" s="0"/>
      <c r="KF33" s="0"/>
      <c r="KG33" s="0"/>
      <c r="KH33" s="0"/>
      <c r="KI33" s="0"/>
      <c r="KJ33" s="0"/>
      <c r="KK33" s="0"/>
      <c r="KL33" s="0"/>
      <c r="KM33" s="0"/>
      <c r="KN33" s="0"/>
      <c r="KO33" s="0"/>
      <c r="KP33" s="0"/>
      <c r="KQ33" s="0"/>
      <c r="KR33" s="0"/>
      <c r="KS33" s="0"/>
      <c r="KT33" s="0"/>
      <c r="KU33" s="0"/>
      <c r="KV33" s="0"/>
      <c r="KW33" s="0"/>
      <c r="KX33" s="0"/>
      <c r="KY33" s="0"/>
      <c r="KZ33" s="0"/>
      <c r="LA33" s="0"/>
      <c r="LB33" s="0"/>
      <c r="LC33" s="0"/>
      <c r="LD33" s="0"/>
      <c r="LE33" s="0"/>
      <c r="LF33" s="0"/>
      <c r="LG33" s="0"/>
      <c r="LH33" s="0"/>
      <c r="LI33" s="0"/>
      <c r="LJ33" s="0"/>
      <c r="LK33" s="0"/>
      <c r="LL33" s="0"/>
      <c r="LM33" s="0"/>
      <c r="LN33" s="0"/>
      <c r="LO33" s="0"/>
      <c r="LP33" s="0"/>
      <c r="LQ33" s="0"/>
      <c r="LR33" s="0"/>
      <c r="LS33" s="0"/>
      <c r="LT33" s="0"/>
      <c r="LU33" s="0"/>
      <c r="LV33" s="0"/>
      <c r="LW33" s="0"/>
      <c r="LX33" s="0"/>
      <c r="LY33" s="0"/>
      <c r="LZ33" s="0"/>
      <c r="MA33" s="0"/>
      <c r="MB33" s="0"/>
      <c r="MC33" s="0"/>
      <c r="MD33" s="0"/>
      <c r="ME33" s="0"/>
      <c r="MF33" s="0"/>
      <c r="MG33" s="0"/>
      <c r="MH33" s="0"/>
      <c r="MI33" s="0"/>
      <c r="MJ33" s="0"/>
      <c r="MK33" s="0"/>
      <c r="ML33" s="0"/>
      <c r="MM33" s="0"/>
      <c r="MN33" s="0"/>
      <c r="MO33" s="0"/>
      <c r="MP33" s="0"/>
      <c r="MQ33" s="0"/>
      <c r="MR33" s="0"/>
      <c r="MS33" s="0"/>
      <c r="MT33" s="0"/>
      <c r="MU33" s="0"/>
      <c r="MV33" s="0"/>
      <c r="MW33" s="0"/>
      <c r="MX33" s="0"/>
      <c r="MY33" s="0"/>
      <c r="MZ33" s="0"/>
      <c r="NA33" s="0"/>
      <c r="NB33" s="0"/>
      <c r="NC33" s="0"/>
      <c r="ND33" s="0"/>
      <c r="NE33" s="0"/>
      <c r="NF33" s="0"/>
      <c r="NG33" s="0"/>
      <c r="NH33" s="0"/>
      <c r="NI33" s="0"/>
      <c r="NJ33" s="0"/>
      <c r="NK33" s="0"/>
      <c r="NL33" s="0"/>
      <c r="NM33" s="0"/>
      <c r="NN33" s="0"/>
      <c r="NO33" s="0"/>
      <c r="NP33" s="0"/>
      <c r="NQ33" s="0"/>
      <c r="NR33" s="0"/>
      <c r="NS33" s="0"/>
      <c r="NT33" s="0"/>
      <c r="NU33" s="0"/>
      <c r="NV33" s="0"/>
      <c r="NW33" s="0"/>
      <c r="NX33" s="0"/>
      <c r="NY33" s="0"/>
      <c r="NZ33" s="0"/>
      <c r="OA33" s="0"/>
      <c r="OB33" s="0"/>
      <c r="OC33" s="0"/>
      <c r="OD33" s="0"/>
      <c r="OE33" s="0"/>
      <c r="OF33" s="0"/>
      <c r="OG33" s="0"/>
      <c r="OH33" s="0"/>
      <c r="OI33" s="0"/>
      <c r="OJ33" s="0"/>
      <c r="OK33" s="0"/>
      <c r="OL33" s="0"/>
      <c r="OM33" s="0"/>
      <c r="ON33" s="0"/>
      <c r="OO33" s="0"/>
      <c r="OP33" s="0"/>
      <c r="OQ33" s="0"/>
      <c r="OR33" s="0"/>
      <c r="OS33" s="0"/>
      <c r="OT33" s="0"/>
      <c r="OU33" s="0"/>
      <c r="OV33" s="0"/>
      <c r="OW33" s="0"/>
      <c r="OX33" s="0"/>
      <c r="OY33" s="0"/>
      <c r="OZ33" s="0"/>
      <c r="PA33" s="0"/>
      <c r="PB33" s="0"/>
      <c r="PC33" s="0"/>
      <c r="PD33" s="0"/>
      <c r="PE33" s="0"/>
      <c r="PF33" s="0"/>
      <c r="PG33" s="0"/>
      <c r="PH33" s="0"/>
      <c r="PI33" s="0"/>
      <c r="PJ33" s="0"/>
      <c r="PK33" s="0"/>
      <c r="PL33" s="0"/>
      <c r="PM33" s="0"/>
      <c r="PN33" s="0"/>
      <c r="PO33" s="0"/>
      <c r="PP33" s="0"/>
      <c r="PQ33" s="0"/>
      <c r="PR33" s="0"/>
      <c r="PS33" s="0"/>
      <c r="PT33" s="0"/>
      <c r="PU33" s="0"/>
      <c r="PV33" s="0"/>
      <c r="PW33" s="0"/>
      <c r="PX33" s="0"/>
      <c r="PY33" s="0"/>
      <c r="PZ33" s="0"/>
      <c r="QA33" s="0"/>
      <c r="QB33" s="0"/>
      <c r="QC33" s="0"/>
      <c r="QD33" s="0"/>
      <c r="QE33" s="0"/>
      <c r="QF33" s="0"/>
      <c r="QG33" s="0"/>
      <c r="QH33" s="0"/>
      <c r="QI33" s="0"/>
      <c r="QJ33" s="0"/>
      <c r="QK33" s="0"/>
      <c r="QL33" s="0"/>
      <c r="QM33" s="0"/>
      <c r="QN33" s="0"/>
      <c r="QO33" s="0"/>
      <c r="QP33" s="0"/>
      <c r="QQ33" s="0"/>
      <c r="QR33" s="0"/>
      <c r="QS33" s="0"/>
      <c r="QT33" s="0"/>
      <c r="QU33" s="0"/>
      <c r="QV33" s="0"/>
      <c r="QW33" s="0"/>
      <c r="QX33" s="0"/>
      <c r="QY33" s="0"/>
      <c r="QZ33" s="0"/>
      <c r="RA33" s="0"/>
      <c r="RB33" s="0"/>
      <c r="RC33" s="0"/>
      <c r="RD33" s="0"/>
      <c r="RE33" s="0"/>
      <c r="RF33" s="0"/>
      <c r="RG33" s="0"/>
      <c r="RH33" s="0"/>
      <c r="RI33" s="0"/>
      <c r="RJ33" s="0"/>
      <c r="RK33" s="0"/>
      <c r="RL33" s="0"/>
      <c r="RM33" s="0"/>
      <c r="RN33" s="0"/>
      <c r="RO33" s="0"/>
      <c r="RP33" s="0"/>
      <c r="RQ33" s="0"/>
      <c r="RR33" s="0"/>
      <c r="RS33" s="0"/>
      <c r="RT33" s="0"/>
      <c r="RU33" s="0"/>
      <c r="RV33" s="0"/>
      <c r="RW33" s="0"/>
      <c r="RX33" s="0"/>
      <c r="RY33" s="0"/>
      <c r="RZ33" s="0"/>
      <c r="SA33" s="0"/>
      <c r="SB33" s="0"/>
      <c r="SC33" s="0"/>
      <c r="SD33" s="0"/>
      <c r="SE33" s="0"/>
      <c r="SF33" s="0"/>
      <c r="SG33" s="0"/>
      <c r="SH33" s="0"/>
      <c r="SI33" s="0"/>
      <c r="SJ33" s="0"/>
      <c r="SK33" s="0"/>
      <c r="SL33" s="0"/>
      <c r="SM33" s="0"/>
      <c r="SN33" s="0"/>
      <c r="SO33" s="0"/>
      <c r="SP33" s="0"/>
      <c r="SQ33" s="0"/>
      <c r="SR33" s="0"/>
      <c r="SS33" s="0"/>
      <c r="ST33" s="0"/>
      <c r="SU33" s="0"/>
      <c r="SV33" s="0"/>
      <c r="SW33" s="0"/>
      <c r="SX33" s="0"/>
      <c r="SY33" s="0"/>
      <c r="SZ33" s="0"/>
      <c r="TA33" s="0"/>
      <c r="TB33" s="0"/>
      <c r="TC33" s="0"/>
      <c r="TD33" s="0"/>
      <c r="TE33" s="0"/>
      <c r="TF33" s="0"/>
      <c r="TG33" s="0"/>
      <c r="TH33" s="0"/>
      <c r="TI33" s="0"/>
      <c r="TJ33" s="0"/>
      <c r="TK33" s="0"/>
      <c r="TL33" s="0"/>
      <c r="TM33" s="0"/>
      <c r="TN33" s="0"/>
      <c r="TO33" s="0"/>
      <c r="TP33" s="0"/>
      <c r="TQ33" s="0"/>
      <c r="TR33" s="0"/>
      <c r="TS33" s="0"/>
      <c r="TT33" s="0"/>
      <c r="TU33" s="0"/>
      <c r="TV33" s="0"/>
      <c r="TW33" s="0"/>
      <c r="TX33" s="0"/>
      <c r="TY33" s="0"/>
      <c r="TZ33" s="0"/>
      <c r="UA33" s="0"/>
      <c r="UB33" s="0"/>
      <c r="UC33" s="0"/>
      <c r="UD33" s="0"/>
      <c r="UE33" s="0"/>
      <c r="UF33" s="0"/>
      <c r="UG33" s="0"/>
      <c r="UH33" s="0"/>
      <c r="UI33" s="0"/>
      <c r="UJ33" s="0"/>
      <c r="UK33" s="0"/>
      <c r="UL33" s="0"/>
      <c r="UM33" s="0"/>
      <c r="UN33" s="0"/>
      <c r="UO33" s="0"/>
      <c r="UP33" s="0"/>
      <c r="UQ33" s="0"/>
      <c r="UR33" s="0"/>
      <c r="US33" s="0"/>
      <c r="UT33" s="0"/>
      <c r="UU33" s="0"/>
      <c r="UV33" s="0"/>
      <c r="UW33" s="0"/>
      <c r="UX33" s="0"/>
      <c r="UY33" s="0"/>
      <c r="UZ33" s="0"/>
      <c r="VA33" s="0"/>
      <c r="VB33" s="0"/>
      <c r="VC33" s="0"/>
      <c r="VD33" s="0"/>
      <c r="VE33" s="0"/>
      <c r="VF33" s="0"/>
      <c r="VG33" s="0"/>
      <c r="VH33" s="0"/>
      <c r="VI33" s="0"/>
      <c r="VJ33" s="0"/>
      <c r="VK33" s="0"/>
      <c r="VL33" s="0"/>
      <c r="VM33" s="0"/>
      <c r="VN33" s="0"/>
      <c r="VO33" s="0"/>
      <c r="VP33" s="0"/>
      <c r="VQ33" s="0"/>
      <c r="VR33" s="0"/>
      <c r="VS33" s="0"/>
      <c r="VT33" s="0"/>
      <c r="VU33" s="0"/>
      <c r="VV33" s="0"/>
      <c r="VW33" s="0"/>
      <c r="VX33" s="0"/>
      <c r="VY33" s="0"/>
      <c r="VZ33" s="0"/>
      <c r="WA33" s="0"/>
      <c r="WB33" s="0"/>
      <c r="WC33" s="0"/>
      <c r="WD33" s="0"/>
      <c r="WE33" s="0"/>
      <c r="WF33" s="0"/>
      <c r="WG33" s="0"/>
      <c r="WH33" s="0"/>
      <c r="WI33" s="0"/>
      <c r="WJ33" s="0"/>
      <c r="WK33" s="0"/>
      <c r="WL33" s="0"/>
      <c r="WM33" s="0"/>
      <c r="WN33" s="0"/>
      <c r="WO33" s="0"/>
      <c r="WP33" s="0"/>
      <c r="WQ33" s="0"/>
      <c r="WR33" s="0"/>
      <c r="WS33" s="0"/>
      <c r="WT33" s="0"/>
      <c r="WU33" s="0"/>
      <c r="WV33" s="0"/>
      <c r="WW33" s="0"/>
      <c r="WX33" s="0"/>
      <c r="WY33" s="0"/>
      <c r="WZ33" s="0"/>
      <c r="XA33" s="0"/>
      <c r="XB33" s="0"/>
      <c r="XC33" s="0"/>
      <c r="XD33" s="0"/>
      <c r="XE33" s="0"/>
      <c r="XF33" s="0"/>
      <c r="XG33" s="0"/>
      <c r="XH33" s="0"/>
      <c r="XI33" s="0"/>
      <c r="XJ33" s="0"/>
      <c r="XK33" s="0"/>
      <c r="XL33" s="0"/>
      <c r="XM33" s="0"/>
      <c r="XN33" s="0"/>
      <c r="XO33" s="0"/>
      <c r="XP33" s="0"/>
      <c r="XQ33" s="0"/>
      <c r="XR33" s="0"/>
      <c r="XS33" s="0"/>
      <c r="XT33" s="0"/>
      <c r="XU33" s="0"/>
      <c r="XV33" s="0"/>
      <c r="XW33" s="0"/>
      <c r="XX33" s="0"/>
      <c r="XY33" s="0"/>
      <c r="XZ33" s="0"/>
      <c r="YA33" s="0"/>
      <c r="YB33" s="0"/>
      <c r="YC33" s="0"/>
      <c r="YD33" s="0"/>
      <c r="YE33" s="0"/>
      <c r="YF33" s="0"/>
      <c r="YG33" s="0"/>
      <c r="YH33" s="0"/>
      <c r="YI33" s="0"/>
      <c r="YJ33" s="0"/>
      <c r="YK33" s="0"/>
      <c r="YL33" s="0"/>
      <c r="YM33" s="0"/>
      <c r="YN33" s="0"/>
      <c r="YO33" s="0"/>
      <c r="YP33" s="0"/>
      <c r="YQ33" s="0"/>
      <c r="YR33" s="0"/>
      <c r="YS33" s="0"/>
      <c r="YT33" s="0"/>
      <c r="YU33" s="0"/>
      <c r="YV33" s="0"/>
      <c r="YW33" s="0"/>
      <c r="YX33" s="0"/>
      <c r="YY33" s="0"/>
      <c r="YZ33" s="0"/>
      <c r="ZA33" s="0"/>
      <c r="ZB33" s="0"/>
      <c r="ZC33" s="0"/>
      <c r="ZD33" s="0"/>
      <c r="ZE33" s="0"/>
      <c r="ZF33" s="0"/>
      <c r="ZG33" s="0"/>
      <c r="ZH33" s="0"/>
      <c r="ZI33" s="0"/>
      <c r="ZJ33" s="0"/>
      <c r="ZK33" s="0"/>
      <c r="ZL33" s="0"/>
      <c r="ZM33" s="0"/>
      <c r="ZN33" s="0"/>
      <c r="ZO33" s="0"/>
      <c r="ZP33" s="0"/>
      <c r="ZQ33" s="0"/>
      <c r="ZR33" s="0"/>
      <c r="ZS33" s="0"/>
      <c r="ZT33" s="0"/>
      <c r="ZU33" s="0"/>
      <c r="ZV33" s="0"/>
      <c r="ZW33" s="0"/>
      <c r="ZX33" s="0"/>
      <c r="ZY33" s="0"/>
      <c r="ZZ33" s="0"/>
      <c r="AAA33" s="0"/>
      <c r="AAB33" s="0"/>
      <c r="AAC33" s="0"/>
      <c r="AAD33" s="0"/>
      <c r="AAE33" s="0"/>
      <c r="AAF33" s="0"/>
      <c r="AAG33" s="0"/>
      <c r="AAH33" s="0"/>
      <c r="AAI33" s="0"/>
      <c r="AAJ33" s="0"/>
      <c r="AAK33" s="0"/>
      <c r="AAL33" s="0"/>
      <c r="AAM33" s="0"/>
      <c r="AAN33" s="0"/>
      <c r="AAO33" s="0"/>
      <c r="AAP33" s="0"/>
      <c r="AAQ33" s="0"/>
      <c r="AAR33" s="0"/>
      <c r="AAS33" s="0"/>
      <c r="AAT33" s="0"/>
      <c r="AAU33" s="0"/>
      <c r="AAV33" s="0"/>
      <c r="AAW33" s="0"/>
      <c r="AAX33" s="0"/>
      <c r="AAY33" s="0"/>
      <c r="AAZ33" s="0"/>
      <c r="ABA33" s="0"/>
      <c r="ABB33" s="0"/>
      <c r="ABC33" s="0"/>
      <c r="ABD33" s="0"/>
      <c r="ABE33" s="0"/>
      <c r="ABF33" s="0"/>
      <c r="ABG33" s="0"/>
      <c r="ABH33" s="0"/>
      <c r="ABI33" s="0"/>
      <c r="ABJ33" s="0"/>
      <c r="ABK33" s="0"/>
      <c r="ABL33" s="0"/>
      <c r="ABM33" s="0"/>
      <c r="ABN33" s="0"/>
      <c r="ABO33" s="0"/>
      <c r="ABP33" s="0"/>
      <c r="ABQ33" s="0"/>
      <c r="ABR33" s="0"/>
      <c r="ABS33" s="0"/>
      <c r="ABT33" s="0"/>
      <c r="ABU33" s="0"/>
      <c r="ABV33" s="0"/>
      <c r="ABW33" s="0"/>
      <c r="ABX33" s="0"/>
      <c r="ABY33" s="0"/>
      <c r="ABZ33" s="0"/>
      <c r="ACA33" s="0"/>
      <c r="ACB33" s="0"/>
      <c r="ACC33" s="0"/>
      <c r="ACD33" s="0"/>
      <c r="ACE33" s="0"/>
      <c r="ACF33" s="0"/>
      <c r="ACG33" s="0"/>
      <c r="ACH33" s="0"/>
      <c r="ACI33" s="0"/>
      <c r="ACJ33" s="0"/>
      <c r="ACK33" s="0"/>
      <c r="ACL33" s="0"/>
      <c r="ACM33" s="0"/>
      <c r="ACN33" s="0"/>
      <c r="ACO33" s="0"/>
      <c r="ACP33" s="0"/>
      <c r="ACQ33" s="0"/>
      <c r="ACR33" s="0"/>
      <c r="ACS33" s="0"/>
      <c r="ACT33" s="0"/>
      <c r="ACU33" s="0"/>
      <c r="ACV33" s="0"/>
      <c r="ACW33" s="0"/>
      <c r="ACX33" s="0"/>
      <c r="ACY33" s="0"/>
      <c r="ACZ33" s="0"/>
      <c r="ADA33" s="0"/>
      <c r="ADB33" s="0"/>
      <c r="ADC33" s="0"/>
      <c r="ADD33" s="0"/>
      <c r="ADE33" s="0"/>
      <c r="ADF33" s="0"/>
      <c r="ADG33" s="0"/>
      <c r="ADH33" s="0"/>
      <c r="ADI33" s="0"/>
      <c r="ADJ33" s="0"/>
      <c r="ADK33" s="0"/>
      <c r="ADL33" s="0"/>
      <c r="ADM33" s="0"/>
      <c r="ADN33" s="0"/>
      <c r="ADO33" s="0"/>
      <c r="ADP33" s="0"/>
      <c r="ADQ33" s="0"/>
      <c r="ADR33" s="0"/>
      <c r="ADS33" s="0"/>
      <c r="ADT33" s="0"/>
      <c r="ADU33" s="0"/>
      <c r="ADV33" s="0"/>
      <c r="ADW33" s="0"/>
      <c r="ADX33" s="0"/>
      <c r="ADY33" s="0"/>
      <c r="ADZ33" s="0"/>
      <c r="AEA33" s="0"/>
      <c r="AEB33" s="0"/>
      <c r="AEC33" s="0"/>
      <c r="AED33" s="0"/>
      <c r="AEE33" s="0"/>
      <c r="AEF33" s="0"/>
      <c r="AEG33" s="0"/>
      <c r="AEH33" s="0"/>
      <c r="AEI33" s="0"/>
      <c r="AEJ33" s="0"/>
      <c r="AEK33" s="0"/>
      <c r="AEL33" s="0"/>
      <c r="AEM33" s="0"/>
      <c r="AEN33" s="0"/>
      <c r="AEO33" s="0"/>
      <c r="AEP33" s="0"/>
      <c r="AEQ33" s="0"/>
      <c r="AER33" s="0"/>
      <c r="AES33" s="0"/>
      <c r="AET33" s="0"/>
      <c r="AEU33" s="0"/>
      <c r="AEV33" s="0"/>
      <c r="AEW33" s="0"/>
      <c r="AEX33" s="0"/>
      <c r="AEY33" s="0"/>
      <c r="AEZ33" s="0"/>
      <c r="AFA33" s="0"/>
      <c r="AFB33" s="0"/>
      <c r="AFC33" s="0"/>
      <c r="AFD33" s="0"/>
      <c r="AFE33" s="0"/>
      <c r="AFF33" s="0"/>
      <c r="AFG33" s="0"/>
      <c r="AFH33" s="0"/>
      <c r="AFI33" s="0"/>
      <c r="AFJ33" s="0"/>
      <c r="AFK33" s="0"/>
      <c r="AFL33" s="0"/>
      <c r="AFM33" s="0"/>
      <c r="AFN33" s="0"/>
      <c r="AFO33" s="0"/>
      <c r="AFP33" s="0"/>
      <c r="AFQ33" s="0"/>
      <c r="AFR33" s="0"/>
      <c r="AFS33" s="0"/>
      <c r="AFT33" s="0"/>
      <c r="AFU33" s="0"/>
      <c r="AFV33" s="0"/>
      <c r="AFW33" s="0"/>
      <c r="AFX33" s="0"/>
      <c r="AFY33" s="0"/>
      <c r="AFZ33" s="0"/>
      <c r="AGA33" s="0"/>
      <c r="AGB33" s="0"/>
      <c r="AGC33" s="0"/>
      <c r="AGD33" s="0"/>
      <c r="AGE33" s="0"/>
      <c r="AGF33" s="0"/>
      <c r="AGG33" s="0"/>
      <c r="AGH33" s="0"/>
      <c r="AGI33" s="0"/>
      <c r="AGJ33" s="0"/>
      <c r="AGK33" s="0"/>
      <c r="AGL33" s="0"/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customFormat="false" ht="13.2" hidden="false" customHeight="false" outlineLevel="0" collapsed="false">
      <c r="A34" s="3"/>
      <c r="B34" s="3" t="n">
        <v>15</v>
      </c>
      <c r="C34" s="0"/>
      <c r="D34" s="0"/>
      <c r="E34" s="0"/>
      <c r="F34" s="0"/>
      <c r="G34" s="0"/>
      <c r="H34" s="0"/>
      <c r="I34" s="3" t="n">
        <v>1</v>
      </c>
      <c r="J34" s="3" t="s">
        <v>42</v>
      </c>
      <c r="K34" s="3" t="s">
        <v>46</v>
      </c>
      <c r="L34" s="5" t="n">
        <v>42978</v>
      </c>
      <c r="M34" s="3" t="n">
        <v>2</v>
      </c>
      <c r="N34" s="3" t="n">
        <v>0</v>
      </c>
      <c r="O34" s="3" t="n">
        <v>3</v>
      </c>
      <c r="P34" s="0"/>
      <c r="Q34" s="0"/>
      <c r="R34" s="0"/>
      <c r="S34" s="3" t="n">
        <v>106</v>
      </c>
      <c r="T34" s="3" t="n">
        <v>21</v>
      </c>
      <c r="U34" s="3" t="n">
        <v>47</v>
      </c>
      <c r="V34" s="3" t="n">
        <v>10</v>
      </c>
      <c r="W34" s="3" t="n">
        <v>1.17647058823529</v>
      </c>
      <c r="X34" s="3" t="n">
        <v>0</v>
      </c>
      <c r="Y34" s="3" t="n">
        <v>554</v>
      </c>
      <c r="Z34" s="3" t="n">
        <v>40</v>
      </c>
      <c r="AA34" s="3" t="n">
        <v>0.932659932659933</v>
      </c>
      <c r="AB34" s="3" t="n">
        <v>9</v>
      </c>
      <c r="AC34" s="3" t="n">
        <v>16</v>
      </c>
      <c r="AD34" s="3" t="n">
        <v>3</v>
      </c>
      <c r="AE34" s="3" t="n">
        <v>17</v>
      </c>
      <c r="AF34" s="3" t="n">
        <v>155</v>
      </c>
      <c r="AG34" s="3" t="n">
        <v>66</v>
      </c>
      <c r="AH34" s="3" t="n">
        <v>1</v>
      </c>
      <c r="AI34" s="3" t="n">
        <v>16</v>
      </c>
      <c r="AJ34" s="3" t="n">
        <v>2</v>
      </c>
      <c r="AK34" s="3" t="n">
        <v>5</v>
      </c>
      <c r="AL34" s="3" t="n">
        <v>2</v>
      </c>
      <c r="AM34" s="3" t="n">
        <v>3.4</v>
      </c>
      <c r="AN34" s="2" t="n">
        <v>3.5741935483871</v>
      </c>
      <c r="AO34" s="0"/>
      <c r="AP34" s="0"/>
      <c r="AQ34" s="0"/>
      <c r="AR34" s="0"/>
      <c r="AS34" s="0"/>
      <c r="AT34" s="0"/>
      <c r="AU34" s="0"/>
      <c r="AV34" s="0"/>
      <c r="AW34" s="0"/>
      <c r="AX34" s="0"/>
      <c r="AY34" s="0"/>
      <c r="AZ34" s="0"/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  <c r="IX34" s="0"/>
      <c r="IY34" s="0"/>
      <c r="IZ34" s="0"/>
      <c r="JA34" s="0"/>
      <c r="JB34" s="0"/>
      <c r="JC34" s="0"/>
      <c r="JD34" s="0"/>
      <c r="JE34" s="0"/>
      <c r="JF34" s="0"/>
      <c r="JG34" s="0"/>
      <c r="JH34" s="0"/>
      <c r="JI34" s="0"/>
      <c r="JJ34" s="0"/>
      <c r="JK34" s="0"/>
      <c r="JL34" s="0"/>
      <c r="JM34" s="0"/>
      <c r="JN34" s="0"/>
      <c r="JO34" s="0"/>
      <c r="JP34" s="0"/>
      <c r="JQ34" s="0"/>
      <c r="JR34" s="0"/>
      <c r="JS34" s="0"/>
      <c r="JT34" s="0"/>
      <c r="JU34" s="0"/>
      <c r="JV34" s="0"/>
      <c r="JW34" s="0"/>
      <c r="JX34" s="0"/>
      <c r="JY34" s="0"/>
      <c r="JZ34" s="0"/>
      <c r="KA34" s="0"/>
      <c r="KB34" s="0"/>
      <c r="KC34" s="0"/>
      <c r="KD34" s="0"/>
      <c r="KE34" s="0"/>
      <c r="KF34" s="0"/>
      <c r="KG34" s="0"/>
      <c r="KH34" s="0"/>
      <c r="KI34" s="0"/>
      <c r="KJ34" s="0"/>
      <c r="KK34" s="0"/>
      <c r="KL34" s="0"/>
      <c r="KM34" s="0"/>
      <c r="KN34" s="0"/>
      <c r="KO34" s="0"/>
      <c r="KP34" s="0"/>
      <c r="KQ34" s="0"/>
      <c r="KR34" s="0"/>
      <c r="KS34" s="0"/>
      <c r="KT34" s="0"/>
      <c r="KU34" s="0"/>
      <c r="KV34" s="0"/>
      <c r="KW34" s="0"/>
      <c r="KX34" s="0"/>
      <c r="KY34" s="0"/>
      <c r="KZ34" s="0"/>
      <c r="LA34" s="0"/>
      <c r="LB34" s="0"/>
      <c r="LC34" s="0"/>
      <c r="LD34" s="0"/>
      <c r="LE34" s="0"/>
      <c r="LF34" s="0"/>
      <c r="LG34" s="0"/>
      <c r="LH34" s="0"/>
      <c r="LI34" s="0"/>
      <c r="LJ34" s="0"/>
      <c r="LK34" s="0"/>
      <c r="LL34" s="0"/>
      <c r="LM34" s="0"/>
      <c r="LN34" s="0"/>
      <c r="LO34" s="0"/>
      <c r="LP34" s="0"/>
      <c r="LQ34" s="0"/>
      <c r="LR34" s="0"/>
      <c r="LS34" s="0"/>
      <c r="LT34" s="0"/>
      <c r="LU34" s="0"/>
      <c r="LV34" s="0"/>
      <c r="LW34" s="0"/>
      <c r="LX34" s="0"/>
      <c r="LY34" s="0"/>
      <c r="LZ34" s="0"/>
      <c r="MA34" s="0"/>
      <c r="MB34" s="0"/>
      <c r="MC34" s="0"/>
      <c r="MD34" s="0"/>
      <c r="ME34" s="0"/>
      <c r="MF34" s="0"/>
      <c r="MG34" s="0"/>
      <c r="MH34" s="0"/>
      <c r="MI34" s="0"/>
      <c r="MJ34" s="0"/>
      <c r="MK34" s="0"/>
      <c r="ML34" s="0"/>
      <c r="MM34" s="0"/>
      <c r="MN34" s="0"/>
      <c r="MO34" s="0"/>
      <c r="MP34" s="0"/>
      <c r="MQ34" s="0"/>
      <c r="MR34" s="0"/>
      <c r="MS34" s="0"/>
      <c r="MT34" s="0"/>
      <c r="MU34" s="0"/>
      <c r="MV34" s="0"/>
      <c r="MW34" s="0"/>
      <c r="MX34" s="0"/>
      <c r="MY34" s="0"/>
      <c r="MZ34" s="0"/>
      <c r="NA34" s="0"/>
      <c r="NB34" s="0"/>
      <c r="NC34" s="0"/>
      <c r="ND34" s="0"/>
      <c r="NE34" s="0"/>
      <c r="NF34" s="0"/>
      <c r="NG34" s="0"/>
      <c r="NH34" s="0"/>
      <c r="NI34" s="0"/>
      <c r="NJ34" s="0"/>
      <c r="NK34" s="0"/>
      <c r="NL34" s="0"/>
      <c r="NM34" s="0"/>
      <c r="NN34" s="0"/>
      <c r="NO34" s="0"/>
      <c r="NP34" s="0"/>
      <c r="NQ34" s="0"/>
      <c r="NR34" s="0"/>
      <c r="NS34" s="0"/>
      <c r="NT34" s="0"/>
      <c r="NU34" s="0"/>
      <c r="NV34" s="0"/>
      <c r="NW34" s="0"/>
      <c r="NX34" s="0"/>
      <c r="NY34" s="0"/>
      <c r="NZ34" s="0"/>
      <c r="OA34" s="0"/>
      <c r="OB34" s="0"/>
      <c r="OC34" s="0"/>
      <c r="OD34" s="0"/>
      <c r="OE34" s="0"/>
      <c r="OF34" s="0"/>
      <c r="OG34" s="0"/>
      <c r="OH34" s="0"/>
      <c r="OI34" s="0"/>
      <c r="OJ34" s="0"/>
      <c r="OK34" s="0"/>
      <c r="OL34" s="0"/>
      <c r="OM34" s="0"/>
      <c r="ON34" s="0"/>
      <c r="OO34" s="0"/>
      <c r="OP34" s="0"/>
      <c r="OQ34" s="0"/>
      <c r="OR34" s="0"/>
      <c r="OS34" s="0"/>
      <c r="OT34" s="0"/>
      <c r="OU34" s="0"/>
      <c r="OV34" s="0"/>
      <c r="OW34" s="0"/>
      <c r="OX34" s="0"/>
      <c r="OY34" s="0"/>
      <c r="OZ34" s="0"/>
      <c r="PA34" s="0"/>
      <c r="PB34" s="0"/>
      <c r="PC34" s="0"/>
      <c r="PD34" s="0"/>
      <c r="PE34" s="0"/>
      <c r="PF34" s="0"/>
      <c r="PG34" s="0"/>
      <c r="PH34" s="0"/>
      <c r="PI34" s="0"/>
      <c r="PJ34" s="0"/>
      <c r="PK34" s="0"/>
      <c r="PL34" s="0"/>
      <c r="PM34" s="0"/>
      <c r="PN34" s="0"/>
      <c r="PO34" s="0"/>
      <c r="PP34" s="0"/>
      <c r="PQ34" s="0"/>
      <c r="PR34" s="0"/>
      <c r="PS34" s="0"/>
      <c r="PT34" s="0"/>
      <c r="PU34" s="0"/>
      <c r="PV34" s="0"/>
      <c r="PW34" s="0"/>
      <c r="PX34" s="0"/>
      <c r="PY34" s="0"/>
      <c r="PZ34" s="0"/>
      <c r="QA34" s="0"/>
      <c r="QB34" s="0"/>
      <c r="QC34" s="0"/>
      <c r="QD34" s="0"/>
      <c r="QE34" s="0"/>
      <c r="QF34" s="0"/>
      <c r="QG34" s="0"/>
      <c r="QH34" s="0"/>
      <c r="QI34" s="0"/>
      <c r="QJ34" s="0"/>
      <c r="QK34" s="0"/>
      <c r="QL34" s="0"/>
      <c r="QM34" s="0"/>
      <c r="QN34" s="0"/>
      <c r="QO34" s="0"/>
      <c r="QP34" s="0"/>
      <c r="QQ34" s="0"/>
      <c r="QR34" s="0"/>
      <c r="QS34" s="0"/>
      <c r="QT34" s="0"/>
      <c r="QU34" s="0"/>
      <c r="QV34" s="0"/>
      <c r="QW34" s="0"/>
      <c r="QX34" s="0"/>
      <c r="QY34" s="0"/>
      <c r="QZ34" s="0"/>
      <c r="RA34" s="0"/>
      <c r="RB34" s="0"/>
      <c r="RC34" s="0"/>
      <c r="RD34" s="0"/>
      <c r="RE34" s="0"/>
      <c r="RF34" s="0"/>
      <c r="RG34" s="0"/>
      <c r="RH34" s="0"/>
      <c r="RI34" s="0"/>
      <c r="RJ34" s="0"/>
      <c r="RK34" s="0"/>
      <c r="RL34" s="0"/>
      <c r="RM34" s="0"/>
      <c r="RN34" s="0"/>
      <c r="RO34" s="0"/>
      <c r="RP34" s="0"/>
      <c r="RQ34" s="0"/>
      <c r="RR34" s="0"/>
      <c r="RS34" s="0"/>
      <c r="RT34" s="0"/>
      <c r="RU34" s="0"/>
      <c r="RV34" s="0"/>
      <c r="RW34" s="0"/>
      <c r="RX34" s="0"/>
      <c r="RY34" s="0"/>
      <c r="RZ34" s="0"/>
      <c r="SA34" s="0"/>
      <c r="SB34" s="0"/>
      <c r="SC34" s="0"/>
      <c r="SD34" s="0"/>
      <c r="SE34" s="0"/>
      <c r="SF34" s="0"/>
      <c r="SG34" s="0"/>
      <c r="SH34" s="0"/>
      <c r="SI34" s="0"/>
      <c r="SJ34" s="0"/>
      <c r="SK34" s="0"/>
      <c r="SL34" s="0"/>
      <c r="SM34" s="0"/>
      <c r="SN34" s="0"/>
      <c r="SO34" s="0"/>
      <c r="SP34" s="0"/>
      <c r="SQ34" s="0"/>
      <c r="SR34" s="0"/>
      <c r="SS34" s="0"/>
      <c r="ST34" s="0"/>
      <c r="SU34" s="0"/>
      <c r="SV34" s="0"/>
      <c r="SW34" s="0"/>
      <c r="SX34" s="0"/>
      <c r="SY34" s="0"/>
      <c r="SZ34" s="0"/>
      <c r="TA34" s="0"/>
      <c r="TB34" s="0"/>
      <c r="TC34" s="0"/>
      <c r="TD34" s="0"/>
      <c r="TE34" s="0"/>
      <c r="TF34" s="0"/>
      <c r="TG34" s="0"/>
      <c r="TH34" s="0"/>
      <c r="TI34" s="0"/>
      <c r="TJ34" s="0"/>
      <c r="TK34" s="0"/>
      <c r="TL34" s="0"/>
      <c r="TM34" s="0"/>
      <c r="TN34" s="0"/>
      <c r="TO34" s="0"/>
      <c r="TP34" s="0"/>
      <c r="TQ34" s="0"/>
      <c r="TR34" s="0"/>
      <c r="TS34" s="0"/>
      <c r="TT34" s="0"/>
      <c r="TU34" s="0"/>
      <c r="TV34" s="0"/>
      <c r="TW34" s="0"/>
      <c r="TX34" s="0"/>
      <c r="TY34" s="0"/>
      <c r="TZ34" s="0"/>
      <c r="UA34" s="0"/>
      <c r="UB34" s="0"/>
      <c r="UC34" s="0"/>
      <c r="UD34" s="0"/>
      <c r="UE34" s="0"/>
      <c r="UF34" s="0"/>
      <c r="UG34" s="0"/>
      <c r="UH34" s="0"/>
      <c r="UI34" s="0"/>
      <c r="UJ34" s="0"/>
      <c r="UK34" s="0"/>
      <c r="UL34" s="0"/>
      <c r="UM34" s="0"/>
      <c r="UN34" s="0"/>
      <c r="UO34" s="0"/>
      <c r="UP34" s="0"/>
      <c r="UQ34" s="0"/>
      <c r="UR34" s="0"/>
      <c r="US34" s="0"/>
      <c r="UT34" s="0"/>
      <c r="UU34" s="0"/>
      <c r="UV34" s="0"/>
      <c r="UW34" s="0"/>
      <c r="UX34" s="0"/>
      <c r="UY34" s="0"/>
      <c r="UZ34" s="0"/>
      <c r="VA34" s="0"/>
      <c r="VB34" s="0"/>
      <c r="VC34" s="0"/>
      <c r="VD34" s="0"/>
      <c r="VE34" s="0"/>
      <c r="VF34" s="0"/>
      <c r="VG34" s="0"/>
      <c r="VH34" s="0"/>
      <c r="VI34" s="0"/>
      <c r="VJ34" s="0"/>
      <c r="VK34" s="0"/>
      <c r="VL34" s="0"/>
      <c r="VM34" s="0"/>
      <c r="VN34" s="0"/>
      <c r="VO34" s="0"/>
      <c r="VP34" s="0"/>
      <c r="VQ34" s="0"/>
      <c r="VR34" s="0"/>
      <c r="VS34" s="0"/>
      <c r="VT34" s="0"/>
      <c r="VU34" s="0"/>
      <c r="VV34" s="0"/>
      <c r="VW34" s="0"/>
      <c r="VX34" s="0"/>
      <c r="VY34" s="0"/>
      <c r="VZ34" s="0"/>
      <c r="WA34" s="0"/>
      <c r="WB34" s="0"/>
      <c r="WC34" s="0"/>
      <c r="WD34" s="0"/>
      <c r="WE34" s="0"/>
      <c r="WF34" s="0"/>
      <c r="WG34" s="0"/>
      <c r="WH34" s="0"/>
      <c r="WI34" s="0"/>
      <c r="WJ34" s="0"/>
      <c r="WK34" s="0"/>
      <c r="WL34" s="0"/>
      <c r="WM34" s="0"/>
      <c r="WN34" s="0"/>
      <c r="WO34" s="0"/>
      <c r="WP34" s="0"/>
      <c r="WQ34" s="0"/>
      <c r="WR34" s="0"/>
      <c r="WS34" s="0"/>
      <c r="WT34" s="0"/>
      <c r="WU34" s="0"/>
      <c r="WV34" s="0"/>
      <c r="WW34" s="0"/>
      <c r="WX34" s="0"/>
      <c r="WY34" s="0"/>
      <c r="WZ34" s="0"/>
      <c r="XA34" s="0"/>
      <c r="XB34" s="0"/>
      <c r="XC34" s="0"/>
      <c r="XD34" s="0"/>
      <c r="XE34" s="0"/>
      <c r="XF34" s="0"/>
      <c r="XG34" s="0"/>
      <c r="XH34" s="0"/>
      <c r="XI34" s="0"/>
      <c r="XJ34" s="0"/>
      <c r="XK34" s="0"/>
      <c r="XL34" s="0"/>
      <c r="XM34" s="0"/>
      <c r="XN34" s="0"/>
      <c r="XO34" s="0"/>
      <c r="XP34" s="0"/>
      <c r="XQ34" s="0"/>
      <c r="XR34" s="0"/>
      <c r="XS34" s="0"/>
      <c r="XT34" s="0"/>
      <c r="XU34" s="0"/>
      <c r="XV34" s="0"/>
      <c r="XW34" s="0"/>
      <c r="XX34" s="0"/>
      <c r="XY34" s="0"/>
      <c r="XZ34" s="0"/>
      <c r="YA34" s="0"/>
      <c r="YB34" s="0"/>
      <c r="YC34" s="0"/>
      <c r="YD34" s="0"/>
      <c r="YE34" s="0"/>
      <c r="YF34" s="0"/>
      <c r="YG34" s="0"/>
      <c r="YH34" s="0"/>
      <c r="YI34" s="0"/>
      <c r="YJ34" s="0"/>
      <c r="YK34" s="0"/>
      <c r="YL34" s="0"/>
      <c r="YM34" s="0"/>
      <c r="YN34" s="0"/>
      <c r="YO34" s="0"/>
      <c r="YP34" s="0"/>
      <c r="YQ34" s="0"/>
      <c r="YR34" s="0"/>
      <c r="YS34" s="0"/>
      <c r="YT34" s="0"/>
      <c r="YU34" s="0"/>
      <c r="YV34" s="0"/>
      <c r="YW34" s="0"/>
      <c r="YX34" s="0"/>
      <c r="YY34" s="0"/>
      <c r="YZ34" s="0"/>
      <c r="ZA34" s="0"/>
      <c r="ZB34" s="0"/>
      <c r="ZC34" s="0"/>
      <c r="ZD34" s="0"/>
      <c r="ZE34" s="0"/>
      <c r="ZF34" s="0"/>
      <c r="ZG34" s="0"/>
      <c r="ZH34" s="0"/>
      <c r="ZI34" s="0"/>
      <c r="ZJ34" s="0"/>
      <c r="ZK34" s="0"/>
      <c r="ZL34" s="0"/>
      <c r="ZM34" s="0"/>
      <c r="ZN34" s="0"/>
      <c r="ZO34" s="0"/>
      <c r="ZP34" s="0"/>
      <c r="ZQ34" s="0"/>
      <c r="ZR34" s="0"/>
      <c r="ZS34" s="0"/>
      <c r="ZT34" s="0"/>
      <c r="ZU34" s="0"/>
      <c r="ZV34" s="0"/>
      <c r="ZW34" s="0"/>
      <c r="ZX34" s="0"/>
      <c r="ZY34" s="0"/>
      <c r="ZZ34" s="0"/>
      <c r="AAA34" s="0"/>
      <c r="AAB34" s="0"/>
      <c r="AAC34" s="0"/>
      <c r="AAD34" s="0"/>
      <c r="AAE34" s="0"/>
      <c r="AAF34" s="0"/>
      <c r="AAG34" s="0"/>
      <c r="AAH34" s="0"/>
      <c r="AAI34" s="0"/>
      <c r="AAJ34" s="0"/>
      <c r="AAK34" s="0"/>
      <c r="AAL34" s="0"/>
      <c r="AAM34" s="0"/>
      <c r="AAN34" s="0"/>
      <c r="AAO34" s="0"/>
      <c r="AAP34" s="0"/>
      <c r="AAQ34" s="0"/>
      <c r="AAR34" s="0"/>
      <c r="AAS34" s="0"/>
      <c r="AAT34" s="0"/>
      <c r="AAU34" s="0"/>
      <c r="AAV34" s="0"/>
      <c r="AAW34" s="0"/>
      <c r="AAX34" s="0"/>
      <c r="AAY34" s="0"/>
      <c r="AAZ34" s="0"/>
      <c r="ABA34" s="0"/>
      <c r="ABB34" s="0"/>
      <c r="ABC34" s="0"/>
      <c r="ABD34" s="0"/>
      <c r="ABE34" s="0"/>
      <c r="ABF34" s="0"/>
      <c r="ABG34" s="0"/>
      <c r="ABH34" s="0"/>
      <c r="ABI34" s="0"/>
      <c r="ABJ34" s="0"/>
      <c r="ABK34" s="0"/>
      <c r="ABL34" s="0"/>
      <c r="ABM34" s="0"/>
      <c r="ABN34" s="0"/>
      <c r="ABO34" s="0"/>
      <c r="ABP34" s="0"/>
      <c r="ABQ34" s="0"/>
      <c r="ABR34" s="0"/>
      <c r="ABS34" s="0"/>
      <c r="ABT34" s="0"/>
      <c r="ABU34" s="0"/>
      <c r="ABV34" s="0"/>
      <c r="ABW34" s="0"/>
      <c r="ABX34" s="0"/>
      <c r="ABY34" s="0"/>
      <c r="ABZ34" s="0"/>
      <c r="ACA34" s="0"/>
      <c r="ACB34" s="0"/>
      <c r="ACC34" s="0"/>
      <c r="ACD34" s="0"/>
      <c r="ACE34" s="0"/>
      <c r="ACF34" s="0"/>
      <c r="ACG34" s="0"/>
      <c r="ACH34" s="0"/>
      <c r="ACI34" s="0"/>
      <c r="ACJ34" s="0"/>
      <c r="ACK34" s="0"/>
      <c r="ACL34" s="0"/>
      <c r="ACM34" s="0"/>
      <c r="ACN34" s="0"/>
      <c r="ACO34" s="0"/>
      <c r="ACP34" s="0"/>
      <c r="ACQ34" s="0"/>
      <c r="ACR34" s="0"/>
      <c r="ACS34" s="0"/>
      <c r="ACT34" s="0"/>
      <c r="ACU34" s="0"/>
      <c r="ACV34" s="0"/>
      <c r="ACW34" s="0"/>
      <c r="ACX34" s="0"/>
      <c r="ACY34" s="0"/>
      <c r="ACZ34" s="0"/>
      <c r="ADA34" s="0"/>
      <c r="ADB34" s="0"/>
      <c r="ADC34" s="0"/>
      <c r="ADD34" s="0"/>
      <c r="ADE34" s="0"/>
      <c r="ADF34" s="0"/>
      <c r="ADG34" s="0"/>
      <c r="ADH34" s="0"/>
      <c r="ADI34" s="0"/>
      <c r="ADJ34" s="0"/>
      <c r="ADK34" s="0"/>
      <c r="ADL34" s="0"/>
      <c r="ADM34" s="0"/>
      <c r="ADN34" s="0"/>
      <c r="ADO34" s="0"/>
      <c r="ADP34" s="0"/>
      <c r="ADQ34" s="0"/>
      <c r="ADR34" s="0"/>
      <c r="ADS34" s="0"/>
      <c r="ADT34" s="0"/>
      <c r="ADU34" s="0"/>
      <c r="ADV34" s="0"/>
      <c r="ADW34" s="0"/>
      <c r="ADX34" s="0"/>
      <c r="ADY34" s="0"/>
      <c r="ADZ34" s="0"/>
      <c r="AEA34" s="0"/>
      <c r="AEB34" s="0"/>
      <c r="AEC34" s="0"/>
      <c r="AED34" s="0"/>
      <c r="AEE34" s="0"/>
      <c r="AEF34" s="0"/>
      <c r="AEG34" s="0"/>
      <c r="AEH34" s="0"/>
      <c r="AEI34" s="0"/>
      <c r="AEJ34" s="0"/>
      <c r="AEK34" s="0"/>
      <c r="AEL34" s="0"/>
      <c r="AEM34" s="0"/>
      <c r="AEN34" s="0"/>
      <c r="AEO34" s="0"/>
      <c r="AEP34" s="0"/>
      <c r="AEQ34" s="0"/>
      <c r="AER34" s="0"/>
      <c r="AES34" s="0"/>
      <c r="AET34" s="0"/>
      <c r="AEU34" s="0"/>
      <c r="AEV34" s="0"/>
      <c r="AEW34" s="0"/>
      <c r="AEX34" s="0"/>
      <c r="AEY34" s="0"/>
      <c r="AEZ34" s="0"/>
      <c r="AFA34" s="0"/>
      <c r="AFB34" s="0"/>
      <c r="AFC34" s="0"/>
      <c r="AFD34" s="0"/>
      <c r="AFE34" s="0"/>
      <c r="AFF34" s="0"/>
      <c r="AFG34" s="0"/>
      <c r="AFH34" s="0"/>
      <c r="AFI34" s="0"/>
      <c r="AFJ34" s="0"/>
      <c r="AFK34" s="0"/>
      <c r="AFL34" s="0"/>
      <c r="AFM34" s="0"/>
      <c r="AFN34" s="0"/>
      <c r="AFO34" s="0"/>
      <c r="AFP34" s="0"/>
      <c r="AFQ34" s="0"/>
      <c r="AFR34" s="0"/>
      <c r="AFS34" s="0"/>
      <c r="AFT34" s="0"/>
      <c r="AFU34" s="0"/>
      <c r="AFV34" s="0"/>
      <c r="AFW34" s="0"/>
      <c r="AFX34" s="0"/>
      <c r="AFY34" s="0"/>
      <c r="AFZ34" s="0"/>
      <c r="AGA34" s="0"/>
      <c r="AGB34" s="0"/>
      <c r="AGC34" s="0"/>
      <c r="AGD34" s="0"/>
      <c r="AGE34" s="0"/>
      <c r="AGF34" s="0"/>
      <c r="AGG34" s="0"/>
      <c r="AGH34" s="0"/>
      <c r="AGI34" s="0"/>
      <c r="AGJ34" s="0"/>
      <c r="AGK34" s="0"/>
      <c r="AGL34" s="0"/>
      <c r="AGM34" s="0"/>
      <c r="AGN34" s="0"/>
      <c r="AGO34" s="0"/>
      <c r="AGP34" s="0"/>
      <c r="AGQ34" s="0"/>
      <c r="AGR34" s="0"/>
      <c r="AGS34" s="0"/>
      <c r="AGT34" s="0"/>
      <c r="AGU34" s="0"/>
      <c r="AGV34" s="0"/>
      <c r="AGW34" s="0"/>
      <c r="AGX34" s="0"/>
      <c r="AGY34" s="0"/>
      <c r="AGZ34" s="0"/>
      <c r="AHA34" s="0"/>
      <c r="AHB34" s="0"/>
      <c r="AHC34" s="0"/>
      <c r="AHD34" s="0"/>
      <c r="AHE34" s="0"/>
      <c r="AHF34" s="0"/>
      <c r="AHG34" s="0"/>
      <c r="AHH34" s="0"/>
      <c r="AHI34" s="0"/>
      <c r="AHJ34" s="0"/>
      <c r="AHK34" s="0"/>
      <c r="AHL34" s="0"/>
      <c r="AHM34" s="0"/>
      <c r="AHN34" s="0"/>
      <c r="AHO34" s="0"/>
      <c r="AHP34" s="0"/>
      <c r="AHQ34" s="0"/>
      <c r="AHR34" s="0"/>
      <c r="AHS34" s="0"/>
      <c r="AHT34" s="0"/>
      <c r="AHU34" s="0"/>
      <c r="AHV34" s="0"/>
      <c r="AHW34" s="0"/>
      <c r="AHX34" s="0"/>
      <c r="AHY34" s="0"/>
      <c r="AHZ34" s="0"/>
      <c r="AIA34" s="0"/>
      <c r="AIB34" s="0"/>
      <c r="AIC34" s="0"/>
      <c r="AID34" s="0"/>
      <c r="AIE34" s="0"/>
      <c r="AIF34" s="0"/>
      <c r="AIG34" s="0"/>
      <c r="AIH34" s="0"/>
      <c r="AII34" s="0"/>
      <c r="AIJ34" s="0"/>
      <c r="AIK34" s="0"/>
      <c r="AIL34" s="0"/>
      <c r="AIM34" s="0"/>
      <c r="AIN34" s="0"/>
      <c r="AIO34" s="0"/>
      <c r="AIP34" s="0"/>
      <c r="AIQ34" s="0"/>
      <c r="AIR34" s="0"/>
      <c r="AIS34" s="0"/>
      <c r="AIT34" s="0"/>
      <c r="AIU34" s="0"/>
      <c r="AIV34" s="0"/>
      <c r="AIW34" s="0"/>
      <c r="AIX34" s="0"/>
      <c r="AIY34" s="0"/>
      <c r="AIZ34" s="0"/>
      <c r="AJA34" s="0"/>
      <c r="AJB34" s="0"/>
      <c r="AJC34" s="0"/>
      <c r="AJD34" s="0"/>
      <c r="AJE34" s="0"/>
      <c r="AJF34" s="0"/>
      <c r="AJG34" s="0"/>
      <c r="AJH34" s="0"/>
      <c r="AJI34" s="0"/>
      <c r="AJJ34" s="0"/>
      <c r="AJK34" s="0"/>
      <c r="AJL34" s="0"/>
      <c r="AJM34" s="0"/>
      <c r="AJN34" s="0"/>
      <c r="AJO34" s="0"/>
      <c r="AJP34" s="0"/>
      <c r="AJQ34" s="0"/>
      <c r="AJR34" s="0"/>
      <c r="AJS34" s="0"/>
      <c r="AJT34" s="0"/>
      <c r="AJU34" s="0"/>
      <c r="AJV34" s="0"/>
      <c r="AJW34" s="0"/>
      <c r="AJX34" s="0"/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  <c r="AKK34" s="0"/>
      <c r="AKL34" s="0"/>
      <c r="AKM34" s="0"/>
      <c r="AKN34" s="0"/>
      <c r="AKO34" s="0"/>
      <c r="AKP34" s="0"/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customFormat="false" ht="15.6" hidden="false" customHeight="true" outlineLevel="0" collapsed="false">
      <c r="A35" s="3"/>
      <c r="B35" s="3" t="n">
        <v>16</v>
      </c>
      <c r="C35" s="0"/>
      <c r="D35" s="0"/>
      <c r="E35" s="0"/>
      <c r="F35" s="0"/>
      <c r="G35" s="0"/>
      <c r="H35" s="0"/>
      <c r="I35" s="3" t="n">
        <v>0</v>
      </c>
      <c r="J35" s="3" t="s">
        <v>42</v>
      </c>
      <c r="K35" s="3" t="s">
        <v>39</v>
      </c>
      <c r="L35" s="5" t="n">
        <v>42983</v>
      </c>
      <c r="M35" s="3" t="n">
        <v>1</v>
      </c>
      <c r="N35" s="3" t="n">
        <v>1</v>
      </c>
      <c r="O35" s="3" t="n">
        <v>1</v>
      </c>
      <c r="P35" s="0"/>
      <c r="Q35" s="0"/>
      <c r="R35" s="0"/>
      <c r="S35" s="3" t="n">
        <v>81</v>
      </c>
      <c r="T35" s="3" t="n">
        <v>36</v>
      </c>
      <c r="U35" s="3" t="n">
        <v>80</v>
      </c>
      <c r="V35" s="3" t="n">
        <v>15</v>
      </c>
      <c r="W35" s="3" t="n">
        <v>0.833333333333333</v>
      </c>
      <c r="X35" s="3" t="n">
        <v>0.909090909090909</v>
      </c>
      <c r="Y35" s="3" t="n">
        <v>403</v>
      </c>
      <c r="Z35" s="3" t="n">
        <v>36</v>
      </c>
      <c r="AA35" s="3" t="n">
        <v>0.917995444191344</v>
      </c>
      <c r="AB35" s="3" t="n">
        <v>5</v>
      </c>
      <c r="AC35" s="3" t="n">
        <v>16</v>
      </c>
      <c r="AD35" s="3" t="n">
        <v>1</v>
      </c>
      <c r="AE35" s="3" t="n">
        <v>12</v>
      </c>
      <c r="AF35" s="3" t="n">
        <v>342</v>
      </c>
      <c r="AG35" s="3" t="n">
        <v>28</v>
      </c>
      <c r="AH35" s="3" t="n">
        <v>4</v>
      </c>
      <c r="AI35" s="3" t="n">
        <v>12</v>
      </c>
      <c r="AJ35" s="3" t="n">
        <v>1</v>
      </c>
      <c r="AK35" s="3" t="n">
        <v>11</v>
      </c>
      <c r="AL35" s="3" t="n">
        <v>1</v>
      </c>
      <c r="AM35" s="3" t="n">
        <v>1.09090909090909</v>
      </c>
      <c r="AN35" s="2" t="n">
        <v>1.17836257309942</v>
      </c>
      <c r="AO35" s="0"/>
      <c r="AP35" s="0"/>
      <c r="AQ35" s="0"/>
      <c r="AR35" s="0"/>
      <c r="AS35" s="0"/>
      <c r="AT35" s="0"/>
      <c r="AU35" s="0"/>
      <c r="AV35" s="0"/>
      <c r="AW35" s="0"/>
      <c r="AX35" s="0"/>
      <c r="AY35" s="0"/>
      <c r="AZ35" s="0"/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  <c r="IS35" s="0"/>
      <c r="IT35" s="0"/>
      <c r="IU35" s="0"/>
      <c r="IV35" s="0"/>
      <c r="IW35" s="0"/>
      <c r="IX35" s="0"/>
      <c r="IY35" s="0"/>
      <c r="IZ35" s="0"/>
      <c r="JA35" s="0"/>
      <c r="JB35" s="0"/>
      <c r="JC35" s="0"/>
      <c r="JD35" s="0"/>
      <c r="JE35" s="0"/>
      <c r="JF35" s="0"/>
      <c r="JG35" s="0"/>
      <c r="JH35" s="0"/>
      <c r="JI35" s="0"/>
      <c r="JJ35" s="0"/>
      <c r="JK35" s="0"/>
      <c r="JL35" s="0"/>
      <c r="JM35" s="0"/>
      <c r="JN35" s="0"/>
      <c r="JO35" s="0"/>
      <c r="JP35" s="0"/>
      <c r="JQ35" s="0"/>
      <c r="JR35" s="0"/>
      <c r="JS35" s="0"/>
      <c r="JT35" s="0"/>
      <c r="JU35" s="0"/>
      <c r="JV35" s="0"/>
      <c r="JW35" s="0"/>
      <c r="JX35" s="0"/>
      <c r="JY35" s="0"/>
      <c r="JZ35" s="0"/>
      <c r="KA35" s="0"/>
      <c r="KB35" s="0"/>
      <c r="KC35" s="0"/>
      <c r="KD35" s="0"/>
      <c r="KE35" s="0"/>
      <c r="KF35" s="0"/>
      <c r="KG35" s="0"/>
      <c r="KH35" s="0"/>
      <c r="KI35" s="0"/>
      <c r="KJ35" s="0"/>
      <c r="KK35" s="0"/>
      <c r="KL35" s="0"/>
      <c r="KM35" s="0"/>
      <c r="KN35" s="0"/>
      <c r="KO35" s="0"/>
      <c r="KP35" s="0"/>
      <c r="KQ35" s="0"/>
      <c r="KR35" s="0"/>
      <c r="KS35" s="0"/>
      <c r="KT35" s="0"/>
      <c r="KU35" s="0"/>
      <c r="KV35" s="0"/>
      <c r="KW35" s="0"/>
      <c r="KX35" s="0"/>
      <c r="KY35" s="0"/>
      <c r="KZ35" s="0"/>
      <c r="LA35" s="0"/>
      <c r="LB35" s="0"/>
      <c r="LC35" s="0"/>
      <c r="LD35" s="0"/>
      <c r="LE35" s="0"/>
      <c r="LF35" s="0"/>
      <c r="LG35" s="0"/>
      <c r="LH35" s="0"/>
      <c r="LI35" s="0"/>
      <c r="LJ35" s="0"/>
      <c r="LK35" s="0"/>
      <c r="LL35" s="0"/>
      <c r="LM35" s="0"/>
      <c r="LN35" s="0"/>
      <c r="LO35" s="0"/>
      <c r="LP35" s="0"/>
      <c r="LQ35" s="0"/>
      <c r="LR35" s="0"/>
      <c r="LS35" s="0"/>
      <c r="LT35" s="0"/>
      <c r="LU35" s="0"/>
      <c r="LV35" s="0"/>
      <c r="LW35" s="0"/>
      <c r="LX35" s="0"/>
      <c r="LY35" s="0"/>
      <c r="LZ35" s="0"/>
      <c r="MA35" s="0"/>
      <c r="MB35" s="0"/>
      <c r="MC35" s="0"/>
      <c r="MD35" s="0"/>
      <c r="ME35" s="0"/>
      <c r="MF35" s="0"/>
      <c r="MG35" s="0"/>
      <c r="MH35" s="0"/>
      <c r="MI35" s="0"/>
      <c r="MJ35" s="0"/>
      <c r="MK35" s="0"/>
      <c r="ML35" s="0"/>
      <c r="MM35" s="0"/>
      <c r="MN35" s="0"/>
      <c r="MO35" s="0"/>
      <c r="MP35" s="0"/>
      <c r="MQ35" s="0"/>
      <c r="MR35" s="0"/>
      <c r="MS35" s="0"/>
      <c r="MT35" s="0"/>
      <c r="MU35" s="0"/>
      <c r="MV35" s="0"/>
      <c r="MW35" s="0"/>
      <c r="MX35" s="0"/>
      <c r="MY35" s="0"/>
      <c r="MZ35" s="0"/>
      <c r="NA35" s="0"/>
      <c r="NB35" s="0"/>
      <c r="NC35" s="0"/>
      <c r="ND35" s="0"/>
      <c r="NE35" s="0"/>
      <c r="NF35" s="0"/>
      <c r="NG35" s="0"/>
      <c r="NH35" s="0"/>
      <c r="NI35" s="0"/>
      <c r="NJ35" s="0"/>
      <c r="NK35" s="0"/>
      <c r="NL35" s="0"/>
      <c r="NM35" s="0"/>
      <c r="NN35" s="0"/>
      <c r="NO35" s="0"/>
      <c r="NP35" s="0"/>
      <c r="NQ35" s="0"/>
      <c r="NR35" s="0"/>
      <c r="NS35" s="0"/>
      <c r="NT35" s="0"/>
      <c r="NU35" s="0"/>
      <c r="NV35" s="0"/>
      <c r="NW35" s="0"/>
      <c r="NX35" s="0"/>
      <c r="NY35" s="0"/>
      <c r="NZ35" s="0"/>
      <c r="OA35" s="0"/>
      <c r="OB35" s="0"/>
      <c r="OC35" s="0"/>
      <c r="OD35" s="0"/>
      <c r="OE35" s="0"/>
      <c r="OF35" s="0"/>
      <c r="OG35" s="0"/>
      <c r="OH35" s="0"/>
      <c r="OI35" s="0"/>
      <c r="OJ35" s="0"/>
      <c r="OK35" s="0"/>
      <c r="OL35" s="0"/>
      <c r="OM35" s="0"/>
      <c r="ON35" s="0"/>
      <c r="OO35" s="0"/>
      <c r="OP35" s="0"/>
      <c r="OQ35" s="0"/>
      <c r="OR35" s="0"/>
      <c r="OS35" s="0"/>
      <c r="OT35" s="0"/>
      <c r="OU35" s="0"/>
      <c r="OV35" s="0"/>
      <c r="OW35" s="0"/>
      <c r="OX35" s="0"/>
      <c r="OY35" s="0"/>
      <c r="OZ35" s="0"/>
      <c r="PA35" s="0"/>
      <c r="PB35" s="0"/>
      <c r="PC35" s="0"/>
      <c r="PD35" s="0"/>
      <c r="PE35" s="0"/>
      <c r="PF35" s="0"/>
      <c r="PG35" s="0"/>
      <c r="PH35" s="0"/>
      <c r="PI35" s="0"/>
      <c r="PJ35" s="0"/>
      <c r="PK35" s="0"/>
      <c r="PL35" s="0"/>
      <c r="PM35" s="0"/>
      <c r="PN35" s="0"/>
      <c r="PO35" s="0"/>
      <c r="PP35" s="0"/>
      <c r="PQ35" s="0"/>
      <c r="PR35" s="0"/>
      <c r="PS35" s="0"/>
      <c r="PT35" s="0"/>
      <c r="PU35" s="0"/>
      <c r="PV35" s="0"/>
      <c r="PW35" s="0"/>
      <c r="PX35" s="0"/>
      <c r="PY35" s="0"/>
      <c r="PZ35" s="0"/>
      <c r="QA35" s="0"/>
      <c r="QB35" s="0"/>
      <c r="QC35" s="0"/>
      <c r="QD35" s="0"/>
      <c r="QE35" s="0"/>
      <c r="QF35" s="0"/>
      <c r="QG35" s="0"/>
      <c r="QH35" s="0"/>
      <c r="QI35" s="0"/>
      <c r="QJ35" s="0"/>
      <c r="QK35" s="0"/>
      <c r="QL35" s="0"/>
      <c r="QM35" s="0"/>
      <c r="QN35" s="0"/>
      <c r="QO35" s="0"/>
      <c r="QP35" s="0"/>
      <c r="QQ35" s="0"/>
      <c r="QR35" s="0"/>
      <c r="QS35" s="0"/>
      <c r="QT35" s="0"/>
      <c r="QU35" s="0"/>
      <c r="QV35" s="0"/>
      <c r="QW35" s="0"/>
      <c r="QX35" s="0"/>
      <c r="QY35" s="0"/>
      <c r="QZ35" s="0"/>
      <c r="RA35" s="0"/>
      <c r="RB35" s="0"/>
      <c r="RC35" s="0"/>
      <c r="RD35" s="0"/>
      <c r="RE35" s="0"/>
      <c r="RF35" s="0"/>
      <c r="RG35" s="0"/>
      <c r="RH35" s="0"/>
      <c r="RI35" s="0"/>
      <c r="RJ35" s="0"/>
      <c r="RK35" s="0"/>
      <c r="RL35" s="0"/>
      <c r="RM35" s="0"/>
      <c r="RN35" s="0"/>
      <c r="RO35" s="0"/>
      <c r="RP35" s="0"/>
      <c r="RQ35" s="0"/>
      <c r="RR35" s="0"/>
      <c r="RS35" s="0"/>
      <c r="RT35" s="0"/>
      <c r="RU35" s="0"/>
      <c r="RV35" s="0"/>
      <c r="RW35" s="0"/>
      <c r="RX35" s="0"/>
      <c r="RY35" s="0"/>
      <c r="RZ35" s="0"/>
      <c r="SA35" s="0"/>
      <c r="SB35" s="0"/>
      <c r="SC35" s="0"/>
      <c r="SD35" s="0"/>
      <c r="SE35" s="0"/>
      <c r="SF35" s="0"/>
      <c r="SG35" s="0"/>
      <c r="SH35" s="0"/>
      <c r="SI35" s="0"/>
      <c r="SJ35" s="0"/>
      <c r="SK35" s="0"/>
      <c r="SL35" s="0"/>
      <c r="SM35" s="0"/>
      <c r="SN35" s="0"/>
      <c r="SO35" s="0"/>
      <c r="SP35" s="0"/>
      <c r="SQ35" s="0"/>
      <c r="SR35" s="0"/>
      <c r="SS35" s="0"/>
      <c r="ST35" s="0"/>
      <c r="SU35" s="0"/>
      <c r="SV35" s="0"/>
      <c r="SW35" s="0"/>
      <c r="SX35" s="0"/>
      <c r="SY35" s="0"/>
      <c r="SZ35" s="0"/>
      <c r="TA35" s="0"/>
      <c r="TB35" s="0"/>
      <c r="TC35" s="0"/>
      <c r="TD35" s="0"/>
      <c r="TE35" s="0"/>
      <c r="TF35" s="0"/>
      <c r="TG35" s="0"/>
      <c r="TH35" s="0"/>
      <c r="TI35" s="0"/>
      <c r="TJ35" s="0"/>
      <c r="TK35" s="0"/>
      <c r="TL35" s="0"/>
      <c r="TM35" s="0"/>
      <c r="TN35" s="0"/>
      <c r="TO35" s="0"/>
      <c r="TP35" s="0"/>
      <c r="TQ35" s="0"/>
      <c r="TR35" s="0"/>
      <c r="TS35" s="0"/>
      <c r="TT35" s="0"/>
      <c r="TU35" s="0"/>
      <c r="TV35" s="0"/>
      <c r="TW35" s="0"/>
      <c r="TX35" s="0"/>
      <c r="TY35" s="0"/>
      <c r="TZ35" s="0"/>
      <c r="UA35" s="0"/>
      <c r="UB35" s="0"/>
      <c r="UC35" s="0"/>
      <c r="UD35" s="0"/>
      <c r="UE35" s="0"/>
      <c r="UF35" s="0"/>
      <c r="UG35" s="0"/>
      <c r="UH35" s="0"/>
      <c r="UI35" s="0"/>
      <c r="UJ35" s="0"/>
      <c r="UK35" s="0"/>
      <c r="UL35" s="0"/>
      <c r="UM35" s="0"/>
      <c r="UN35" s="0"/>
      <c r="UO35" s="0"/>
      <c r="UP35" s="0"/>
      <c r="UQ35" s="0"/>
      <c r="UR35" s="0"/>
      <c r="US35" s="0"/>
      <c r="UT35" s="0"/>
      <c r="UU35" s="0"/>
      <c r="UV35" s="0"/>
      <c r="UW35" s="0"/>
      <c r="UX35" s="0"/>
      <c r="UY35" s="0"/>
      <c r="UZ35" s="0"/>
      <c r="VA35" s="0"/>
      <c r="VB35" s="0"/>
      <c r="VC35" s="0"/>
      <c r="VD35" s="0"/>
      <c r="VE35" s="0"/>
      <c r="VF35" s="0"/>
      <c r="VG35" s="0"/>
      <c r="VH35" s="0"/>
      <c r="VI35" s="0"/>
      <c r="VJ35" s="0"/>
      <c r="VK35" s="0"/>
      <c r="VL35" s="0"/>
      <c r="VM35" s="0"/>
      <c r="VN35" s="0"/>
      <c r="VO35" s="0"/>
      <c r="VP35" s="0"/>
      <c r="VQ35" s="0"/>
      <c r="VR35" s="0"/>
      <c r="VS35" s="0"/>
      <c r="VT35" s="0"/>
      <c r="VU35" s="0"/>
      <c r="VV35" s="0"/>
      <c r="VW35" s="0"/>
      <c r="VX35" s="0"/>
      <c r="VY35" s="0"/>
      <c r="VZ35" s="0"/>
      <c r="WA35" s="0"/>
      <c r="WB35" s="0"/>
      <c r="WC35" s="0"/>
      <c r="WD35" s="0"/>
      <c r="WE35" s="0"/>
      <c r="WF35" s="0"/>
      <c r="WG35" s="0"/>
      <c r="WH35" s="0"/>
      <c r="WI35" s="0"/>
      <c r="WJ35" s="0"/>
      <c r="WK35" s="0"/>
      <c r="WL35" s="0"/>
      <c r="WM35" s="0"/>
      <c r="WN35" s="0"/>
      <c r="WO35" s="0"/>
      <c r="WP35" s="0"/>
      <c r="WQ35" s="0"/>
      <c r="WR35" s="0"/>
      <c r="WS35" s="0"/>
      <c r="WT35" s="0"/>
      <c r="WU35" s="0"/>
      <c r="WV35" s="0"/>
      <c r="WW35" s="0"/>
      <c r="WX35" s="0"/>
      <c r="WY35" s="0"/>
      <c r="WZ35" s="0"/>
      <c r="XA35" s="0"/>
      <c r="XB35" s="0"/>
      <c r="XC35" s="0"/>
      <c r="XD35" s="0"/>
      <c r="XE35" s="0"/>
      <c r="XF35" s="0"/>
      <c r="XG35" s="0"/>
      <c r="XH35" s="0"/>
      <c r="XI35" s="0"/>
      <c r="XJ35" s="0"/>
      <c r="XK35" s="0"/>
      <c r="XL35" s="0"/>
      <c r="XM35" s="0"/>
      <c r="XN35" s="0"/>
      <c r="XO35" s="0"/>
      <c r="XP35" s="0"/>
      <c r="XQ35" s="0"/>
      <c r="XR35" s="0"/>
      <c r="XS35" s="0"/>
      <c r="XT35" s="0"/>
      <c r="XU35" s="0"/>
      <c r="XV35" s="0"/>
      <c r="XW35" s="0"/>
      <c r="XX35" s="0"/>
      <c r="XY35" s="0"/>
      <c r="XZ35" s="0"/>
      <c r="YA35" s="0"/>
      <c r="YB35" s="0"/>
      <c r="YC35" s="0"/>
      <c r="YD35" s="0"/>
      <c r="YE35" s="0"/>
      <c r="YF35" s="0"/>
      <c r="YG35" s="0"/>
      <c r="YH35" s="0"/>
      <c r="YI35" s="0"/>
      <c r="YJ35" s="0"/>
      <c r="YK35" s="0"/>
      <c r="YL35" s="0"/>
      <c r="YM35" s="0"/>
      <c r="YN35" s="0"/>
      <c r="YO35" s="0"/>
      <c r="YP35" s="0"/>
      <c r="YQ35" s="0"/>
      <c r="YR35" s="0"/>
      <c r="YS35" s="0"/>
      <c r="YT35" s="0"/>
      <c r="YU35" s="0"/>
      <c r="YV35" s="0"/>
      <c r="YW35" s="0"/>
      <c r="YX35" s="0"/>
      <c r="YY35" s="0"/>
      <c r="YZ35" s="0"/>
      <c r="ZA35" s="0"/>
      <c r="ZB35" s="0"/>
      <c r="ZC35" s="0"/>
      <c r="ZD35" s="0"/>
      <c r="ZE35" s="0"/>
      <c r="ZF35" s="0"/>
      <c r="ZG35" s="0"/>
      <c r="ZH35" s="0"/>
      <c r="ZI35" s="0"/>
      <c r="ZJ35" s="0"/>
      <c r="ZK35" s="0"/>
      <c r="ZL35" s="0"/>
      <c r="ZM35" s="0"/>
      <c r="ZN35" s="0"/>
      <c r="ZO35" s="0"/>
      <c r="ZP35" s="0"/>
      <c r="ZQ35" s="0"/>
      <c r="ZR35" s="0"/>
      <c r="ZS35" s="0"/>
      <c r="ZT35" s="0"/>
      <c r="ZU35" s="0"/>
      <c r="ZV35" s="0"/>
      <c r="ZW35" s="0"/>
      <c r="ZX35" s="0"/>
      <c r="ZY35" s="0"/>
      <c r="ZZ35" s="0"/>
      <c r="AAA35" s="0"/>
      <c r="AAB35" s="0"/>
      <c r="AAC35" s="0"/>
      <c r="AAD35" s="0"/>
      <c r="AAE35" s="0"/>
      <c r="AAF35" s="0"/>
      <c r="AAG35" s="0"/>
      <c r="AAH35" s="0"/>
      <c r="AAI35" s="0"/>
      <c r="AAJ35" s="0"/>
      <c r="AAK35" s="0"/>
      <c r="AAL35" s="0"/>
      <c r="AAM35" s="0"/>
      <c r="AAN35" s="0"/>
      <c r="AAO35" s="0"/>
      <c r="AAP35" s="0"/>
      <c r="AAQ35" s="0"/>
      <c r="AAR35" s="0"/>
      <c r="AAS35" s="0"/>
      <c r="AAT35" s="0"/>
      <c r="AAU35" s="0"/>
      <c r="AAV35" s="0"/>
      <c r="AAW35" s="0"/>
      <c r="AAX35" s="0"/>
      <c r="AAY35" s="0"/>
      <c r="AAZ35" s="0"/>
      <c r="ABA35" s="0"/>
      <c r="ABB35" s="0"/>
      <c r="ABC35" s="0"/>
      <c r="ABD35" s="0"/>
      <c r="ABE35" s="0"/>
      <c r="ABF35" s="0"/>
      <c r="ABG35" s="0"/>
      <c r="ABH35" s="0"/>
      <c r="ABI35" s="0"/>
      <c r="ABJ35" s="0"/>
      <c r="ABK35" s="0"/>
      <c r="ABL35" s="0"/>
      <c r="ABM35" s="0"/>
      <c r="ABN35" s="0"/>
      <c r="ABO35" s="0"/>
      <c r="ABP35" s="0"/>
      <c r="ABQ35" s="0"/>
      <c r="ABR35" s="0"/>
      <c r="ABS35" s="0"/>
      <c r="ABT35" s="0"/>
      <c r="ABU35" s="0"/>
      <c r="ABV35" s="0"/>
      <c r="ABW35" s="0"/>
      <c r="ABX35" s="0"/>
      <c r="ABY35" s="0"/>
      <c r="ABZ35" s="0"/>
      <c r="ACA35" s="0"/>
      <c r="ACB35" s="0"/>
      <c r="ACC35" s="0"/>
      <c r="ACD35" s="0"/>
      <c r="ACE35" s="0"/>
      <c r="ACF35" s="0"/>
      <c r="ACG35" s="0"/>
      <c r="ACH35" s="0"/>
      <c r="ACI35" s="0"/>
      <c r="ACJ35" s="0"/>
      <c r="ACK35" s="0"/>
      <c r="ACL35" s="0"/>
      <c r="ACM35" s="0"/>
      <c r="ACN35" s="0"/>
      <c r="ACO35" s="0"/>
      <c r="ACP35" s="0"/>
      <c r="ACQ35" s="0"/>
      <c r="ACR35" s="0"/>
      <c r="ACS35" s="0"/>
      <c r="ACT35" s="0"/>
      <c r="ACU35" s="0"/>
      <c r="ACV35" s="0"/>
      <c r="ACW35" s="0"/>
      <c r="ACX35" s="0"/>
      <c r="ACY35" s="0"/>
      <c r="ACZ35" s="0"/>
      <c r="ADA35" s="0"/>
      <c r="ADB35" s="0"/>
      <c r="ADC35" s="0"/>
      <c r="ADD35" s="0"/>
      <c r="ADE35" s="0"/>
      <c r="ADF35" s="0"/>
      <c r="ADG35" s="0"/>
      <c r="ADH35" s="0"/>
      <c r="ADI35" s="0"/>
      <c r="ADJ35" s="0"/>
      <c r="ADK35" s="0"/>
      <c r="ADL35" s="0"/>
      <c r="ADM35" s="0"/>
      <c r="ADN35" s="0"/>
      <c r="ADO35" s="0"/>
      <c r="ADP35" s="0"/>
      <c r="ADQ35" s="0"/>
      <c r="ADR35" s="0"/>
      <c r="ADS35" s="0"/>
      <c r="ADT35" s="0"/>
      <c r="ADU35" s="0"/>
      <c r="ADV35" s="0"/>
      <c r="ADW35" s="0"/>
      <c r="ADX35" s="0"/>
      <c r="ADY35" s="0"/>
      <c r="ADZ35" s="0"/>
      <c r="AEA35" s="0"/>
      <c r="AEB35" s="0"/>
      <c r="AEC35" s="0"/>
      <c r="AED35" s="0"/>
      <c r="AEE35" s="0"/>
      <c r="AEF35" s="0"/>
      <c r="AEG35" s="0"/>
      <c r="AEH35" s="0"/>
      <c r="AEI35" s="0"/>
      <c r="AEJ35" s="0"/>
      <c r="AEK35" s="0"/>
      <c r="AEL35" s="0"/>
      <c r="AEM35" s="0"/>
      <c r="AEN35" s="0"/>
      <c r="AEO35" s="0"/>
      <c r="AEP35" s="0"/>
      <c r="AEQ35" s="0"/>
      <c r="AER35" s="0"/>
      <c r="AES35" s="0"/>
      <c r="AET35" s="0"/>
      <c r="AEU35" s="0"/>
      <c r="AEV35" s="0"/>
      <c r="AEW35" s="0"/>
      <c r="AEX35" s="0"/>
      <c r="AEY35" s="0"/>
      <c r="AEZ35" s="0"/>
      <c r="AFA35" s="0"/>
      <c r="AFB35" s="0"/>
      <c r="AFC35" s="0"/>
      <c r="AFD35" s="0"/>
      <c r="AFE35" s="0"/>
      <c r="AFF35" s="0"/>
      <c r="AFG35" s="0"/>
      <c r="AFH35" s="0"/>
      <c r="AFI35" s="0"/>
      <c r="AFJ35" s="0"/>
      <c r="AFK35" s="0"/>
      <c r="AFL35" s="0"/>
      <c r="AFM35" s="0"/>
      <c r="AFN35" s="0"/>
      <c r="AFO35" s="0"/>
      <c r="AFP35" s="0"/>
      <c r="AFQ35" s="0"/>
      <c r="AFR35" s="0"/>
      <c r="AFS35" s="0"/>
      <c r="AFT35" s="0"/>
      <c r="AFU35" s="0"/>
      <c r="AFV35" s="0"/>
      <c r="AFW35" s="0"/>
      <c r="AFX35" s="0"/>
      <c r="AFY35" s="0"/>
      <c r="AFZ35" s="0"/>
      <c r="AGA35" s="0"/>
      <c r="AGB35" s="0"/>
      <c r="AGC35" s="0"/>
      <c r="AGD35" s="0"/>
      <c r="AGE35" s="0"/>
      <c r="AGF35" s="0"/>
      <c r="AGG35" s="0"/>
      <c r="AGH35" s="0"/>
      <c r="AGI35" s="0"/>
      <c r="AGJ35" s="0"/>
      <c r="AGK35" s="0"/>
      <c r="AGL35" s="0"/>
      <c r="AGM35" s="0"/>
      <c r="AGN35" s="0"/>
      <c r="AGO35" s="0"/>
      <c r="AGP35" s="0"/>
      <c r="AGQ35" s="0"/>
      <c r="AGR35" s="0"/>
      <c r="AGS35" s="0"/>
      <c r="AGT35" s="0"/>
      <c r="AGU35" s="0"/>
      <c r="AGV35" s="0"/>
      <c r="AGW35" s="0"/>
      <c r="AGX35" s="0"/>
      <c r="AGY35" s="0"/>
      <c r="AGZ35" s="0"/>
      <c r="AHA35" s="0"/>
      <c r="AHB35" s="0"/>
      <c r="AHC35" s="0"/>
      <c r="AHD35" s="0"/>
      <c r="AHE35" s="0"/>
      <c r="AHF35" s="0"/>
      <c r="AHG35" s="0"/>
      <c r="AHH35" s="0"/>
      <c r="AHI35" s="0"/>
      <c r="AHJ35" s="0"/>
      <c r="AHK35" s="0"/>
      <c r="AHL35" s="0"/>
      <c r="AHM35" s="0"/>
      <c r="AHN35" s="0"/>
      <c r="AHO35" s="0"/>
      <c r="AHP35" s="0"/>
      <c r="AHQ35" s="0"/>
      <c r="AHR35" s="0"/>
      <c r="AHS35" s="0"/>
      <c r="AHT35" s="0"/>
      <c r="AHU35" s="0"/>
      <c r="AHV35" s="0"/>
      <c r="AHW35" s="0"/>
      <c r="AHX35" s="0"/>
      <c r="AHY35" s="0"/>
      <c r="AHZ35" s="0"/>
      <c r="AIA35" s="0"/>
      <c r="AIB35" s="0"/>
      <c r="AIC35" s="0"/>
      <c r="AID35" s="0"/>
      <c r="AIE35" s="0"/>
      <c r="AIF35" s="0"/>
      <c r="AIG35" s="0"/>
      <c r="AIH35" s="0"/>
      <c r="AII35" s="0"/>
      <c r="AIJ35" s="0"/>
      <c r="AIK35" s="0"/>
      <c r="AIL35" s="0"/>
      <c r="AIM35" s="0"/>
      <c r="AIN35" s="0"/>
      <c r="AIO35" s="0"/>
      <c r="AIP35" s="0"/>
      <c r="AIQ35" s="0"/>
      <c r="AIR35" s="0"/>
      <c r="AIS35" s="0"/>
      <c r="AIT35" s="0"/>
      <c r="AIU35" s="0"/>
      <c r="AIV35" s="0"/>
      <c r="AIW35" s="0"/>
      <c r="AIX35" s="0"/>
      <c r="AIY35" s="0"/>
      <c r="AIZ35" s="0"/>
      <c r="AJA35" s="0"/>
      <c r="AJB35" s="0"/>
      <c r="AJC35" s="0"/>
      <c r="AJD35" s="0"/>
      <c r="AJE35" s="0"/>
      <c r="AJF35" s="0"/>
      <c r="AJG35" s="0"/>
      <c r="AJH35" s="0"/>
      <c r="AJI35" s="0"/>
      <c r="AJJ35" s="0"/>
      <c r="AJK35" s="0"/>
      <c r="AJL35" s="0"/>
      <c r="AJM35" s="0"/>
      <c r="AJN35" s="0"/>
      <c r="AJO35" s="0"/>
      <c r="AJP35" s="0"/>
      <c r="AJQ35" s="0"/>
      <c r="AJR35" s="0"/>
      <c r="AJS35" s="0"/>
      <c r="AJT35" s="0"/>
      <c r="AJU35" s="0"/>
      <c r="AJV35" s="0"/>
      <c r="AJW35" s="0"/>
      <c r="AJX35" s="0"/>
      <c r="AJY35" s="0"/>
      <c r="AJZ35" s="0"/>
      <c r="AKA35" s="0"/>
      <c r="AKB35" s="0"/>
      <c r="AKC35" s="0"/>
      <c r="AKD35" s="0"/>
      <c r="AKE35" s="0"/>
      <c r="AKF35" s="0"/>
      <c r="AKG35" s="0"/>
      <c r="AKH35" s="0"/>
      <c r="AKI35" s="0"/>
      <c r="AKJ35" s="0"/>
      <c r="AKK35" s="0"/>
      <c r="AKL35" s="0"/>
      <c r="AKM35" s="0"/>
      <c r="AKN35" s="0"/>
      <c r="AKO35" s="0"/>
      <c r="AKP35" s="0"/>
      <c r="AKQ35" s="0"/>
      <c r="AKR35" s="0"/>
      <c r="AKS35" s="0"/>
      <c r="AKT35" s="0"/>
      <c r="AKU35" s="0"/>
      <c r="AKV35" s="0"/>
      <c r="AKW35" s="0"/>
      <c r="AKX35" s="0"/>
      <c r="AKY35" s="0"/>
      <c r="AKZ35" s="0"/>
      <c r="ALA35" s="0"/>
      <c r="ALB35" s="0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customFormat="false" ht="15.6" hidden="false" customHeight="true" outlineLevel="0" collapsed="false">
      <c r="A36" s="3"/>
      <c r="B36" s="3" t="n">
        <v>17</v>
      </c>
      <c r="C36" s="0"/>
      <c r="D36" s="0"/>
      <c r="E36" s="0"/>
      <c r="F36" s="0"/>
      <c r="G36" s="0"/>
      <c r="H36" s="0"/>
      <c r="I36" s="3" t="n">
        <v>0</v>
      </c>
      <c r="J36" s="3" t="s">
        <v>42</v>
      </c>
      <c r="K36" s="3" t="s">
        <v>45</v>
      </c>
      <c r="L36" s="5" t="n">
        <v>43013</v>
      </c>
      <c r="M36" s="0" t="n">
        <v>0</v>
      </c>
      <c r="N36" s="0" t="n">
        <v>0</v>
      </c>
      <c r="O36" s="0" t="n">
        <v>1</v>
      </c>
      <c r="P36" s="0"/>
      <c r="Q36" s="0"/>
      <c r="R36" s="0"/>
      <c r="S36" s="0" t="n">
        <v>113</v>
      </c>
      <c r="T36" s="0" t="n">
        <v>36</v>
      </c>
      <c r="U36" s="0" t="n">
        <v>37</v>
      </c>
      <c r="V36" s="0" t="n">
        <v>5</v>
      </c>
      <c r="W36" s="3" t="n">
        <f aca="false">M36/AE36*10</f>
        <v>0</v>
      </c>
      <c r="X36" s="3" t="n">
        <f aca="false">N36/AK36*10</f>
        <v>0</v>
      </c>
      <c r="Y36" s="0" t="n">
        <v>412</v>
      </c>
      <c r="Z36" s="0" t="n">
        <v>40</v>
      </c>
      <c r="AA36" s="3" t="n">
        <v>1.91799544419134</v>
      </c>
      <c r="AB36" s="0" t="n">
        <v>6</v>
      </c>
      <c r="AC36" s="0" t="n">
        <v>8</v>
      </c>
      <c r="AD36" s="0" t="n">
        <v>0</v>
      </c>
      <c r="AE36" s="0" t="n">
        <v>18</v>
      </c>
      <c r="AF36" s="0" t="n">
        <v>190</v>
      </c>
      <c r="AG36" s="0" t="n">
        <v>45</v>
      </c>
      <c r="AH36" s="0" t="n">
        <v>3</v>
      </c>
      <c r="AI36" s="0" t="n">
        <v>20</v>
      </c>
      <c r="AJ36" s="0" t="n">
        <v>1</v>
      </c>
      <c r="AK36" s="0" t="n">
        <v>6</v>
      </c>
      <c r="AL36" s="3" t="n">
        <f aca="false">IF(N36&lt;&gt;0,M36/N36,M36/(N36+1))</f>
        <v>0</v>
      </c>
      <c r="AM36" s="3" t="n">
        <f aca="false">IF(AK36&lt;&gt;0,AE36/AK36,AE36/(AK36+1))</f>
        <v>3</v>
      </c>
      <c r="AN36" s="2" t="n">
        <f aca="false">Y36/AF36</f>
        <v>2.16842105263158</v>
      </c>
      <c r="AO36" s="0"/>
      <c r="AP36" s="0"/>
      <c r="AQ36" s="0"/>
      <c r="AR36" s="0"/>
      <c r="AS36" s="0"/>
      <c r="AT36" s="0"/>
      <c r="AU36" s="0"/>
      <c r="AV36" s="0"/>
      <c r="AW36" s="0"/>
      <c r="AX36" s="0"/>
      <c r="AY36" s="0"/>
      <c r="AZ36" s="0"/>
      <c r="BA36" s="0"/>
      <c r="BB36" s="0"/>
      <c r="BC36" s="0"/>
      <c r="BD36" s="0"/>
      <c r="BE36" s="0"/>
      <c r="BF36" s="0"/>
      <c r="BG36" s="0"/>
      <c r="BH36" s="0"/>
      <c r="BI36" s="0"/>
      <c r="BJ36" s="0"/>
      <c r="BK36" s="0"/>
      <c r="BL36" s="0"/>
      <c r="BM36" s="0"/>
      <c r="BN36" s="0"/>
      <c r="BO36" s="0"/>
      <c r="BP36" s="0"/>
      <c r="BQ36" s="0"/>
      <c r="BR36" s="0"/>
      <c r="BS36" s="0"/>
      <c r="BT36" s="0"/>
      <c r="BU36" s="0"/>
      <c r="BV36" s="0"/>
      <c r="BW36" s="0"/>
      <c r="BX36" s="0"/>
      <c r="BY36" s="0"/>
      <c r="BZ36" s="0"/>
      <c r="CA36" s="0"/>
      <c r="CB36" s="0"/>
      <c r="CC36" s="0"/>
      <c r="CD36" s="0"/>
      <c r="CE36" s="0"/>
      <c r="CF36" s="0"/>
      <c r="CG36" s="0"/>
      <c r="CH36" s="0"/>
      <c r="CI36" s="0"/>
      <c r="CJ36" s="0"/>
      <c r="CK36" s="0"/>
      <c r="CL36" s="0"/>
      <c r="CM36" s="0"/>
      <c r="CN36" s="0"/>
      <c r="CO36" s="0"/>
      <c r="CP36" s="0"/>
      <c r="CQ36" s="0"/>
      <c r="CR36" s="0"/>
      <c r="CS36" s="0"/>
      <c r="CT36" s="0"/>
      <c r="CU36" s="0"/>
      <c r="CV36" s="0"/>
      <c r="CW36" s="0"/>
      <c r="CX36" s="0"/>
      <c r="CY36" s="0"/>
      <c r="CZ36" s="0"/>
      <c r="DA36" s="0"/>
      <c r="DB36" s="0"/>
      <c r="DC36" s="0"/>
      <c r="DD36" s="0"/>
      <c r="DE36" s="0"/>
      <c r="DF36" s="0"/>
      <c r="DG36" s="0"/>
      <c r="DH36" s="0"/>
      <c r="DI36" s="0"/>
      <c r="DJ36" s="0"/>
      <c r="DK36" s="0"/>
      <c r="DL36" s="0"/>
      <c r="DM36" s="0"/>
      <c r="DN36" s="0"/>
      <c r="DO36" s="0"/>
      <c r="DP36" s="0"/>
      <c r="DQ36" s="0"/>
      <c r="DR36" s="0"/>
      <c r="DS36" s="0"/>
      <c r="DT36" s="0"/>
      <c r="DU36" s="0"/>
      <c r="DV36" s="0"/>
      <c r="DW36" s="0"/>
      <c r="DX36" s="0"/>
      <c r="DY36" s="0"/>
      <c r="DZ36" s="0"/>
      <c r="EA36" s="0"/>
      <c r="EB36" s="0"/>
      <c r="EC36" s="0"/>
      <c r="ED36" s="0"/>
      <c r="EE36" s="0"/>
      <c r="EF36" s="0"/>
      <c r="EG36" s="0"/>
      <c r="EH36" s="0"/>
      <c r="EI36" s="0"/>
      <c r="EJ36" s="0"/>
      <c r="EK36" s="0"/>
      <c r="EL36" s="0"/>
      <c r="EM36" s="0"/>
      <c r="EN36" s="0"/>
      <c r="EO36" s="0"/>
      <c r="EP36" s="0"/>
      <c r="EQ36" s="0"/>
      <c r="ER36" s="0"/>
      <c r="ES36" s="0"/>
      <c r="ET36" s="0"/>
      <c r="EU36" s="0"/>
      <c r="EV36" s="0"/>
      <c r="EW36" s="0"/>
      <c r="EX36" s="0"/>
      <c r="EY36" s="0"/>
      <c r="EZ36" s="0"/>
      <c r="FA36" s="0"/>
      <c r="FB36" s="0"/>
      <c r="FC36" s="0"/>
      <c r="FD36" s="0"/>
      <c r="FE36" s="0"/>
      <c r="FF36" s="0"/>
      <c r="FG36" s="0"/>
      <c r="FH36" s="0"/>
      <c r="FI36" s="0"/>
      <c r="FJ36" s="0"/>
      <c r="FK36" s="0"/>
      <c r="FL36" s="0"/>
      <c r="FM36" s="0"/>
      <c r="FN36" s="0"/>
      <c r="FO36" s="0"/>
      <c r="FP36" s="0"/>
      <c r="FQ36" s="0"/>
      <c r="FR36" s="0"/>
      <c r="FS36" s="0"/>
      <c r="FT36" s="0"/>
      <c r="FU36" s="0"/>
      <c r="FV36" s="0"/>
      <c r="FW36" s="0"/>
      <c r="FX36" s="0"/>
      <c r="FY36" s="0"/>
      <c r="FZ36" s="0"/>
      <c r="GA36" s="0"/>
      <c r="GB36" s="0"/>
      <c r="GC36" s="0"/>
      <c r="GD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0"/>
      <c r="GZ36" s="0"/>
      <c r="HA36" s="0"/>
      <c r="HB36" s="0"/>
      <c r="HC36" s="0"/>
      <c r="HD36" s="0"/>
      <c r="HE36" s="0"/>
      <c r="HF36" s="0"/>
      <c r="HG36" s="0"/>
      <c r="HH36" s="0"/>
      <c r="HI36" s="0"/>
      <c r="HJ36" s="0"/>
      <c r="HK36" s="0"/>
      <c r="HL36" s="0"/>
      <c r="HM36" s="0"/>
      <c r="HN36" s="0"/>
      <c r="HO36" s="0"/>
      <c r="HP36" s="0"/>
      <c r="HQ36" s="0"/>
      <c r="HR36" s="0"/>
      <c r="HS36" s="0"/>
      <c r="HT36" s="0"/>
      <c r="HU36" s="0"/>
      <c r="HV36" s="0"/>
      <c r="HW36" s="0"/>
      <c r="HX36" s="0"/>
      <c r="HY36" s="0"/>
      <c r="HZ36" s="0"/>
      <c r="IA36" s="0"/>
      <c r="IB36" s="0"/>
      <c r="IC36" s="0"/>
      <c r="ID36" s="0"/>
      <c r="IE36" s="0"/>
      <c r="IF36" s="0"/>
      <c r="IG36" s="0"/>
      <c r="IH36" s="0"/>
      <c r="II36" s="0"/>
      <c r="IJ36" s="0"/>
      <c r="IK36" s="0"/>
      <c r="IL36" s="0"/>
      <c r="IM36" s="0"/>
      <c r="IN36" s="0"/>
      <c r="IO36" s="0"/>
      <c r="IP36" s="0"/>
      <c r="IQ36" s="0"/>
      <c r="IR36" s="0"/>
      <c r="IS36" s="0"/>
      <c r="IT36" s="0"/>
      <c r="IU36" s="0"/>
      <c r="IV36" s="0"/>
      <c r="IW36" s="0"/>
      <c r="IX36" s="0"/>
      <c r="IY36" s="0"/>
      <c r="IZ36" s="0"/>
      <c r="JA36" s="0"/>
      <c r="JB36" s="0"/>
      <c r="JC36" s="0"/>
      <c r="JD36" s="0"/>
      <c r="JE36" s="0"/>
      <c r="JF36" s="0"/>
      <c r="JG36" s="0"/>
      <c r="JH36" s="0"/>
      <c r="JI36" s="0"/>
      <c r="JJ36" s="0"/>
      <c r="JK36" s="0"/>
      <c r="JL36" s="0"/>
      <c r="JM36" s="0"/>
      <c r="JN36" s="0"/>
      <c r="JO36" s="0"/>
      <c r="JP36" s="0"/>
      <c r="JQ36" s="0"/>
      <c r="JR36" s="0"/>
      <c r="JS36" s="0"/>
      <c r="JT36" s="0"/>
      <c r="JU36" s="0"/>
      <c r="JV36" s="0"/>
      <c r="JW36" s="0"/>
      <c r="JX36" s="0"/>
      <c r="JY36" s="0"/>
      <c r="JZ36" s="0"/>
      <c r="KA36" s="0"/>
      <c r="KB36" s="0"/>
      <c r="KC36" s="0"/>
      <c r="KD36" s="0"/>
      <c r="KE36" s="0"/>
      <c r="KF36" s="0"/>
      <c r="KG36" s="0"/>
      <c r="KH36" s="0"/>
      <c r="KI36" s="0"/>
      <c r="KJ36" s="0"/>
      <c r="KK36" s="0"/>
      <c r="KL36" s="0"/>
      <c r="KM36" s="0"/>
      <c r="KN36" s="0"/>
      <c r="KO36" s="0"/>
      <c r="KP36" s="0"/>
      <c r="KQ36" s="0"/>
      <c r="KR36" s="0"/>
      <c r="KS36" s="0"/>
      <c r="KT36" s="0"/>
      <c r="KU36" s="0"/>
      <c r="KV36" s="0"/>
      <c r="KW36" s="0"/>
      <c r="KX36" s="0"/>
      <c r="KY36" s="0"/>
      <c r="KZ36" s="0"/>
      <c r="LA36" s="0"/>
      <c r="LB36" s="0"/>
      <c r="LC36" s="0"/>
      <c r="LD36" s="0"/>
      <c r="LE36" s="0"/>
      <c r="LF36" s="0"/>
      <c r="LG36" s="0"/>
      <c r="LH36" s="0"/>
      <c r="LI36" s="0"/>
      <c r="LJ36" s="0"/>
      <c r="LK36" s="0"/>
      <c r="LL36" s="0"/>
      <c r="LM36" s="0"/>
      <c r="LN36" s="0"/>
      <c r="LO36" s="0"/>
      <c r="LP36" s="0"/>
      <c r="LQ36" s="0"/>
      <c r="LR36" s="0"/>
      <c r="LS36" s="0"/>
      <c r="LT36" s="0"/>
      <c r="LU36" s="0"/>
      <c r="LV36" s="0"/>
      <c r="LW36" s="0"/>
      <c r="LX36" s="0"/>
      <c r="LY36" s="0"/>
      <c r="LZ36" s="0"/>
      <c r="MA36" s="0"/>
      <c r="MB36" s="0"/>
      <c r="MC36" s="0"/>
      <c r="MD36" s="0"/>
      <c r="ME36" s="0"/>
      <c r="MF36" s="0"/>
      <c r="MG36" s="0"/>
      <c r="MH36" s="0"/>
      <c r="MI36" s="0"/>
      <c r="MJ36" s="0"/>
      <c r="MK36" s="0"/>
      <c r="ML36" s="0"/>
      <c r="MM36" s="0"/>
      <c r="MN36" s="0"/>
      <c r="MO36" s="0"/>
      <c r="MP36" s="0"/>
      <c r="MQ36" s="0"/>
      <c r="MR36" s="0"/>
      <c r="MS36" s="0"/>
      <c r="MT36" s="0"/>
      <c r="MU36" s="0"/>
      <c r="MV36" s="0"/>
      <c r="MW36" s="0"/>
      <c r="MX36" s="0"/>
      <c r="MY36" s="0"/>
      <c r="MZ36" s="0"/>
      <c r="NA36" s="0"/>
      <c r="NB36" s="0"/>
      <c r="NC36" s="0"/>
      <c r="ND36" s="0"/>
      <c r="NE36" s="0"/>
      <c r="NF36" s="0"/>
      <c r="NG36" s="0"/>
      <c r="NH36" s="0"/>
      <c r="NI36" s="0"/>
      <c r="NJ36" s="0"/>
      <c r="NK36" s="0"/>
      <c r="NL36" s="0"/>
      <c r="NM36" s="0"/>
      <c r="NN36" s="0"/>
      <c r="NO36" s="0"/>
      <c r="NP36" s="0"/>
      <c r="NQ36" s="0"/>
      <c r="NR36" s="0"/>
      <c r="NS36" s="0"/>
      <c r="NT36" s="0"/>
      <c r="NU36" s="0"/>
      <c r="NV36" s="0"/>
      <c r="NW36" s="0"/>
      <c r="NX36" s="0"/>
      <c r="NY36" s="0"/>
      <c r="NZ36" s="0"/>
      <c r="OA36" s="0"/>
      <c r="OB36" s="0"/>
      <c r="OC36" s="0"/>
      <c r="OD36" s="0"/>
      <c r="OE36" s="0"/>
      <c r="OF36" s="0"/>
      <c r="OG36" s="0"/>
      <c r="OH36" s="0"/>
      <c r="OI36" s="0"/>
      <c r="OJ36" s="0"/>
      <c r="OK36" s="0"/>
      <c r="OL36" s="0"/>
      <c r="OM36" s="0"/>
      <c r="ON36" s="0"/>
      <c r="OO36" s="0"/>
      <c r="OP36" s="0"/>
      <c r="OQ36" s="0"/>
      <c r="OR36" s="0"/>
      <c r="OS36" s="0"/>
      <c r="OT36" s="0"/>
      <c r="OU36" s="0"/>
      <c r="OV36" s="0"/>
      <c r="OW36" s="0"/>
      <c r="OX36" s="0"/>
      <c r="OY36" s="0"/>
      <c r="OZ36" s="0"/>
      <c r="PA36" s="0"/>
      <c r="PB36" s="0"/>
      <c r="PC36" s="0"/>
      <c r="PD36" s="0"/>
      <c r="PE36" s="0"/>
      <c r="PF36" s="0"/>
      <c r="PG36" s="0"/>
      <c r="PH36" s="0"/>
      <c r="PI36" s="0"/>
      <c r="PJ36" s="0"/>
      <c r="PK36" s="0"/>
      <c r="PL36" s="0"/>
      <c r="PM36" s="0"/>
      <c r="PN36" s="0"/>
      <c r="PO36" s="0"/>
      <c r="PP36" s="0"/>
      <c r="PQ36" s="0"/>
      <c r="PR36" s="0"/>
      <c r="PS36" s="0"/>
      <c r="PT36" s="0"/>
      <c r="PU36" s="0"/>
      <c r="PV36" s="0"/>
      <c r="PW36" s="0"/>
      <c r="PX36" s="0"/>
      <c r="PY36" s="0"/>
      <c r="PZ36" s="0"/>
      <c r="QA36" s="0"/>
      <c r="QB36" s="0"/>
      <c r="QC36" s="0"/>
      <c r="QD36" s="0"/>
      <c r="QE36" s="0"/>
      <c r="QF36" s="0"/>
      <c r="QG36" s="0"/>
      <c r="QH36" s="0"/>
      <c r="QI36" s="0"/>
      <c r="QJ36" s="0"/>
      <c r="QK36" s="0"/>
      <c r="QL36" s="0"/>
      <c r="QM36" s="0"/>
      <c r="QN36" s="0"/>
      <c r="QO36" s="0"/>
      <c r="QP36" s="0"/>
      <c r="QQ36" s="0"/>
      <c r="QR36" s="0"/>
      <c r="QS36" s="0"/>
      <c r="QT36" s="0"/>
      <c r="QU36" s="0"/>
      <c r="QV36" s="0"/>
      <c r="QW36" s="0"/>
      <c r="QX36" s="0"/>
      <c r="QY36" s="0"/>
      <c r="QZ36" s="0"/>
      <c r="RA36" s="0"/>
      <c r="RB36" s="0"/>
      <c r="RC36" s="0"/>
      <c r="RD36" s="0"/>
      <c r="RE36" s="0"/>
      <c r="RF36" s="0"/>
      <c r="RG36" s="0"/>
      <c r="RH36" s="0"/>
      <c r="RI36" s="0"/>
      <c r="RJ36" s="0"/>
      <c r="RK36" s="0"/>
      <c r="RL36" s="0"/>
      <c r="RM36" s="0"/>
      <c r="RN36" s="0"/>
      <c r="RO36" s="0"/>
      <c r="RP36" s="0"/>
      <c r="RQ36" s="0"/>
      <c r="RR36" s="0"/>
      <c r="RS36" s="0"/>
      <c r="RT36" s="0"/>
      <c r="RU36" s="0"/>
      <c r="RV36" s="0"/>
      <c r="RW36" s="0"/>
      <c r="RX36" s="0"/>
      <c r="RY36" s="0"/>
      <c r="RZ36" s="0"/>
      <c r="SA36" s="0"/>
      <c r="SB36" s="0"/>
      <c r="SC36" s="0"/>
      <c r="SD36" s="0"/>
      <c r="SE36" s="0"/>
      <c r="SF36" s="0"/>
      <c r="SG36" s="0"/>
      <c r="SH36" s="0"/>
      <c r="SI36" s="0"/>
      <c r="SJ36" s="0"/>
      <c r="SK36" s="0"/>
      <c r="SL36" s="0"/>
      <c r="SM36" s="0"/>
      <c r="SN36" s="0"/>
      <c r="SO36" s="0"/>
      <c r="SP36" s="0"/>
      <c r="SQ36" s="0"/>
      <c r="SR36" s="0"/>
      <c r="SS36" s="0"/>
      <c r="ST36" s="0"/>
      <c r="SU36" s="0"/>
      <c r="SV36" s="0"/>
      <c r="SW36" s="0"/>
      <c r="SX36" s="0"/>
      <c r="SY36" s="0"/>
      <c r="SZ36" s="0"/>
      <c r="TA36" s="0"/>
      <c r="TB36" s="0"/>
      <c r="TC36" s="0"/>
      <c r="TD36" s="0"/>
      <c r="TE36" s="0"/>
      <c r="TF36" s="0"/>
      <c r="TG36" s="0"/>
      <c r="TH36" s="0"/>
      <c r="TI36" s="0"/>
      <c r="TJ36" s="0"/>
      <c r="TK36" s="0"/>
      <c r="TL36" s="0"/>
      <c r="TM36" s="0"/>
      <c r="TN36" s="0"/>
      <c r="TO36" s="0"/>
      <c r="TP36" s="0"/>
      <c r="TQ36" s="0"/>
      <c r="TR36" s="0"/>
      <c r="TS36" s="0"/>
      <c r="TT36" s="0"/>
      <c r="TU36" s="0"/>
      <c r="TV36" s="0"/>
      <c r="TW36" s="0"/>
      <c r="TX36" s="0"/>
      <c r="TY36" s="0"/>
      <c r="TZ36" s="0"/>
      <c r="UA36" s="0"/>
      <c r="UB36" s="0"/>
      <c r="UC36" s="0"/>
      <c r="UD36" s="0"/>
      <c r="UE36" s="0"/>
      <c r="UF36" s="0"/>
      <c r="UG36" s="0"/>
      <c r="UH36" s="0"/>
      <c r="UI36" s="0"/>
      <c r="UJ36" s="0"/>
      <c r="UK36" s="0"/>
      <c r="UL36" s="0"/>
      <c r="UM36" s="0"/>
      <c r="UN36" s="0"/>
      <c r="UO36" s="0"/>
      <c r="UP36" s="0"/>
      <c r="UQ36" s="0"/>
      <c r="UR36" s="0"/>
      <c r="US36" s="0"/>
      <c r="UT36" s="0"/>
      <c r="UU36" s="0"/>
      <c r="UV36" s="0"/>
      <c r="UW36" s="0"/>
      <c r="UX36" s="0"/>
      <c r="UY36" s="0"/>
      <c r="UZ36" s="0"/>
      <c r="VA36" s="0"/>
      <c r="VB36" s="0"/>
      <c r="VC36" s="0"/>
      <c r="VD36" s="0"/>
      <c r="VE36" s="0"/>
      <c r="VF36" s="0"/>
      <c r="VG36" s="0"/>
      <c r="VH36" s="0"/>
      <c r="VI36" s="0"/>
      <c r="VJ36" s="0"/>
      <c r="VK36" s="0"/>
      <c r="VL36" s="0"/>
      <c r="VM36" s="0"/>
      <c r="VN36" s="0"/>
      <c r="VO36" s="0"/>
      <c r="VP36" s="0"/>
      <c r="VQ36" s="0"/>
      <c r="VR36" s="0"/>
      <c r="VS36" s="0"/>
      <c r="VT36" s="0"/>
      <c r="VU36" s="0"/>
      <c r="VV36" s="0"/>
      <c r="VW36" s="0"/>
      <c r="VX36" s="0"/>
      <c r="VY36" s="0"/>
      <c r="VZ36" s="0"/>
      <c r="WA36" s="0"/>
      <c r="WB36" s="0"/>
      <c r="WC36" s="0"/>
      <c r="WD36" s="0"/>
      <c r="WE36" s="0"/>
      <c r="WF36" s="0"/>
      <c r="WG36" s="0"/>
      <c r="WH36" s="0"/>
      <c r="WI36" s="0"/>
      <c r="WJ36" s="0"/>
      <c r="WK36" s="0"/>
      <c r="WL36" s="0"/>
      <c r="WM36" s="0"/>
      <c r="WN36" s="0"/>
      <c r="WO36" s="0"/>
      <c r="WP36" s="0"/>
      <c r="WQ36" s="0"/>
      <c r="WR36" s="0"/>
      <c r="WS36" s="0"/>
      <c r="WT36" s="0"/>
      <c r="WU36" s="0"/>
      <c r="WV36" s="0"/>
      <c r="WW36" s="0"/>
      <c r="WX36" s="0"/>
      <c r="WY36" s="0"/>
      <c r="WZ36" s="0"/>
      <c r="XA36" s="0"/>
      <c r="XB36" s="0"/>
      <c r="XC36" s="0"/>
      <c r="XD36" s="0"/>
      <c r="XE36" s="0"/>
      <c r="XF36" s="0"/>
      <c r="XG36" s="0"/>
      <c r="XH36" s="0"/>
      <c r="XI36" s="0"/>
      <c r="XJ36" s="0"/>
      <c r="XK36" s="0"/>
      <c r="XL36" s="0"/>
      <c r="XM36" s="0"/>
      <c r="XN36" s="0"/>
      <c r="XO36" s="0"/>
      <c r="XP36" s="0"/>
      <c r="XQ36" s="0"/>
      <c r="XR36" s="0"/>
      <c r="XS36" s="0"/>
      <c r="XT36" s="0"/>
      <c r="XU36" s="0"/>
      <c r="XV36" s="0"/>
      <c r="XW36" s="0"/>
      <c r="XX36" s="0"/>
      <c r="XY36" s="0"/>
      <c r="XZ36" s="0"/>
      <c r="YA36" s="0"/>
      <c r="YB36" s="0"/>
      <c r="YC36" s="0"/>
      <c r="YD36" s="0"/>
      <c r="YE36" s="0"/>
      <c r="YF36" s="0"/>
      <c r="YG36" s="0"/>
      <c r="YH36" s="0"/>
      <c r="YI36" s="0"/>
      <c r="YJ36" s="0"/>
      <c r="YK36" s="0"/>
      <c r="YL36" s="0"/>
      <c r="YM36" s="0"/>
      <c r="YN36" s="0"/>
      <c r="YO36" s="0"/>
      <c r="YP36" s="0"/>
      <c r="YQ36" s="0"/>
      <c r="YR36" s="0"/>
      <c r="YS36" s="0"/>
      <c r="YT36" s="0"/>
      <c r="YU36" s="0"/>
      <c r="YV36" s="0"/>
      <c r="YW36" s="0"/>
      <c r="YX36" s="0"/>
      <c r="YY36" s="0"/>
      <c r="YZ36" s="0"/>
      <c r="ZA36" s="0"/>
      <c r="ZB36" s="0"/>
      <c r="ZC36" s="0"/>
      <c r="ZD36" s="0"/>
      <c r="ZE36" s="0"/>
      <c r="ZF36" s="0"/>
      <c r="ZG36" s="0"/>
      <c r="ZH36" s="0"/>
      <c r="ZI36" s="0"/>
      <c r="ZJ36" s="0"/>
      <c r="ZK36" s="0"/>
      <c r="ZL36" s="0"/>
      <c r="ZM36" s="0"/>
      <c r="ZN36" s="0"/>
      <c r="ZO36" s="0"/>
      <c r="ZP36" s="0"/>
      <c r="ZQ36" s="0"/>
      <c r="ZR36" s="0"/>
      <c r="ZS36" s="0"/>
      <c r="ZT36" s="0"/>
      <c r="ZU36" s="0"/>
      <c r="ZV36" s="0"/>
      <c r="ZW36" s="0"/>
      <c r="ZX36" s="0"/>
      <c r="ZY36" s="0"/>
      <c r="ZZ36" s="0"/>
      <c r="AAA36" s="0"/>
      <c r="AAB36" s="0"/>
      <c r="AAC36" s="0"/>
      <c r="AAD36" s="0"/>
      <c r="AAE36" s="0"/>
      <c r="AAF36" s="0"/>
      <c r="AAG36" s="0"/>
      <c r="AAH36" s="0"/>
      <c r="AAI36" s="0"/>
      <c r="AAJ36" s="0"/>
      <c r="AAK36" s="0"/>
      <c r="AAL36" s="0"/>
      <c r="AAM36" s="0"/>
      <c r="AAN36" s="0"/>
      <c r="AAO36" s="0"/>
      <c r="AAP36" s="0"/>
      <c r="AAQ36" s="0"/>
      <c r="AAR36" s="0"/>
      <c r="AAS36" s="0"/>
      <c r="AAT36" s="0"/>
      <c r="AAU36" s="0"/>
      <c r="AAV36" s="0"/>
      <c r="AAW36" s="0"/>
      <c r="AAX36" s="0"/>
      <c r="AAY36" s="0"/>
      <c r="AAZ36" s="0"/>
      <c r="ABA36" s="0"/>
      <c r="ABB36" s="0"/>
      <c r="ABC36" s="0"/>
      <c r="ABD36" s="0"/>
      <c r="ABE36" s="0"/>
      <c r="ABF36" s="0"/>
      <c r="ABG36" s="0"/>
      <c r="ABH36" s="0"/>
      <c r="ABI36" s="0"/>
      <c r="ABJ36" s="0"/>
      <c r="ABK36" s="0"/>
      <c r="ABL36" s="0"/>
      <c r="ABM36" s="0"/>
      <c r="ABN36" s="0"/>
      <c r="ABO36" s="0"/>
      <c r="ABP36" s="0"/>
      <c r="ABQ36" s="0"/>
      <c r="ABR36" s="0"/>
      <c r="ABS36" s="0"/>
      <c r="ABT36" s="0"/>
      <c r="ABU36" s="0"/>
      <c r="ABV36" s="0"/>
      <c r="ABW36" s="0"/>
      <c r="ABX36" s="0"/>
      <c r="ABY36" s="0"/>
      <c r="ABZ36" s="0"/>
      <c r="ACA36" s="0"/>
      <c r="ACB36" s="0"/>
      <c r="ACC36" s="0"/>
      <c r="ACD36" s="0"/>
      <c r="ACE36" s="0"/>
      <c r="ACF36" s="0"/>
      <c r="ACG36" s="0"/>
      <c r="ACH36" s="0"/>
      <c r="ACI36" s="0"/>
      <c r="ACJ36" s="0"/>
      <c r="ACK36" s="0"/>
      <c r="ACL36" s="0"/>
      <c r="ACM36" s="0"/>
      <c r="ACN36" s="0"/>
      <c r="ACO36" s="0"/>
      <c r="ACP36" s="0"/>
      <c r="ACQ36" s="0"/>
      <c r="ACR36" s="0"/>
      <c r="ACS36" s="0"/>
      <c r="ACT36" s="0"/>
      <c r="ACU36" s="0"/>
      <c r="ACV36" s="0"/>
      <c r="ACW36" s="0"/>
      <c r="ACX36" s="0"/>
      <c r="ACY36" s="0"/>
      <c r="ACZ36" s="0"/>
      <c r="ADA36" s="0"/>
      <c r="ADB36" s="0"/>
      <c r="ADC36" s="0"/>
      <c r="ADD36" s="0"/>
      <c r="ADE36" s="0"/>
      <c r="ADF36" s="0"/>
      <c r="ADG36" s="0"/>
      <c r="ADH36" s="0"/>
      <c r="ADI36" s="0"/>
      <c r="ADJ36" s="0"/>
      <c r="ADK36" s="0"/>
      <c r="ADL36" s="0"/>
      <c r="ADM36" s="0"/>
      <c r="ADN36" s="0"/>
      <c r="ADO36" s="0"/>
      <c r="ADP36" s="0"/>
      <c r="ADQ36" s="0"/>
      <c r="ADR36" s="0"/>
      <c r="ADS36" s="0"/>
      <c r="ADT36" s="0"/>
      <c r="ADU36" s="0"/>
      <c r="ADV36" s="0"/>
      <c r="ADW36" s="0"/>
      <c r="ADX36" s="0"/>
      <c r="ADY36" s="0"/>
      <c r="ADZ36" s="0"/>
      <c r="AEA36" s="0"/>
      <c r="AEB36" s="0"/>
      <c r="AEC36" s="0"/>
      <c r="AED36" s="0"/>
      <c r="AEE36" s="0"/>
      <c r="AEF36" s="0"/>
      <c r="AEG36" s="0"/>
      <c r="AEH36" s="0"/>
      <c r="AEI36" s="0"/>
      <c r="AEJ36" s="0"/>
      <c r="AEK36" s="0"/>
      <c r="AEL36" s="0"/>
      <c r="AEM36" s="0"/>
      <c r="AEN36" s="0"/>
      <c r="AEO36" s="0"/>
      <c r="AEP36" s="0"/>
      <c r="AEQ36" s="0"/>
      <c r="AER36" s="0"/>
      <c r="AES36" s="0"/>
      <c r="AET36" s="0"/>
      <c r="AEU36" s="0"/>
      <c r="AEV36" s="0"/>
      <c r="AEW36" s="0"/>
      <c r="AEX36" s="0"/>
      <c r="AEY36" s="0"/>
      <c r="AEZ36" s="0"/>
      <c r="AFA36" s="0"/>
      <c r="AFB36" s="0"/>
      <c r="AFC36" s="0"/>
      <c r="AFD36" s="0"/>
      <c r="AFE36" s="0"/>
      <c r="AFF36" s="0"/>
      <c r="AFG36" s="0"/>
      <c r="AFH36" s="0"/>
      <c r="AFI36" s="0"/>
      <c r="AFJ36" s="0"/>
      <c r="AFK36" s="0"/>
      <c r="AFL36" s="0"/>
      <c r="AFM36" s="0"/>
      <c r="AFN36" s="0"/>
      <c r="AFO36" s="0"/>
      <c r="AFP36" s="0"/>
      <c r="AFQ36" s="0"/>
      <c r="AFR36" s="0"/>
      <c r="AFS36" s="0"/>
      <c r="AFT36" s="0"/>
      <c r="AFU36" s="0"/>
      <c r="AFV36" s="0"/>
      <c r="AFW36" s="0"/>
      <c r="AFX36" s="0"/>
      <c r="AFY36" s="0"/>
      <c r="AFZ36" s="0"/>
      <c r="AGA36" s="0"/>
      <c r="AGB36" s="0"/>
      <c r="AGC36" s="0"/>
      <c r="AGD36" s="0"/>
      <c r="AGE36" s="0"/>
      <c r="AGF36" s="0"/>
      <c r="AGG36" s="0"/>
      <c r="AGH36" s="0"/>
      <c r="AGI36" s="0"/>
      <c r="AGJ36" s="0"/>
      <c r="AGK36" s="0"/>
      <c r="AGL36" s="0"/>
      <c r="AGM36" s="0"/>
      <c r="AGN36" s="0"/>
      <c r="AGO36" s="0"/>
      <c r="AGP36" s="0"/>
      <c r="AGQ36" s="0"/>
      <c r="AGR36" s="0"/>
      <c r="AGS36" s="0"/>
      <c r="AGT36" s="0"/>
      <c r="AGU36" s="0"/>
      <c r="AGV36" s="0"/>
      <c r="AGW36" s="0"/>
      <c r="AGX36" s="0"/>
      <c r="AGY36" s="0"/>
      <c r="AGZ36" s="0"/>
      <c r="AHA36" s="0"/>
      <c r="AHB36" s="0"/>
      <c r="AHC36" s="0"/>
      <c r="AHD36" s="0"/>
      <c r="AHE36" s="0"/>
      <c r="AHF36" s="0"/>
      <c r="AHG36" s="0"/>
      <c r="AHH36" s="0"/>
      <c r="AHI36" s="0"/>
      <c r="AHJ36" s="0"/>
      <c r="AHK36" s="0"/>
      <c r="AHL36" s="0"/>
      <c r="AHM36" s="0"/>
      <c r="AHN36" s="0"/>
      <c r="AHO36" s="0"/>
      <c r="AHP36" s="0"/>
      <c r="AHQ36" s="0"/>
      <c r="AHR36" s="0"/>
      <c r="AHS36" s="0"/>
      <c r="AHT36" s="0"/>
      <c r="AHU36" s="0"/>
      <c r="AHV36" s="0"/>
      <c r="AHW36" s="0"/>
      <c r="AHX36" s="0"/>
      <c r="AHY36" s="0"/>
      <c r="AHZ36" s="0"/>
      <c r="AIA36" s="0"/>
      <c r="AIB36" s="0"/>
      <c r="AIC36" s="0"/>
      <c r="AID36" s="0"/>
      <c r="AIE36" s="0"/>
      <c r="AIF36" s="0"/>
      <c r="AIG36" s="0"/>
      <c r="AIH36" s="0"/>
      <c r="AII36" s="0"/>
      <c r="AIJ36" s="0"/>
      <c r="AIK36" s="0"/>
      <c r="AIL36" s="0"/>
      <c r="AIM36" s="0"/>
      <c r="AIN36" s="0"/>
      <c r="AIO36" s="0"/>
      <c r="AIP36" s="0"/>
      <c r="AIQ36" s="0"/>
      <c r="AIR36" s="0"/>
      <c r="AIS36" s="0"/>
      <c r="AIT36" s="0"/>
      <c r="AIU36" s="0"/>
      <c r="AIV36" s="0"/>
      <c r="AIW36" s="0"/>
      <c r="AIX36" s="0"/>
      <c r="AIY36" s="0"/>
      <c r="AIZ36" s="0"/>
      <c r="AJA36" s="0"/>
      <c r="AJB36" s="0"/>
      <c r="AJC36" s="0"/>
      <c r="AJD36" s="0"/>
      <c r="AJE36" s="0"/>
      <c r="AJF36" s="0"/>
      <c r="AJG36" s="0"/>
      <c r="AJH36" s="0"/>
      <c r="AJI36" s="0"/>
      <c r="AJJ36" s="0"/>
      <c r="AJK36" s="0"/>
      <c r="AJL36" s="0"/>
      <c r="AJM36" s="0"/>
      <c r="AJN36" s="0"/>
      <c r="AJO36" s="0"/>
      <c r="AJP36" s="0"/>
      <c r="AJQ36" s="0"/>
      <c r="AJR36" s="0"/>
      <c r="AJS36" s="0"/>
      <c r="AJT36" s="0"/>
      <c r="AJU36" s="0"/>
      <c r="AJV36" s="0"/>
      <c r="AJW36" s="0"/>
      <c r="AJX36" s="0"/>
      <c r="AJY36" s="0"/>
      <c r="AJZ36" s="0"/>
      <c r="AKA36" s="0"/>
      <c r="AKB36" s="0"/>
      <c r="AKC36" s="0"/>
      <c r="AKD36" s="0"/>
      <c r="AKE36" s="0"/>
      <c r="AKF36" s="0"/>
      <c r="AKG36" s="0"/>
      <c r="AKH36" s="0"/>
      <c r="AKI36" s="0"/>
      <c r="AKJ36" s="0"/>
      <c r="AKK36" s="0"/>
      <c r="AKL36" s="0"/>
      <c r="AKM36" s="0"/>
      <c r="AKN36" s="0"/>
      <c r="AKO36" s="0"/>
      <c r="AKP36" s="0"/>
      <c r="AKQ36" s="0"/>
      <c r="AKR36" s="0"/>
      <c r="AKS36" s="0"/>
      <c r="AKT36" s="0"/>
      <c r="AKU36" s="0"/>
      <c r="AKV36" s="0"/>
      <c r="AKW36" s="0"/>
      <c r="AKX36" s="0"/>
      <c r="AKY36" s="0"/>
      <c r="AKZ36" s="0"/>
      <c r="ALA36" s="0"/>
      <c r="ALB36" s="0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customFormat="false" ht="15.6" hidden="false" customHeight="true" outlineLevel="0" collapsed="false">
      <c r="A37" s="3"/>
      <c r="B37" s="3" t="n">
        <v>18</v>
      </c>
      <c r="C37" s="0"/>
      <c r="D37" s="0"/>
      <c r="E37" s="0"/>
      <c r="F37" s="0"/>
      <c r="G37" s="0"/>
      <c r="H37" s="0"/>
      <c r="I37" s="3" t="n">
        <v>1</v>
      </c>
      <c r="J37" s="3" t="s">
        <v>42</v>
      </c>
      <c r="K37" s="3" t="s">
        <v>40</v>
      </c>
      <c r="L37" s="5" t="n">
        <v>43018</v>
      </c>
      <c r="M37" s="0"/>
      <c r="N37" s="0"/>
      <c r="O37" s="0"/>
      <c r="P37" s="0"/>
      <c r="Q37" s="0"/>
      <c r="R37" s="0"/>
      <c r="S37" s="0"/>
      <c r="T37" s="0"/>
      <c r="U37" s="0"/>
      <c r="V37" s="0"/>
      <c r="W37" s="0"/>
      <c r="X37" s="0"/>
      <c r="Y37" s="0"/>
      <c r="Z37" s="0"/>
      <c r="AA37" s="0"/>
      <c r="AB37" s="0"/>
      <c r="AC37" s="0"/>
      <c r="AD37" s="0"/>
      <c r="AE37" s="0"/>
      <c r="AF37" s="0"/>
      <c r="AG37" s="0"/>
      <c r="AH37" s="0"/>
      <c r="AI37" s="0"/>
      <c r="AJ37" s="0"/>
      <c r="AK37" s="0"/>
      <c r="AL37" s="0"/>
      <c r="AM37" s="0"/>
      <c r="AN37" s="2"/>
      <c r="AO37" s="0"/>
      <c r="AP37" s="0"/>
      <c r="AQ37" s="0"/>
      <c r="AR37" s="0"/>
      <c r="AS37" s="0"/>
      <c r="AT37" s="0"/>
      <c r="AU37" s="0"/>
      <c r="AV37" s="0"/>
      <c r="AW37" s="0"/>
      <c r="AX37" s="0"/>
      <c r="AY37" s="0"/>
      <c r="AZ37" s="0"/>
      <c r="BA37" s="0"/>
      <c r="BB37" s="0"/>
      <c r="BC37" s="0"/>
      <c r="BD37" s="0"/>
      <c r="BE37" s="0"/>
      <c r="BF37" s="0"/>
      <c r="BG37" s="0"/>
      <c r="BH37" s="0"/>
      <c r="BI37" s="0"/>
      <c r="BJ37" s="0"/>
      <c r="BK37" s="0"/>
      <c r="BL37" s="0"/>
      <c r="BM37" s="0"/>
      <c r="BN37" s="0"/>
      <c r="BO37" s="0"/>
      <c r="BP37" s="0"/>
      <c r="BQ37" s="0"/>
      <c r="BR37" s="0"/>
      <c r="BS37" s="0"/>
      <c r="BT37" s="0"/>
      <c r="BU37" s="0"/>
      <c r="BV37" s="0"/>
      <c r="BW37" s="0"/>
      <c r="BX37" s="0"/>
      <c r="BY37" s="0"/>
      <c r="BZ37" s="0"/>
      <c r="CA37" s="0"/>
      <c r="CB37" s="0"/>
      <c r="CC37" s="0"/>
      <c r="CD37" s="0"/>
      <c r="CE37" s="0"/>
      <c r="CF37" s="0"/>
      <c r="CG37" s="0"/>
      <c r="CH37" s="0"/>
      <c r="CI37" s="0"/>
      <c r="CJ37" s="0"/>
      <c r="CK37" s="0"/>
      <c r="CL37" s="0"/>
      <c r="CM37" s="0"/>
      <c r="CN37" s="0"/>
      <c r="CO37" s="0"/>
      <c r="CP37" s="0"/>
      <c r="CQ37" s="0"/>
      <c r="CR37" s="0"/>
      <c r="CS37" s="0"/>
      <c r="CT37" s="0"/>
      <c r="CU37" s="0"/>
      <c r="CV37" s="0"/>
      <c r="CW37" s="0"/>
      <c r="CX37" s="0"/>
      <c r="CY37" s="0"/>
      <c r="CZ37" s="0"/>
      <c r="DA37" s="0"/>
      <c r="DB37" s="0"/>
      <c r="DC37" s="0"/>
      <c r="DD37" s="0"/>
      <c r="DE37" s="0"/>
      <c r="DF37" s="0"/>
      <c r="DG37" s="0"/>
      <c r="DH37" s="0"/>
      <c r="DI37" s="0"/>
      <c r="DJ37" s="0"/>
      <c r="DK37" s="0"/>
      <c r="DL37" s="0"/>
      <c r="DM37" s="0"/>
      <c r="DN37" s="0"/>
      <c r="DO37" s="0"/>
      <c r="DP37" s="0"/>
      <c r="DQ37" s="0"/>
      <c r="DR37" s="0"/>
      <c r="DS37" s="0"/>
      <c r="DT37" s="0"/>
      <c r="DU37" s="0"/>
      <c r="DV37" s="0"/>
      <c r="DW37" s="0"/>
      <c r="DX37" s="0"/>
      <c r="DY37" s="0"/>
      <c r="DZ37" s="0"/>
      <c r="EA37" s="0"/>
      <c r="EB37" s="0"/>
      <c r="EC37" s="0"/>
      <c r="ED37" s="0"/>
      <c r="EE37" s="0"/>
      <c r="EF37" s="0"/>
      <c r="EG37" s="0"/>
      <c r="EH37" s="0"/>
      <c r="EI37" s="0"/>
      <c r="EJ37" s="0"/>
      <c r="EK37" s="0"/>
      <c r="EL37" s="0"/>
      <c r="EM37" s="0"/>
      <c r="EN37" s="0"/>
      <c r="EO37" s="0"/>
      <c r="EP37" s="0"/>
      <c r="EQ37" s="0"/>
      <c r="ER37" s="0"/>
      <c r="ES37" s="0"/>
      <c r="ET37" s="0"/>
      <c r="EU37" s="0"/>
      <c r="EV37" s="0"/>
      <c r="EW37" s="0"/>
      <c r="EX37" s="0"/>
      <c r="EY37" s="0"/>
      <c r="EZ37" s="0"/>
      <c r="FA37" s="0"/>
      <c r="FB37" s="0"/>
      <c r="FC37" s="0"/>
      <c r="FD37" s="0"/>
      <c r="FE37" s="0"/>
      <c r="FF37" s="0"/>
      <c r="FG37" s="0"/>
      <c r="FH37" s="0"/>
      <c r="FI37" s="0"/>
      <c r="FJ37" s="0"/>
      <c r="FK37" s="0"/>
      <c r="FL37" s="0"/>
      <c r="FM37" s="0"/>
      <c r="FN37" s="0"/>
      <c r="FO37" s="0"/>
      <c r="FP37" s="0"/>
      <c r="FQ37" s="0"/>
      <c r="FR37" s="0"/>
      <c r="FS37" s="0"/>
      <c r="FT37" s="0"/>
      <c r="FU37" s="0"/>
      <c r="FV37" s="0"/>
      <c r="FW37" s="0"/>
      <c r="FX37" s="0"/>
      <c r="FY37" s="0"/>
      <c r="FZ37" s="0"/>
      <c r="GA37" s="0"/>
      <c r="GB37" s="0"/>
      <c r="GC37" s="0"/>
      <c r="GD37" s="0"/>
      <c r="GE37" s="0"/>
      <c r="GF37" s="0"/>
      <c r="GG37" s="0"/>
      <c r="GH37" s="0"/>
      <c r="GI37" s="0"/>
      <c r="GJ37" s="0"/>
      <c r="GK37" s="0"/>
      <c r="GL37" s="0"/>
      <c r="GM37" s="0"/>
      <c r="GN37" s="0"/>
      <c r="GO37" s="0"/>
      <c r="GP37" s="0"/>
      <c r="GQ37" s="0"/>
      <c r="GR37" s="0"/>
      <c r="GS37" s="0"/>
      <c r="GT37" s="0"/>
      <c r="GU37" s="0"/>
      <c r="GV37" s="0"/>
      <c r="GW37" s="0"/>
      <c r="GX37" s="0"/>
      <c r="GY37" s="0"/>
      <c r="GZ37" s="0"/>
      <c r="HA37" s="0"/>
      <c r="HB37" s="0"/>
      <c r="HC37" s="0"/>
      <c r="HD37" s="0"/>
      <c r="HE37" s="0"/>
      <c r="HF37" s="0"/>
      <c r="HG37" s="0"/>
      <c r="HH37" s="0"/>
      <c r="HI37" s="0"/>
      <c r="HJ37" s="0"/>
      <c r="HK37" s="0"/>
      <c r="HL37" s="0"/>
      <c r="HM37" s="0"/>
      <c r="HN37" s="0"/>
      <c r="HO37" s="0"/>
      <c r="HP37" s="0"/>
      <c r="HQ37" s="0"/>
      <c r="HR37" s="0"/>
      <c r="HS37" s="0"/>
      <c r="HT37" s="0"/>
      <c r="HU37" s="0"/>
      <c r="HV37" s="0"/>
      <c r="HW37" s="0"/>
      <c r="HX37" s="0"/>
      <c r="HY37" s="0"/>
      <c r="HZ37" s="0"/>
      <c r="IA37" s="0"/>
      <c r="IB37" s="0"/>
      <c r="IC37" s="0"/>
      <c r="ID37" s="0"/>
      <c r="IE37" s="0"/>
      <c r="IF37" s="0"/>
      <c r="IG37" s="0"/>
      <c r="IH37" s="0"/>
      <c r="II37" s="0"/>
      <c r="IJ37" s="0"/>
      <c r="IK37" s="0"/>
      <c r="IL37" s="0"/>
      <c r="IM37" s="0"/>
      <c r="IN37" s="0"/>
      <c r="IO37" s="0"/>
      <c r="IP37" s="0"/>
      <c r="IQ37" s="0"/>
      <c r="IR37" s="0"/>
      <c r="IS37" s="0"/>
      <c r="IT37" s="0"/>
      <c r="IU37" s="0"/>
      <c r="IV37" s="0"/>
      <c r="IW37" s="0"/>
      <c r="IX37" s="0"/>
      <c r="IY37" s="0"/>
      <c r="IZ37" s="0"/>
      <c r="JA37" s="0"/>
      <c r="JB37" s="0"/>
      <c r="JC37" s="0"/>
      <c r="JD37" s="0"/>
      <c r="JE37" s="0"/>
      <c r="JF37" s="0"/>
      <c r="JG37" s="0"/>
      <c r="JH37" s="0"/>
      <c r="JI37" s="0"/>
      <c r="JJ37" s="0"/>
      <c r="JK37" s="0"/>
      <c r="JL37" s="0"/>
      <c r="JM37" s="0"/>
      <c r="JN37" s="0"/>
      <c r="JO37" s="0"/>
      <c r="JP37" s="0"/>
      <c r="JQ37" s="0"/>
      <c r="JR37" s="0"/>
      <c r="JS37" s="0"/>
      <c r="JT37" s="0"/>
      <c r="JU37" s="0"/>
      <c r="JV37" s="0"/>
      <c r="JW37" s="0"/>
      <c r="JX37" s="0"/>
      <c r="JY37" s="0"/>
      <c r="JZ37" s="0"/>
      <c r="KA37" s="0"/>
      <c r="KB37" s="0"/>
      <c r="KC37" s="0"/>
      <c r="KD37" s="0"/>
      <c r="KE37" s="0"/>
      <c r="KF37" s="0"/>
      <c r="KG37" s="0"/>
      <c r="KH37" s="0"/>
      <c r="KI37" s="0"/>
      <c r="KJ37" s="0"/>
      <c r="KK37" s="0"/>
      <c r="KL37" s="0"/>
      <c r="KM37" s="0"/>
      <c r="KN37" s="0"/>
      <c r="KO37" s="0"/>
      <c r="KP37" s="0"/>
      <c r="KQ37" s="0"/>
      <c r="KR37" s="0"/>
      <c r="KS37" s="0"/>
      <c r="KT37" s="0"/>
      <c r="KU37" s="0"/>
      <c r="KV37" s="0"/>
      <c r="KW37" s="0"/>
      <c r="KX37" s="0"/>
      <c r="KY37" s="0"/>
      <c r="KZ37" s="0"/>
      <c r="LA37" s="0"/>
      <c r="LB37" s="0"/>
      <c r="LC37" s="0"/>
      <c r="LD37" s="0"/>
      <c r="LE37" s="0"/>
      <c r="LF37" s="0"/>
      <c r="LG37" s="0"/>
      <c r="LH37" s="0"/>
      <c r="LI37" s="0"/>
      <c r="LJ37" s="0"/>
      <c r="LK37" s="0"/>
      <c r="LL37" s="0"/>
      <c r="LM37" s="0"/>
      <c r="LN37" s="0"/>
      <c r="LO37" s="0"/>
      <c r="LP37" s="0"/>
      <c r="LQ37" s="0"/>
      <c r="LR37" s="0"/>
      <c r="LS37" s="0"/>
      <c r="LT37" s="0"/>
      <c r="LU37" s="0"/>
      <c r="LV37" s="0"/>
      <c r="LW37" s="0"/>
      <c r="LX37" s="0"/>
      <c r="LY37" s="0"/>
      <c r="LZ37" s="0"/>
      <c r="MA37" s="0"/>
      <c r="MB37" s="0"/>
      <c r="MC37" s="0"/>
      <c r="MD37" s="0"/>
      <c r="ME37" s="0"/>
      <c r="MF37" s="0"/>
      <c r="MG37" s="0"/>
      <c r="MH37" s="0"/>
      <c r="MI37" s="0"/>
      <c r="MJ37" s="0"/>
      <c r="MK37" s="0"/>
      <c r="ML37" s="0"/>
      <c r="MM37" s="0"/>
      <c r="MN37" s="0"/>
      <c r="MO37" s="0"/>
      <c r="MP37" s="0"/>
      <c r="MQ37" s="0"/>
      <c r="MR37" s="0"/>
      <c r="MS37" s="0"/>
      <c r="MT37" s="0"/>
      <c r="MU37" s="0"/>
      <c r="MV37" s="0"/>
      <c r="MW37" s="0"/>
      <c r="MX37" s="0"/>
      <c r="MY37" s="0"/>
      <c r="MZ37" s="0"/>
      <c r="NA37" s="0"/>
      <c r="NB37" s="0"/>
      <c r="NC37" s="0"/>
      <c r="ND37" s="0"/>
      <c r="NE37" s="0"/>
      <c r="NF37" s="0"/>
      <c r="NG37" s="0"/>
      <c r="NH37" s="0"/>
      <c r="NI37" s="0"/>
      <c r="NJ37" s="0"/>
      <c r="NK37" s="0"/>
      <c r="NL37" s="0"/>
      <c r="NM37" s="0"/>
      <c r="NN37" s="0"/>
      <c r="NO37" s="0"/>
      <c r="NP37" s="0"/>
      <c r="NQ37" s="0"/>
      <c r="NR37" s="0"/>
      <c r="NS37" s="0"/>
      <c r="NT37" s="0"/>
      <c r="NU37" s="0"/>
      <c r="NV37" s="0"/>
      <c r="NW37" s="0"/>
      <c r="NX37" s="0"/>
      <c r="NY37" s="0"/>
      <c r="NZ37" s="0"/>
      <c r="OA37" s="0"/>
      <c r="OB37" s="0"/>
      <c r="OC37" s="0"/>
      <c r="OD37" s="0"/>
      <c r="OE37" s="0"/>
      <c r="OF37" s="0"/>
      <c r="OG37" s="0"/>
      <c r="OH37" s="0"/>
      <c r="OI37" s="0"/>
      <c r="OJ37" s="0"/>
      <c r="OK37" s="0"/>
      <c r="OL37" s="0"/>
      <c r="OM37" s="0"/>
      <c r="ON37" s="0"/>
      <c r="OO37" s="0"/>
      <c r="OP37" s="0"/>
      <c r="OQ37" s="0"/>
      <c r="OR37" s="0"/>
      <c r="OS37" s="0"/>
      <c r="OT37" s="0"/>
      <c r="OU37" s="0"/>
      <c r="OV37" s="0"/>
      <c r="OW37" s="0"/>
      <c r="OX37" s="0"/>
      <c r="OY37" s="0"/>
      <c r="OZ37" s="0"/>
      <c r="PA37" s="0"/>
      <c r="PB37" s="0"/>
      <c r="PC37" s="0"/>
      <c r="PD37" s="0"/>
      <c r="PE37" s="0"/>
      <c r="PF37" s="0"/>
      <c r="PG37" s="0"/>
      <c r="PH37" s="0"/>
      <c r="PI37" s="0"/>
      <c r="PJ37" s="0"/>
      <c r="PK37" s="0"/>
      <c r="PL37" s="0"/>
      <c r="PM37" s="0"/>
      <c r="PN37" s="0"/>
      <c r="PO37" s="0"/>
      <c r="PP37" s="0"/>
      <c r="PQ37" s="0"/>
      <c r="PR37" s="0"/>
      <c r="PS37" s="0"/>
      <c r="PT37" s="0"/>
      <c r="PU37" s="0"/>
      <c r="PV37" s="0"/>
      <c r="PW37" s="0"/>
      <c r="PX37" s="0"/>
      <c r="PY37" s="0"/>
      <c r="PZ37" s="0"/>
      <c r="QA37" s="0"/>
      <c r="QB37" s="0"/>
      <c r="QC37" s="0"/>
      <c r="QD37" s="0"/>
      <c r="QE37" s="0"/>
      <c r="QF37" s="0"/>
      <c r="QG37" s="0"/>
      <c r="QH37" s="0"/>
      <c r="QI37" s="0"/>
      <c r="QJ37" s="0"/>
      <c r="QK37" s="0"/>
      <c r="QL37" s="0"/>
      <c r="QM37" s="0"/>
      <c r="QN37" s="0"/>
      <c r="QO37" s="0"/>
      <c r="QP37" s="0"/>
      <c r="QQ37" s="0"/>
      <c r="QR37" s="0"/>
      <c r="QS37" s="0"/>
      <c r="QT37" s="0"/>
      <c r="QU37" s="0"/>
      <c r="QV37" s="0"/>
      <c r="QW37" s="0"/>
      <c r="QX37" s="0"/>
      <c r="QY37" s="0"/>
      <c r="QZ37" s="0"/>
      <c r="RA37" s="0"/>
      <c r="RB37" s="0"/>
      <c r="RC37" s="0"/>
      <c r="RD37" s="0"/>
      <c r="RE37" s="0"/>
      <c r="RF37" s="0"/>
      <c r="RG37" s="0"/>
      <c r="RH37" s="0"/>
      <c r="RI37" s="0"/>
      <c r="RJ37" s="0"/>
      <c r="RK37" s="0"/>
      <c r="RL37" s="0"/>
      <c r="RM37" s="0"/>
      <c r="RN37" s="0"/>
      <c r="RO37" s="0"/>
      <c r="RP37" s="0"/>
      <c r="RQ37" s="0"/>
      <c r="RR37" s="0"/>
      <c r="RS37" s="0"/>
      <c r="RT37" s="0"/>
      <c r="RU37" s="0"/>
      <c r="RV37" s="0"/>
      <c r="RW37" s="0"/>
      <c r="RX37" s="0"/>
      <c r="RY37" s="0"/>
      <c r="RZ37" s="0"/>
      <c r="SA37" s="0"/>
      <c r="SB37" s="0"/>
      <c r="SC37" s="0"/>
      <c r="SD37" s="0"/>
      <c r="SE37" s="0"/>
      <c r="SF37" s="0"/>
      <c r="SG37" s="0"/>
      <c r="SH37" s="0"/>
      <c r="SI37" s="0"/>
      <c r="SJ37" s="0"/>
      <c r="SK37" s="0"/>
      <c r="SL37" s="0"/>
      <c r="SM37" s="0"/>
      <c r="SN37" s="0"/>
      <c r="SO37" s="0"/>
      <c r="SP37" s="0"/>
      <c r="SQ37" s="0"/>
      <c r="SR37" s="0"/>
      <c r="SS37" s="0"/>
      <c r="ST37" s="0"/>
      <c r="SU37" s="0"/>
      <c r="SV37" s="0"/>
      <c r="SW37" s="0"/>
      <c r="SX37" s="0"/>
      <c r="SY37" s="0"/>
      <c r="SZ37" s="0"/>
      <c r="TA37" s="0"/>
      <c r="TB37" s="0"/>
      <c r="TC37" s="0"/>
      <c r="TD37" s="0"/>
      <c r="TE37" s="0"/>
      <c r="TF37" s="0"/>
      <c r="TG37" s="0"/>
      <c r="TH37" s="0"/>
      <c r="TI37" s="0"/>
      <c r="TJ37" s="0"/>
      <c r="TK37" s="0"/>
      <c r="TL37" s="0"/>
      <c r="TM37" s="0"/>
      <c r="TN37" s="0"/>
      <c r="TO37" s="0"/>
      <c r="TP37" s="0"/>
      <c r="TQ37" s="0"/>
      <c r="TR37" s="0"/>
      <c r="TS37" s="0"/>
      <c r="TT37" s="0"/>
      <c r="TU37" s="0"/>
      <c r="TV37" s="0"/>
      <c r="TW37" s="0"/>
      <c r="TX37" s="0"/>
      <c r="TY37" s="0"/>
      <c r="TZ37" s="0"/>
      <c r="UA37" s="0"/>
      <c r="UB37" s="0"/>
      <c r="UC37" s="0"/>
      <c r="UD37" s="0"/>
      <c r="UE37" s="0"/>
      <c r="UF37" s="0"/>
      <c r="UG37" s="0"/>
      <c r="UH37" s="0"/>
      <c r="UI37" s="0"/>
      <c r="UJ37" s="0"/>
      <c r="UK37" s="0"/>
      <c r="UL37" s="0"/>
      <c r="UM37" s="0"/>
      <c r="UN37" s="0"/>
      <c r="UO37" s="0"/>
      <c r="UP37" s="0"/>
      <c r="UQ37" s="0"/>
      <c r="UR37" s="0"/>
      <c r="US37" s="0"/>
      <c r="UT37" s="0"/>
      <c r="UU37" s="0"/>
      <c r="UV37" s="0"/>
      <c r="UW37" s="0"/>
      <c r="UX37" s="0"/>
      <c r="UY37" s="0"/>
      <c r="UZ37" s="0"/>
      <c r="VA37" s="0"/>
      <c r="VB37" s="0"/>
      <c r="VC37" s="0"/>
      <c r="VD37" s="0"/>
      <c r="VE37" s="0"/>
      <c r="VF37" s="0"/>
      <c r="VG37" s="0"/>
      <c r="VH37" s="0"/>
      <c r="VI37" s="0"/>
      <c r="VJ37" s="0"/>
      <c r="VK37" s="0"/>
      <c r="VL37" s="0"/>
      <c r="VM37" s="0"/>
      <c r="VN37" s="0"/>
      <c r="VO37" s="0"/>
      <c r="VP37" s="0"/>
      <c r="VQ37" s="0"/>
      <c r="VR37" s="0"/>
      <c r="VS37" s="0"/>
      <c r="VT37" s="0"/>
      <c r="VU37" s="0"/>
      <c r="VV37" s="0"/>
      <c r="VW37" s="0"/>
      <c r="VX37" s="0"/>
      <c r="VY37" s="0"/>
      <c r="VZ37" s="0"/>
      <c r="WA37" s="0"/>
      <c r="WB37" s="0"/>
      <c r="WC37" s="0"/>
      <c r="WD37" s="0"/>
      <c r="WE37" s="0"/>
      <c r="WF37" s="0"/>
      <c r="WG37" s="0"/>
      <c r="WH37" s="0"/>
      <c r="WI37" s="0"/>
      <c r="WJ37" s="0"/>
      <c r="WK37" s="0"/>
      <c r="WL37" s="0"/>
      <c r="WM37" s="0"/>
      <c r="WN37" s="0"/>
      <c r="WO37" s="0"/>
      <c r="WP37" s="0"/>
      <c r="WQ37" s="0"/>
      <c r="WR37" s="0"/>
      <c r="WS37" s="0"/>
      <c r="WT37" s="0"/>
      <c r="WU37" s="0"/>
      <c r="WV37" s="0"/>
      <c r="WW37" s="0"/>
      <c r="WX37" s="0"/>
      <c r="WY37" s="0"/>
      <c r="WZ37" s="0"/>
      <c r="XA37" s="0"/>
      <c r="XB37" s="0"/>
      <c r="XC37" s="0"/>
      <c r="XD37" s="0"/>
      <c r="XE37" s="0"/>
      <c r="XF37" s="0"/>
      <c r="XG37" s="0"/>
      <c r="XH37" s="0"/>
      <c r="XI37" s="0"/>
      <c r="XJ37" s="0"/>
      <c r="XK37" s="0"/>
      <c r="XL37" s="0"/>
      <c r="XM37" s="0"/>
      <c r="XN37" s="0"/>
      <c r="XO37" s="0"/>
      <c r="XP37" s="0"/>
      <c r="XQ37" s="0"/>
      <c r="XR37" s="0"/>
      <c r="XS37" s="0"/>
      <c r="XT37" s="0"/>
      <c r="XU37" s="0"/>
      <c r="XV37" s="0"/>
      <c r="XW37" s="0"/>
      <c r="XX37" s="0"/>
      <c r="XY37" s="0"/>
      <c r="XZ37" s="0"/>
      <c r="YA37" s="0"/>
      <c r="YB37" s="0"/>
      <c r="YC37" s="0"/>
      <c r="YD37" s="0"/>
      <c r="YE37" s="0"/>
      <c r="YF37" s="0"/>
      <c r="YG37" s="0"/>
      <c r="YH37" s="0"/>
      <c r="YI37" s="0"/>
      <c r="YJ37" s="0"/>
      <c r="YK37" s="0"/>
      <c r="YL37" s="0"/>
      <c r="YM37" s="0"/>
      <c r="YN37" s="0"/>
      <c r="YO37" s="0"/>
      <c r="YP37" s="0"/>
      <c r="YQ37" s="0"/>
      <c r="YR37" s="0"/>
      <c r="YS37" s="0"/>
      <c r="YT37" s="0"/>
      <c r="YU37" s="0"/>
      <c r="YV37" s="0"/>
      <c r="YW37" s="0"/>
      <c r="YX37" s="0"/>
      <c r="YY37" s="0"/>
      <c r="YZ37" s="0"/>
      <c r="ZA37" s="0"/>
      <c r="ZB37" s="0"/>
      <c r="ZC37" s="0"/>
      <c r="ZD37" s="0"/>
      <c r="ZE37" s="0"/>
      <c r="ZF37" s="0"/>
      <c r="ZG37" s="0"/>
      <c r="ZH37" s="0"/>
      <c r="ZI37" s="0"/>
      <c r="ZJ37" s="0"/>
      <c r="ZK37" s="0"/>
      <c r="ZL37" s="0"/>
      <c r="ZM37" s="0"/>
      <c r="ZN37" s="0"/>
      <c r="ZO37" s="0"/>
      <c r="ZP37" s="0"/>
      <c r="ZQ37" s="0"/>
      <c r="ZR37" s="0"/>
      <c r="ZS37" s="0"/>
      <c r="ZT37" s="0"/>
      <c r="ZU37" s="0"/>
      <c r="ZV37" s="0"/>
      <c r="ZW37" s="0"/>
      <c r="ZX37" s="0"/>
      <c r="ZY37" s="0"/>
      <c r="ZZ37" s="0"/>
      <c r="AAA37" s="0"/>
      <c r="AAB37" s="0"/>
      <c r="AAC37" s="0"/>
      <c r="AAD37" s="0"/>
      <c r="AAE37" s="0"/>
      <c r="AAF37" s="0"/>
      <c r="AAG37" s="0"/>
      <c r="AAH37" s="0"/>
      <c r="AAI37" s="0"/>
      <c r="AAJ37" s="0"/>
      <c r="AAK37" s="0"/>
      <c r="AAL37" s="0"/>
      <c r="AAM37" s="0"/>
      <c r="AAN37" s="0"/>
      <c r="AAO37" s="0"/>
      <c r="AAP37" s="0"/>
      <c r="AAQ37" s="0"/>
      <c r="AAR37" s="0"/>
      <c r="AAS37" s="0"/>
      <c r="AAT37" s="0"/>
      <c r="AAU37" s="0"/>
      <c r="AAV37" s="0"/>
      <c r="AAW37" s="0"/>
      <c r="AAX37" s="0"/>
      <c r="AAY37" s="0"/>
      <c r="AAZ37" s="0"/>
      <c r="ABA37" s="0"/>
      <c r="ABB37" s="0"/>
      <c r="ABC37" s="0"/>
      <c r="ABD37" s="0"/>
      <c r="ABE37" s="0"/>
      <c r="ABF37" s="0"/>
      <c r="ABG37" s="0"/>
      <c r="ABH37" s="0"/>
      <c r="ABI37" s="0"/>
      <c r="ABJ37" s="0"/>
      <c r="ABK37" s="0"/>
      <c r="ABL37" s="0"/>
      <c r="ABM37" s="0"/>
      <c r="ABN37" s="0"/>
      <c r="ABO37" s="0"/>
      <c r="ABP37" s="0"/>
      <c r="ABQ37" s="0"/>
      <c r="ABR37" s="0"/>
      <c r="ABS37" s="0"/>
      <c r="ABT37" s="0"/>
      <c r="ABU37" s="0"/>
      <c r="ABV37" s="0"/>
      <c r="ABW37" s="0"/>
      <c r="ABX37" s="0"/>
      <c r="ABY37" s="0"/>
      <c r="ABZ37" s="0"/>
      <c r="ACA37" s="0"/>
      <c r="ACB37" s="0"/>
      <c r="ACC37" s="0"/>
      <c r="ACD37" s="0"/>
      <c r="ACE37" s="0"/>
      <c r="ACF37" s="0"/>
      <c r="ACG37" s="0"/>
      <c r="ACH37" s="0"/>
      <c r="ACI37" s="0"/>
      <c r="ACJ37" s="0"/>
      <c r="ACK37" s="0"/>
      <c r="ACL37" s="0"/>
      <c r="ACM37" s="0"/>
      <c r="ACN37" s="0"/>
      <c r="ACO37" s="0"/>
      <c r="ACP37" s="0"/>
      <c r="ACQ37" s="0"/>
      <c r="ACR37" s="0"/>
      <c r="ACS37" s="0"/>
      <c r="ACT37" s="0"/>
      <c r="ACU37" s="0"/>
      <c r="ACV37" s="0"/>
      <c r="ACW37" s="0"/>
      <c r="ACX37" s="0"/>
      <c r="ACY37" s="0"/>
      <c r="ACZ37" s="0"/>
      <c r="ADA37" s="0"/>
      <c r="ADB37" s="0"/>
      <c r="ADC37" s="0"/>
      <c r="ADD37" s="0"/>
      <c r="ADE37" s="0"/>
      <c r="ADF37" s="0"/>
      <c r="ADG37" s="0"/>
      <c r="ADH37" s="0"/>
      <c r="ADI37" s="0"/>
      <c r="ADJ37" s="0"/>
      <c r="ADK37" s="0"/>
      <c r="ADL37" s="0"/>
      <c r="ADM37" s="0"/>
      <c r="ADN37" s="0"/>
      <c r="ADO37" s="0"/>
      <c r="ADP37" s="0"/>
      <c r="ADQ37" s="0"/>
      <c r="ADR37" s="0"/>
      <c r="ADS37" s="0"/>
      <c r="ADT37" s="0"/>
      <c r="ADU37" s="0"/>
      <c r="ADV37" s="0"/>
      <c r="ADW37" s="0"/>
      <c r="ADX37" s="0"/>
      <c r="ADY37" s="0"/>
      <c r="ADZ37" s="0"/>
      <c r="AEA37" s="0"/>
      <c r="AEB37" s="0"/>
      <c r="AEC37" s="0"/>
      <c r="AED37" s="0"/>
      <c r="AEE37" s="0"/>
      <c r="AEF37" s="0"/>
      <c r="AEG37" s="0"/>
      <c r="AEH37" s="0"/>
      <c r="AEI37" s="0"/>
      <c r="AEJ37" s="0"/>
      <c r="AEK37" s="0"/>
      <c r="AEL37" s="0"/>
      <c r="AEM37" s="0"/>
      <c r="AEN37" s="0"/>
      <c r="AEO37" s="0"/>
      <c r="AEP37" s="0"/>
      <c r="AEQ37" s="0"/>
      <c r="AER37" s="0"/>
      <c r="AES37" s="0"/>
      <c r="AET37" s="0"/>
      <c r="AEU37" s="0"/>
      <c r="AEV37" s="0"/>
      <c r="AEW37" s="0"/>
      <c r="AEX37" s="0"/>
      <c r="AEY37" s="0"/>
      <c r="AEZ37" s="0"/>
      <c r="AFA37" s="0"/>
      <c r="AFB37" s="0"/>
      <c r="AFC37" s="0"/>
      <c r="AFD37" s="0"/>
      <c r="AFE37" s="0"/>
      <c r="AFF37" s="0"/>
      <c r="AFG37" s="0"/>
      <c r="AFH37" s="0"/>
      <c r="AFI37" s="0"/>
      <c r="AFJ37" s="0"/>
      <c r="AFK37" s="0"/>
      <c r="AFL37" s="0"/>
      <c r="AFM37" s="0"/>
      <c r="AFN37" s="0"/>
      <c r="AFO37" s="0"/>
      <c r="AFP37" s="0"/>
      <c r="AFQ37" s="0"/>
      <c r="AFR37" s="0"/>
      <c r="AFS37" s="0"/>
      <c r="AFT37" s="0"/>
      <c r="AFU37" s="0"/>
      <c r="AFV37" s="0"/>
      <c r="AFW37" s="0"/>
      <c r="AFX37" s="0"/>
      <c r="AFY37" s="0"/>
      <c r="AFZ37" s="0"/>
      <c r="AGA37" s="0"/>
      <c r="AGB37" s="0"/>
      <c r="AGC37" s="0"/>
      <c r="AGD37" s="0"/>
      <c r="AGE37" s="0"/>
      <c r="AGF37" s="0"/>
      <c r="AGG37" s="0"/>
      <c r="AGH37" s="0"/>
      <c r="AGI37" s="0"/>
      <c r="AGJ37" s="0"/>
      <c r="AGK37" s="0"/>
      <c r="AGL37" s="0"/>
      <c r="AGM37" s="0"/>
      <c r="AGN37" s="0"/>
      <c r="AGO37" s="0"/>
      <c r="AGP37" s="0"/>
      <c r="AGQ37" s="0"/>
      <c r="AGR37" s="0"/>
      <c r="AGS37" s="0"/>
      <c r="AGT37" s="0"/>
      <c r="AGU37" s="0"/>
      <c r="AGV37" s="0"/>
      <c r="AGW37" s="0"/>
      <c r="AGX37" s="0"/>
      <c r="AGY37" s="0"/>
      <c r="AGZ37" s="0"/>
      <c r="AHA37" s="0"/>
      <c r="AHB37" s="0"/>
      <c r="AHC37" s="0"/>
      <c r="AHD37" s="0"/>
      <c r="AHE37" s="0"/>
      <c r="AHF37" s="0"/>
      <c r="AHG37" s="0"/>
      <c r="AHH37" s="0"/>
      <c r="AHI37" s="0"/>
      <c r="AHJ37" s="0"/>
      <c r="AHK37" s="0"/>
      <c r="AHL37" s="0"/>
      <c r="AHM37" s="0"/>
      <c r="AHN37" s="0"/>
      <c r="AHO37" s="0"/>
      <c r="AHP37" s="0"/>
      <c r="AHQ37" s="0"/>
      <c r="AHR37" s="0"/>
      <c r="AHS37" s="0"/>
      <c r="AHT37" s="0"/>
      <c r="AHU37" s="0"/>
      <c r="AHV37" s="0"/>
      <c r="AHW37" s="0"/>
      <c r="AHX37" s="0"/>
      <c r="AHY37" s="0"/>
      <c r="AHZ37" s="0"/>
      <c r="AIA37" s="0"/>
      <c r="AIB37" s="0"/>
      <c r="AIC37" s="0"/>
      <c r="AID37" s="0"/>
      <c r="AIE37" s="0"/>
      <c r="AIF37" s="0"/>
      <c r="AIG37" s="0"/>
      <c r="AIH37" s="0"/>
      <c r="AII37" s="0"/>
      <c r="AIJ37" s="0"/>
      <c r="AIK37" s="0"/>
      <c r="AIL37" s="0"/>
      <c r="AIM37" s="0"/>
      <c r="AIN37" s="0"/>
      <c r="AIO37" s="0"/>
      <c r="AIP37" s="0"/>
      <c r="AIQ37" s="0"/>
      <c r="AIR37" s="0"/>
      <c r="AIS37" s="0"/>
      <c r="AIT37" s="0"/>
      <c r="AIU37" s="0"/>
      <c r="AIV37" s="0"/>
      <c r="AIW37" s="0"/>
      <c r="AIX37" s="0"/>
      <c r="AIY37" s="0"/>
      <c r="AIZ37" s="0"/>
      <c r="AJA37" s="0"/>
      <c r="AJB37" s="0"/>
      <c r="AJC37" s="0"/>
      <c r="AJD37" s="0"/>
      <c r="AJE37" s="0"/>
      <c r="AJF37" s="0"/>
      <c r="AJG37" s="0"/>
      <c r="AJH37" s="0"/>
      <c r="AJI37" s="0"/>
      <c r="AJJ37" s="0"/>
      <c r="AJK37" s="0"/>
      <c r="AJL37" s="0"/>
      <c r="AJM37" s="0"/>
      <c r="AJN37" s="0"/>
      <c r="AJO37" s="0"/>
      <c r="AJP37" s="0"/>
      <c r="AJQ37" s="0"/>
      <c r="AJR37" s="0"/>
      <c r="AJS37" s="0"/>
      <c r="AJT37" s="0"/>
      <c r="AJU37" s="0"/>
      <c r="AJV37" s="0"/>
      <c r="AJW37" s="0"/>
      <c r="AJX37" s="0"/>
      <c r="AJY37" s="0"/>
      <c r="AJZ37" s="0"/>
      <c r="AKA37" s="0"/>
      <c r="AKB37" s="0"/>
      <c r="AKC37" s="0"/>
      <c r="AKD37" s="0"/>
      <c r="AKE37" s="0"/>
      <c r="AKF37" s="0"/>
      <c r="AKG37" s="0"/>
      <c r="AKH37" s="0"/>
      <c r="AKI37" s="0"/>
      <c r="AKJ37" s="0"/>
      <c r="AKK37" s="0"/>
      <c r="AKL37" s="0"/>
      <c r="AKM37" s="0"/>
      <c r="AKN37" s="0"/>
      <c r="AKO37" s="0"/>
      <c r="AKP37" s="0"/>
      <c r="AKQ37" s="0"/>
      <c r="AKR37" s="0"/>
      <c r="AKS37" s="0"/>
      <c r="AKT37" s="0"/>
      <c r="AKU37" s="0"/>
      <c r="AKV37" s="0"/>
      <c r="AKW37" s="0"/>
      <c r="AKX37" s="0"/>
      <c r="AKY37" s="0"/>
      <c r="AKZ37" s="0"/>
      <c r="ALA37" s="0"/>
      <c r="ALB37" s="0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s="10" customFormat="true" ht="13.2" hidden="false" customHeight="false" outlineLevel="0" collapsed="false">
      <c r="B38" s="10" t="n">
        <v>1</v>
      </c>
      <c r="I38" s="10" t="n">
        <v>1</v>
      </c>
      <c r="J38" s="10" t="s">
        <v>47</v>
      </c>
      <c r="K38" s="10" t="s">
        <v>46</v>
      </c>
      <c r="L38" s="11" t="n">
        <v>42285</v>
      </c>
      <c r="M38" s="10" t="n">
        <v>0</v>
      </c>
      <c r="N38" s="10" t="n">
        <v>2</v>
      </c>
      <c r="O38" s="10" t="n">
        <v>0</v>
      </c>
      <c r="S38" s="10" t="n">
        <v>37</v>
      </c>
      <c r="T38" s="10" t="n">
        <v>18</v>
      </c>
      <c r="U38" s="10" t="n">
        <v>31</v>
      </c>
      <c r="V38" s="10" t="n">
        <v>7</v>
      </c>
      <c r="W38" s="10" t="n">
        <v>0</v>
      </c>
      <c r="X38" s="10" t="n">
        <v>2.85714285714286</v>
      </c>
      <c r="Y38" s="10" t="n">
        <v>460</v>
      </c>
      <c r="Z38" s="10" t="n">
        <v>52</v>
      </c>
      <c r="AA38" s="10" t="n">
        <v>0.8984375</v>
      </c>
      <c r="AB38" s="10" t="n">
        <v>7</v>
      </c>
      <c r="AC38" s="10" t="n">
        <v>14</v>
      </c>
      <c r="AD38" s="10" t="n">
        <v>3</v>
      </c>
      <c r="AE38" s="10" t="n">
        <v>11</v>
      </c>
      <c r="AF38" s="10" t="n">
        <v>176</v>
      </c>
      <c r="AG38" s="10" t="n">
        <v>67</v>
      </c>
      <c r="AH38" s="10" t="n">
        <v>6</v>
      </c>
      <c r="AI38" s="10" t="n">
        <v>24</v>
      </c>
      <c r="AJ38" s="10" t="n">
        <v>1</v>
      </c>
      <c r="AK38" s="10" t="n">
        <v>7</v>
      </c>
      <c r="AL38" s="10" t="n">
        <v>0</v>
      </c>
      <c r="AM38" s="10" t="n">
        <v>1.57142857142857</v>
      </c>
      <c r="AN38" s="12" t="n">
        <v>2.61363636363636</v>
      </c>
    </row>
    <row r="39" s="3" customFormat="true" ht="13.2" hidden="false" customHeight="false" outlineLevel="0" collapsed="false">
      <c r="B39" s="3" t="n">
        <v>2</v>
      </c>
      <c r="I39" s="3" t="n">
        <v>0</v>
      </c>
      <c r="J39" s="3" t="s">
        <v>47</v>
      </c>
      <c r="K39" s="3" t="s">
        <v>41</v>
      </c>
      <c r="L39" s="5" t="n">
        <v>42290</v>
      </c>
      <c r="M39" s="3" t="n">
        <v>0</v>
      </c>
      <c r="N39" s="3" t="n">
        <v>0</v>
      </c>
      <c r="O39" s="3" t="n">
        <v>1</v>
      </c>
      <c r="S39" s="3" t="n">
        <v>91</v>
      </c>
      <c r="T39" s="3" t="n">
        <v>28</v>
      </c>
      <c r="U39" s="3" t="n">
        <v>31</v>
      </c>
      <c r="V39" s="3" t="n">
        <v>14</v>
      </c>
      <c r="W39" s="3" t="n">
        <v>0</v>
      </c>
      <c r="X39" s="3" t="n">
        <v>0</v>
      </c>
      <c r="Y39" s="3" t="n">
        <v>380</v>
      </c>
      <c r="Z39" s="3" t="n">
        <v>43</v>
      </c>
      <c r="AA39" s="3" t="n">
        <v>0.898345153664303</v>
      </c>
      <c r="AB39" s="3" t="n">
        <v>0</v>
      </c>
      <c r="AC39" s="3" t="n">
        <v>16</v>
      </c>
      <c r="AD39" s="3" t="n">
        <v>2</v>
      </c>
      <c r="AE39" s="3" t="n">
        <v>9</v>
      </c>
      <c r="AF39" s="3" t="n">
        <v>146</v>
      </c>
      <c r="AG39" s="3" t="n">
        <v>40</v>
      </c>
      <c r="AH39" s="3" t="n">
        <v>2</v>
      </c>
      <c r="AI39" s="3" t="n">
        <v>16</v>
      </c>
      <c r="AJ39" s="3" t="n">
        <v>2</v>
      </c>
      <c r="AK39" s="3" t="n">
        <v>7</v>
      </c>
      <c r="AL39" s="3" t="n">
        <v>0</v>
      </c>
      <c r="AM39" s="3" t="n">
        <v>1.28571428571429</v>
      </c>
      <c r="AN39" s="2" t="n">
        <v>2.6027397260274</v>
      </c>
    </row>
    <row r="40" s="3" customFormat="true" ht="13.2" hidden="false" customHeight="false" outlineLevel="0" collapsed="false">
      <c r="B40" s="3" t="n">
        <v>3</v>
      </c>
      <c r="I40" s="3" t="n">
        <v>1</v>
      </c>
      <c r="J40" s="3" t="s">
        <v>47</v>
      </c>
      <c r="K40" s="3" t="s">
        <v>42</v>
      </c>
      <c r="L40" s="5" t="n">
        <v>42321</v>
      </c>
      <c r="M40" s="3" t="n">
        <v>1</v>
      </c>
      <c r="N40" s="3" t="n">
        <v>1</v>
      </c>
      <c r="O40" s="3" t="n">
        <v>1</v>
      </c>
      <c r="S40" s="3" t="n">
        <v>22</v>
      </c>
      <c r="T40" s="3" t="n">
        <v>9</v>
      </c>
      <c r="U40" s="3" t="n">
        <v>65</v>
      </c>
      <c r="V40" s="3" t="n">
        <v>4</v>
      </c>
      <c r="W40" s="3" t="n">
        <v>0.769230769230769</v>
      </c>
      <c r="X40" s="3" t="n">
        <v>1.11111111111111</v>
      </c>
      <c r="Y40" s="3" t="n">
        <v>152</v>
      </c>
      <c r="Z40" s="3" t="n">
        <v>32</v>
      </c>
      <c r="AA40" s="3" t="n">
        <v>0.826086956521739</v>
      </c>
      <c r="AB40" s="3" t="n">
        <v>11</v>
      </c>
      <c r="AC40" s="3" t="n">
        <v>11</v>
      </c>
      <c r="AD40" s="3" t="n">
        <v>3</v>
      </c>
      <c r="AE40" s="3" t="n">
        <v>13</v>
      </c>
      <c r="AF40" s="3" t="n">
        <v>375</v>
      </c>
      <c r="AG40" s="3" t="n">
        <v>35</v>
      </c>
      <c r="AH40" s="3" t="n">
        <v>7</v>
      </c>
      <c r="AI40" s="3" t="n">
        <v>20</v>
      </c>
      <c r="AJ40" s="3" t="n">
        <v>5</v>
      </c>
      <c r="AK40" s="3" t="n">
        <v>9</v>
      </c>
      <c r="AL40" s="3" t="n">
        <v>1</v>
      </c>
      <c r="AM40" s="3" t="n">
        <v>1.44444444444444</v>
      </c>
      <c r="AN40" s="2" t="n">
        <v>0.405333333333333</v>
      </c>
    </row>
    <row r="41" s="3" customFormat="true" ht="13.2" hidden="false" customHeight="false" outlineLevel="0" collapsed="false">
      <c r="B41" s="3" t="n">
        <v>4</v>
      </c>
      <c r="I41" s="3" t="n">
        <v>0</v>
      </c>
      <c r="J41" s="3" t="s">
        <v>47</v>
      </c>
      <c r="K41" s="3" t="s">
        <v>39</v>
      </c>
      <c r="L41" s="5" t="n">
        <v>42325</v>
      </c>
      <c r="M41" s="3" t="n">
        <v>1</v>
      </c>
      <c r="N41" s="3" t="n">
        <v>0</v>
      </c>
      <c r="O41" s="3" t="n">
        <v>3</v>
      </c>
      <c r="S41" s="3" t="n">
        <v>76</v>
      </c>
      <c r="T41" s="3" t="n">
        <v>13</v>
      </c>
      <c r="U41" s="3" t="n">
        <v>43</v>
      </c>
      <c r="V41" s="3" t="n">
        <v>12</v>
      </c>
      <c r="W41" s="3" t="n">
        <v>1.66666666666667</v>
      </c>
      <c r="X41" s="3" t="n">
        <v>0</v>
      </c>
      <c r="Y41" s="3" t="n">
        <v>321</v>
      </c>
      <c r="Z41" s="3" t="n">
        <v>37</v>
      </c>
      <c r="AA41" s="3" t="n">
        <v>0.896648044692737</v>
      </c>
      <c r="AB41" s="3" t="n">
        <v>1</v>
      </c>
      <c r="AC41" s="3" t="n">
        <v>20</v>
      </c>
      <c r="AD41" s="3" t="n">
        <v>3</v>
      </c>
      <c r="AE41" s="3" t="n">
        <v>6</v>
      </c>
      <c r="AF41" s="3" t="n">
        <v>366</v>
      </c>
      <c r="AG41" s="3" t="n">
        <v>67</v>
      </c>
      <c r="AH41" s="3" t="n">
        <v>5</v>
      </c>
      <c r="AI41" s="3" t="n">
        <v>16</v>
      </c>
      <c r="AJ41" s="3" t="n">
        <v>4</v>
      </c>
      <c r="AK41" s="3" t="n">
        <v>13</v>
      </c>
      <c r="AL41" s="3" t="n">
        <v>1</v>
      </c>
      <c r="AM41" s="3" t="n">
        <v>0.461538461538462</v>
      </c>
      <c r="AN41" s="2" t="n">
        <v>0.877049180327869</v>
      </c>
    </row>
    <row r="42" s="3" customFormat="true" ht="13.2" hidden="false" customHeight="false" outlineLevel="0" collapsed="false">
      <c r="B42" s="3" t="n">
        <v>5</v>
      </c>
      <c r="I42" s="3" t="n">
        <v>0</v>
      </c>
      <c r="J42" s="3" t="s">
        <v>47</v>
      </c>
      <c r="K42" s="3" t="s">
        <v>40</v>
      </c>
      <c r="L42" s="5" t="n">
        <v>42453</v>
      </c>
      <c r="M42" s="3" t="n">
        <v>2</v>
      </c>
      <c r="N42" s="3" t="n">
        <v>1</v>
      </c>
      <c r="O42" s="3" t="n">
        <v>3</v>
      </c>
      <c r="S42" s="3" t="n">
        <v>70</v>
      </c>
      <c r="T42" s="3" t="n">
        <v>34</v>
      </c>
      <c r="U42" s="3" t="n">
        <v>88</v>
      </c>
      <c r="V42" s="3" t="n">
        <v>28</v>
      </c>
      <c r="W42" s="3" t="n">
        <v>2.5</v>
      </c>
      <c r="X42" s="3" t="n">
        <v>0.909090909090909</v>
      </c>
      <c r="Y42" s="3" t="n">
        <v>352</v>
      </c>
      <c r="Z42" s="3" t="n">
        <v>46</v>
      </c>
      <c r="AA42" s="3" t="n">
        <v>0.884422110552764</v>
      </c>
      <c r="AB42" s="3" t="n">
        <v>4</v>
      </c>
      <c r="AC42" s="3" t="n">
        <v>17</v>
      </c>
      <c r="AD42" s="3" t="n">
        <v>4</v>
      </c>
      <c r="AE42" s="3" t="n">
        <v>8</v>
      </c>
      <c r="AF42" s="3" t="n">
        <v>489</v>
      </c>
      <c r="AG42" s="3" t="n">
        <v>70</v>
      </c>
      <c r="AH42" s="3" t="n">
        <v>6</v>
      </c>
      <c r="AI42" s="3" t="n">
        <v>9</v>
      </c>
      <c r="AJ42" s="3" t="n">
        <v>2</v>
      </c>
      <c r="AK42" s="3" t="n">
        <v>11</v>
      </c>
      <c r="AL42" s="3" t="n">
        <v>2</v>
      </c>
      <c r="AM42" s="3" t="n">
        <v>0.727272727272727</v>
      </c>
      <c r="AN42" s="2" t="n">
        <v>0.719836400817996</v>
      </c>
    </row>
    <row r="43" s="3" customFormat="true" ht="13.2" hidden="false" customHeight="false" outlineLevel="0" collapsed="false">
      <c r="B43" s="3" t="n">
        <v>6</v>
      </c>
      <c r="I43" s="3" t="n">
        <v>1</v>
      </c>
      <c r="J43" s="3" t="s">
        <v>47</v>
      </c>
      <c r="K43" s="3" t="s">
        <v>45</v>
      </c>
      <c r="L43" s="5" t="n">
        <v>42458</v>
      </c>
      <c r="M43" s="3" t="n">
        <v>2</v>
      </c>
      <c r="N43" s="3" t="n">
        <v>0</v>
      </c>
      <c r="O43" s="3" t="n">
        <v>3</v>
      </c>
      <c r="S43" s="3" t="n">
        <v>69</v>
      </c>
      <c r="T43" s="3" t="n">
        <v>42</v>
      </c>
      <c r="U43" s="3" t="n">
        <v>10</v>
      </c>
      <c r="V43" s="3" t="n">
        <v>1</v>
      </c>
      <c r="W43" s="3" t="n">
        <v>0.869565217391304</v>
      </c>
      <c r="X43" s="3" t="n">
        <v>0</v>
      </c>
      <c r="Y43" s="3" t="n">
        <v>571</v>
      </c>
      <c r="Z43" s="3" t="n">
        <v>46</v>
      </c>
      <c r="AA43" s="3" t="n">
        <v>0.925445705024311</v>
      </c>
      <c r="AB43" s="3" t="n">
        <v>4</v>
      </c>
      <c r="AC43" s="3" t="n">
        <v>7</v>
      </c>
      <c r="AD43" s="3" t="n">
        <v>0</v>
      </c>
      <c r="AE43" s="3" t="n">
        <v>23</v>
      </c>
      <c r="AF43" s="3" t="n">
        <v>63</v>
      </c>
      <c r="AG43" s="3" t="n">
        <v>24</v>
      </c>
      <c r="AH43" s="3" t="n">
        <v>4</v>
      </c>
      <c r="AI43" s="3" t="n">
        <v>21</v>
      </c>
      <c r="AJ43" s="3" t="n">
        <v>2</v>
      </c>
      <c r="AK43" s="3" t="n">
        <v>3</v>
      </c>
      <c r="AL43" s="3" t="n">
        <v>2</v>
      </c>
      <c r="AM43" s="3" t="n">
        <v>7.66666666666667</v>
      </c>
      <c r="AN43" s="2" t="n">
        <v>9.06349206349206</v>
      </c>
    </row>
    <row r="44" s="3" customFormat="true" ht="13.2" hidden="false" customHeight="false" outlineLevel="0" collapsed="false">
      <c r="B44" s="3" t="n">
        <v>7</v>
      </c>
      <c r="I44" s="3" t="n">
        <v>1</v>
      </c>
      <c r="J44" s="3" t="s">
        <v>47</v>
      </c>
      <c r="K44" s="3" t="s">
        <v>44</v>
      </c>
      <c r="L44" s="5" t="n">
        <v>42614</v>
      </c>
      <c r="M44" s="3" t="n">
        <v>1</v>
      </c>
      <c r="N44" s="3" t="n">
        <v>0</v>
      </c>
      <c r="O44" s="3" t="n">
        <v>3</v>
      </c>
      <c r="S44" s="3" t="n">
        <v>69</v>
      </c>
      <c r="T44" s="3" t="n">
        <v>17</v>
      </c>
      <c r="U44" s="3" t="n">
        <v>37</v>
      </c>
      <c r="V44" s="3" t="n">
        <v>11</v>
      </c>
      <c r="W44" s="3" t="n">
        <v>2.5</v>
      </c>
      <c r="X44" s="3" t="n">
        <v>0</v>
      </c>
      <c r="Y44" s="3" t="n">
        <v>402</v>
      </c>
      <c r="Z44" s="3" t="n">
        <v>40</v>
      </c>
      <c r="AA44" s="3" t="n">
        <v>0.909502262443439</v>
      </c>
      <c r="AB44" s="3" t="n">
        <v>7</v>
      </c>
      <c r="AC44" s="3" t="n">
        <v>21</v>
      </c>
      <c r="AD44" s="3" t="n">
        <v>4</v>
      </c>
      <c r="AE44" s="3" t="n">
        <v>4</v>
      </c>
      <c r="AF44" s="3" t="n">
        <v>215</v>
      </c>
      <c r="AG44" s="3" t="n">
        <v>61</v>
      </c>
      <c r="AH44" s="3" t="n">
        <v>2</v>
      </c>
      <c r="AI44" s="3" t="n">
        <v>20</v>
      </c>
      <c r="AJ44" s="3" t="n">
        <v>5</v>
      </c>
      <c r="AK44" s="3" t="n">
        <v>8</v>
      </c>
      <c r="AL44" s="3" t="n">
        <v>1</v>
      </c>
      <c r="AM44" s="3" t="n">
        <v>0.5</v>
      </c>
      <c r="AN44" s="2" t="n">
        <v>1.86976744186047</v>
      </c>
    </row>
    <row r="45" s="3" customFormat="true" ht="13.2" hidden="false" customHeight="false" outlineLevel="0" collapsed="false">
      <c r="B45" s="3" t="n">
        <v>8</v>
      </c>
      <c r="I45" s="3" t="n">
        <v>0</v>
      </c>
      <c r="J45" s="3" t="s">
        <v>47</v>
      </c>
      <c r="K45" s="3" t="s">
        <v>43</v>
      </c>
      <c r="L45" s="5" t="n">
        <v>42619</v>
      </c>
      <c r="M45" s="3" t="n">
        <v>2</v>
      </c>
      <c r="N45" s="3" t="n">
        <v>2</v>
      </c>
      <c r="O45" s="3" t="n">
        <v>1</v>
      </c>
      <c r="S45" s="3" t="n">
        <v>93</v>
      </c>
      <c r="T45" s="3" t="n">
        <v>15</v>
      </c>
      <c r="U45" s="3" t="n">
        <v>40</v>
      </c>
      <c r="V45" s="3" t="n">
        <v>12</v>
      </c>
      <c r="W45" s="3" t="n">
        <v>1.66666666666667</v>
      </c>
      <c r="X45" s="3" t="n">
        <v>2.22222222222222</v>
      </c>
      <c r="Y45" s="3" t="n">
        <v>429</v>
      </c>
      <c r="Z45" s="3" t="n">
        <v>56</v>
      </c>
      <c r="AA45" s="3" t="n">
        <v>0.884536082474227</v>
      </c>
      <c r="AB45" s="3" t="n">
        <v>8</v>
      </c>
      <c r="AC45" s="3" t="n">
        <v>15</v>
      </c>
      <c r="AD45" s="3" t="n">
        <v>3</v>
      </c>
      <c r="AE45" s="3" t="n">
        <v>12</v>
      </c>
      <c r="AF45" s="3" t="n">
        <v>164</v>
      </c>
      <c r="AG45" s="3" t="n">
        <v>42</v>
      </c>
      <c r="AH45" s="3" t="n">
        <v>4</v>
      </c>
      <c r="AI45" s="3" t="n">
        <v>14</v>
      </c>
      <c r="AJ45" s="3" t="n">
        <v>1</v>
      </c>
      <c r="AK45" s="3" t="n">
        <v>9</v>
      </c>
      <c r="AL45" s="3" t="n">
        <v>1</v>
      </c>
      <c r="AM45" s="3" t="n">
        <v>1.33333333333333</v>
      </c>
      <c r="AN45" s="2" t="n">
        <v>2.61585365853659</v>
      </c>
    </row>
    <row r="46" s="3" customFormat="true" ht="13.2" hidden="false" customHeight="false" outlineLevel="0" collapsed="false">
      <c r="B46" s="3" t="n">
        <v>9</v>
      </c>
      <c r="I46" s="3" t="n">
        <v>0</v>
      </c>
      <c r="J46" s="3" t="s">
        <v>47</v>
      </c>
      <c r="K46" s="3" t="s">
        <v>38</v>
      </c>
      <c r="L46" s="5" t="n">
        <v>42649</v>
      </c>
      <c r="M46" s="3" t="n">
        <v>2</v>
      </c>
      <c r="N46" s="3" t="n">
        <v>2</v>
      </c>
      <c r="O46" s="3" t="n">
        <v>1</v>
      </c>
      <c r="S46" s="3" t="n">
        <v>57</v>
      </c>
      <c r="T46" s="3" t="n">
        <v>10</v>
      </c>
      <c r="U46" s="3" t="n">
        <v>57</v>
      </c>
      <c r="V46" s="3" t="n">
        <v>19</v>
      </c>
      <c r="W46" s="3" t="n">
        <v>2.22222222222222</v>
      </c>
      <c r="X46" s="3" t="n">
        <v>1.05263157894737</v>
      </c>
      <c r="Y46" s="3" t="n">
        <v>384</v>
      </c>
      <c r="Z46" s="3" t="n">
        <v>46</v>
      </c>
      <c r="AA46" s="3" t="n">
        <v>0.893023255813954</v>
      </c>
      <c r="AB46" s="3" t="n">
        <v>9</v>
      </c>
      <c r="AC46" s="3" t="n">
        <v>15</v>
      </c>
      <c r="AD46" s="3" t="n">
        <v>4</v>
      </c>
      <c r="AE46" s="3" t="n">
        <v>9</v>
      </c>
      <c r="AF46" s="3" t="n">
        <v>279</v>
      </c>
      <c r="AG46" s="3" t="n">
        <v>47</v>
      </c>
      <c r="AH46" s="3" t="n">
        <v>7</v>
      </c>
      <c r="AI46" s="3" t="n">
        <v>11</v>
      </c>
      <c r="AJ46" s="3" t="n">
        <v>1</v>
      </c>
      <c r="AK46" s="3" t="n">
        <v>19</v>
      </c>
      <c r="AL46" s="3" t="n">
        <v>1</v>
      </c>
      <c r="AM46" s="3" t="n">
        <v>0.473684210526316</v>
      </c>
      <c r="AN46" s="2" t="n">
        <v>1.37634408602151</v>
      </c>
    </row>
    <row r="47" s="3" customFormat="true" ht="13.2" hidden="false" customHeight="false" outlineLevel="0" collapsed="false">
      <c r="B47" s="3" t="n">
        <v>10</v>
      </c>
      <c r="I47" s="3" t="n">
        <v>1</v>
      </c>
      <c r="J47" s="3" t="s">
        <v>47</v>
      </c>
      <c r="K47" s="3" t="s">
        <v>41</v>
      </c>
      <c r="L47" s="5" t="n">
        <v>42654</v>
      </c>
      <c r="M47" s="3" t="n">
        <v>0</v>
      </c>
      <c r="N47" s="3" t="n">
        <v>1</v>
      </c>
      <c r="O47" s="3" t="n">
        <v>0</v>
      </c>
      <c r="S47" s="3" t="n">
        <v>57</v>
      </c>
      <c r="T47" s="3" t="n">
        <v>18</v>
      </c>
      <c r="U47" s="3" t="n">
        <v>67</v>
      </c>
      <c r="V47" s="3" t="n">
        <v>24</v>
      </c>
      <c r="W47" s="3" t="n">
        <v>0</v>
      </c>
      <c r="X47" s="3" t="n">
        <v>1.25</v>
      </c>
      <c r="Y47" s="3" t="n">
        <v>569</v>
      </c>
      <c r="Z47" s="3" t="n">
        <v>71</v>
      </c>
      <c r="AA47" s="3" t="n">
        <v>0.8890625</v>
      </c>
      <c r="AB47" s="3" t="n">
        <v>7</v>
      </c>
      <c r="AC47" s="3" t="n">
        <v>16</v>
      </c>
      <c r="AD47" s="3" t="n">
        <v>2</v>
      </c>
      <c r="AE47" s="3" t="n">
        <v>18</v>
      </c>
      <c r="AF47" s="3" t="n">
        <v>227</v>
      </c>
      <c r="AG47" s="3" t="n">
        <v>41</v>
      </c>
      <c r="AH47" s="3" t="n">
        <v>2</v>
      </c>
      <c r="AI47" s="3" t="n">
        <v>16</v>
      </c>
      <c r="AJ47" s="3" t="n">
        <v>1</v>
      </c>
      <c r="AK47" s="3" t="n">
        <v>8</v>
      </c>
      <c r="AL47" s="3" t="n">
        <v>0</v>
      </c>
      <c r="AM47" s="3" t="n">
        <v>2.25</v>
      </c>
      <c r="AN47" s="2" t="n">
        <v>2.50660792951542</v>
      </c>
    </row>
    <row r="48" s="3" customFormat="true" ht="13.2" hidden="false" customHeight="false" outlineLevel="0" collapsed="false">
      <c r="B48" s="3" t="n">
        <v>11</v>
      </c>
      <c r="I48" s="3" t="n">
        <v>0</v>
      </c>
      <c r="J48" s="3" t="s">
        <v>47</v>
      </c>
      <c r="K48" s="3" t="s">
        <v>42</v>
      </c>
      <c r="L48" s="5" t="n">
        <v>42684</v>
      </c>
      <c r="M48" s="3" t="n">
        <v>0</v>
      </c>
      <c r="N48" s="3" t="n">
        <v>3</v>
      </c>
      <c r="O48" s="3" t="n">
        <v>0</v>
      </c>
      <c r="S48" s="3" t="n">
        <v>72</v>
      </c>
      <c r="T48" s="3" t="n">
        <v>18</v>
      </c>
      <c r="U48" s="3" t="n">
        <v>59</v>
      </c>
      <c r="V48" s="3" t="n">
        <v>28</v>
      </c>
      <c r="W48" s="3" t="n">
        <v>0</v>
      </c>
      <c r="X48" s="3" t="n">
        <v>2.72727272727273</v>
      </c>
      <c r="Y48" s="3" t="n">
        <v>405</v>
      </c>
      <c r="Z48" s="3" t="n">
        <v>31</v>
      </c>
      <c r="AA48" s="3" t="n">
        <v>0.928899082568807</v>
      </c>
      <c r="AB48" s="3" t="n">
        <v>6</v>
      </c>
      <c r="AC48" s="3" t="n">
        <v>23</v>
      </c>
      <c r="AD48" s="3" t="n">
        <v>3</v>
      </c>
      <c r="AE48" s="3" t="n">
        <v>8</v>
      </c>
      <c r="AF48" s="3" t="n">
        <v>335</v>
      </c>
      <c r="AG48" s="3" t="n">
        <v>32</v>
      </c>
      <c r="AH48" s="3" t="n">
        <v>3</v>
      </c>
      <c r="AI48" s="3" t="n">
        <v>23</v>
      </c>
      <c r="AJ48" s="3" t="n">
        <v>2</v>
      </c>
      <c r="AK48" s="3" t="n">
        <v>11</v>
      </c>
      <c r="AL48" s="3" t="n">
        <v>0</v>
      </c>
      <c r="AM48" s="3" t="n">
        <v>0.727272727272727</v>
      </c>
      <c r="AN48" s="2" t="n">
        <v>1.2089552238806</v>
      </c>
    </row>
    <row r="49" s="3" customFormat="true" ht="13.2" hidden="false" customHeight="false" outlineLevel="0" collapsed="false">
      <c r="B49" s="3" t="n">
        <v>12</v>
      </c>
      <c r="I49" s="3" t="n">
        <v>1</v>
      </c>
      <c r="J49" s="3" t="s">
        <v>47</v>
      </c>
      <c r="K49" s="3" t="s">
        <v>39</v>
      </c>
      <c r="L49" s="5" t="n">
        <v>42689</v>
      </c>
      <c r="M49" s="3" t="n">
        <v>3</v>
      </c>
      <c r="N49" s="3" t="n">
        <v>0</v>
      </c>
      <c r="O49" s="3" t="n">
        <v>3</v>
      </c>
      <c r="S49" s="3" t="n">
        <v>65</v>
      </c>
      <c r="T49" s="3" t="n">
        <v>13</v>
      </c>
      <c r="U49" s="3" t="n">
        <v>73</v>
      </c>
      <c r="V49" s="3" t="n">
        <v>8</v>
      </c>
      <c r="W49" s="3" t="n">
        <v>3</v>
      </c>
      <c r="X49" s="3" t="n">
        <v>0</v>
      </c>
      <c r="Y49" s="3" t="n">
        <v>279</v>
      </c>
      <c r="Z49" s="3" t="n">
        <v>43</v>
      </c>
      <c r="AA49" s="3" t="n">
        <v>0.866459627329193</v>
      </c>
      <c r="AB49" s="3" t="n">
        <v>1</v>
      </c>
      <c r="AC49" s="3" t="n">
        <v>22</v>
      </c>
      <c r="AD49" s="3" t="n">
        <v>4</v>
      </c>
      <c r="AE49" s="3" t="n">
        <v>10</v>
      </c>
      <c r="AF49" s="3" t="n">
        <v>269</v>
      </c>
      <c r="AG49" s="3" t="n">
        <v>32</v>
      </c>
      <c r="AH49" s="3" t="n">
        <v>5</v>
      </c>
      <c r="AI49" s="3" t="n">
        <v>24</v>
      </c>
      <c r="AJ49" s="3" t="n">
        <v>4</v>
      </c>
      <c r="AK49" s="3" t="n">
        <v>7</v>
      </c>
      <c r="AL49" s="3" t="n">
        <v>3</v>
      </c>
      <c r="AM49" s="3" t="n">
        <v>1.42857142857143</v>
      </c>
      <c r="AN49" s="2" t="n">
        <v>1.03717472118959</v>
      </c>
    </row>
    <row r="50" s="3" customFormat="true" ht="13.2" hidden="false" customHeight="false" outlineLevel="0" collapsed="false">
      <c r="B50" s="3" t="n">
        <v>13</v>
      </c>
      <c r="I50" s="3" t="n">
        <v>1</v>
      </c>
      <c r="J50" s="3" t="s">
        <v>47</v>
      </c>
      <c r="K50" s="3" t="s">
        <v>40</v>
      </c>
      <c r="L50" s="5" t="n">
        <v>42817</v>
      </c>
      <c r="M50" s="3" t="n">
        <v>1</v>
      </c>
      <c r="N50" s="3" t="n">
        <v>0</v>
      </c>
      <c r="O50" s="3" t="n">
        <v>3</v>
      </c>
      <c r="S50" s="3" t="n">
        <v>37</v>
      </c>
      <c r="T50" s="3" t="n">
        <v>5</v>
      </c>
      <c r="U50" s="3" t="n">
        <v>30</v>
      </c>
      <c r="V50" s="3" t="n">
        <v>17</v>
      </c>
      <c r="W50" s="3" t="n">
        <v>1.42857142857143</v>
      </c>
      <c r="X50" s="3" t="n">
        <v>0</v>
      </c>
      <c r="Y50" s="3" t="n">
        <v>239</v>
      </c>
      <c r="Z50" s="3" t="n">
        <v>48</v>
      </c>
      <c r="AA50" s="3" t="n">
        <v>0.832752613240418</v>
      </c>
      <c r="AB50" s="3" t="n">
        <v>0</v>
      </c>
      <c r="AC50" s="3" t="n">
        <v>26</v>
      </c>
      <c r="AD50" s="3" t="n">
        <v>4</v>
      </c>
      <c r="AE50" s="3" t="n">
        <v>7</v>
      </c>
      <c r="AF50" s="3" t="n">
        <v>230</v>
      </c>
      <c r="AG50" s="3" t="n">
        <v>33</v>
      </c>
      <c r="AH50" s="3" t="n">
        <v>3</v>
      </c>
      <c r="AI50" s="3" t="n">
        <v>18</v>
      </c>
      <c r="AJ50" s="3" t="n">
        <v>3</v>
      </c>
      <c r="AK50" s="3" t="n">
        <v>4</v>
      </c>
      <c r="AL50" s="3" t="n">
        <v>1</v>
      </c>
      <c r="AM50" s="3" t="n">
        <v>1.75</v>
      </c>
      <c r="AN50" s="2" t="n">
        <v>1.03913043478261</v>
      </c>
    </row>
    <row r="51" s="3" customFormat="true" ht="13.2" hidden="false" customHeight="false" outlineLevel="0" collapsed="false">
      <c r="B51" s="3" t="n">
        <v>14</v>
      </c>
      <c r="I51" s="3" t="n">
        <v>0</v>
      </c>
      <c r="J51" s="3" t="s">
        <v>47</v>
      </c>
      <c r="K51" s="3" t="s">
        <v>45</v>
      </c>
      <c r="L51" s="5" t="n">
        <v>42822</v>
      </c>
      <c r="M51" s="3" t="n">
        <v>0</v>
      </c>
      <c r="N51" s="3" t="n">
        <v>2</v>
      </c>
      <c r="O51" s="3" t="n">
        <v>0</v>
      </c>
      <c r="S51" s="3" t="n">
        <v>56</v>
      </c>
      <c r="T51" s="3" t="n">
        <v>15</v>
      </c>
      <c r="U51" s="3" t="n">
        <v>38</v>
      </c>
      <c r="V51" s="3" t="n">
        <v>8</v>
      </c>
      <c r="W51" s="3" t="n">
        <v>0</v>
      </c>
      <c r="X51" s="3" t="n">
        <v>2.5</v>
      </c>
      <c r="Y51" s="3" t="n">
        <v>328</v>
      </c>
      <c r="Z51" s="3" t="n">
        <v>52</v>
      </c>
      <c r="AA51" s="3" t="n">
        <v>0.863157894736842</v>
      </c>
      <c r="AB51" s="3" t="n">
        <v>4</v>
      </c>
      <c r="AC51" s="3" t="n">
        <v>10</v>
      </c>
      <c r="AD51" s="3" t="n">
        <v>2</v>
      </c>
      <c r="AE51" s="3" t="n">
        <v>15</v>
      </c>
      <c r="AF51" s="3" t="n">
        <v>184</v>
      </c>
      <c r="AG51" s="3" t="n">
        <v>67</v>
      </c>
      <c r="AH51" s="3" t="n">
        <v>2</v>
      </c>
      <c r="AI51" s="3" t="n">
        <v>19</v>
      </c>
      <c r="AJ51" s="3" t="n">
        <v>1</v>
      </c>
      <c r="AK51" s="3" t="n">
        <v>8</v>
      </c>
      <c r="AL51" s="3" t="n">
        <v>0</v>
      </c>
      <c r="AM51" s="3" t="n">
        <v>1.875</v>
      </c>
      <c r="AN51" s="2" t="n">
        <v>1.78260869565217</v>
      </c>
    </row>
    <row r="52" s="3" customFormat="true" ht="13.2" hidden="false" customHeight="false" outlineLevel="0" collapsed="false">
      <c r="B52" s="3" t="n">
        <v>15</v>
      </c>
      <c r="I52" s="3" t="n">
        <v>0</v>
      </c>
      <c r="J52" s="3" t="s">
        <v>47</v>
      </c>
      <c r="K52" s="3" t="s">
        <v>44</v>
      </c>
      <c r="L52" s="5" t="n">
        <v>42978</v>
      </c>
      <c r="M52" s="3" t="n">
        <v>0</v>
      </c>
      <c r="N52" s="3" t="n">
        <v>0</v>
      </c>
      <c r="O52" s="3" t="n">
        <v>1</v>
      </c>
      <c r="S52" s="3" t="n">
        <v>84</v>
      </c>
      <c r="T52" s="3" t="n">
        <v>5</v>
      </c>
      <c r="U52" s="3" t="n">
        <v>33</v>
      </c>
      <c r="V52" s="3" t="n">
        <v>11</v>
      </c>
      <c r="W52" s="3" t="n">
        <v>0</v>
      </c>
      <c r="X52" s="3" t="n">
        <v>0</v>
      </c>
      <c r="Y52" s="3" t="n">
        <v>575</v>
      </c>
      <c r="Z52" s="3" t="n">
        <v>44</v>
      </c>
      <c r="AA52" s="3" t="n">
        <v>0.92891760904685</v>
      </c>
      <c r="AB52" s="3" t="n">
        <v>8</v>
      </c>
      <c r="AC52" s="3" t="n">
        <v>13</v>
      </c>
      <c r="AD52" s="3" t="n">
        <v>2</v>
      </c>
      <c r="AE52" s="3" t="n">
        <v>9</v>
      </c>
      <c r="AF52" s="3" t="n">
        <v>124</v>
      </c>
      <c r="AG52" s="3" t="n">
        <v>33</v>
      </c>
      <c r="AH52" s="3" t="n">
        <v>3</v>
      </c>
      <c r="AI52" s="3" t="n">
        <v>15</v>
      </c>
      <c r="AJ52" s="3" t="n">
        <v>3</v>
      </c>
      <c r="AK52" s="3" t="n">
        <v>6</v>
      </c>
      <c r="AL52" s="3" t="n">
        <v>0</v>
      </c>
      <c r="AM52" s="3" t="n">
        <v>1.5</v>
      </c>
      <c r="AN52" s="2" t="n">
        <v>4.63709677419355</v>
      </c>
    </row>
    <row r="53" s="3" customFormat="true" ht="13.2" hidden="false" customHeight="false" outlineLevel="0" collapsed="false">
      <c r="B53" s="3" t="n">
        <v>16</v>
      </c>
      <c r="H53" s="4"/>
      <c r="I53" s="3" t="n">
        <v>1</v>
      </c>
      <c r="J53" s="3" t="s">
        <v>47</v>
      </c>
      <c r="K53" s="3" t="s">
        <v>43</v>
      </c>
      <c r="L53" s="5" t="n">
        <v>42983</v>
      </c>
      <c r="M53" s="3" t="n">
        <v>1</v>
      </c>
      <c r="N53" s="3" t="n">
        <v>1</v>
      </c>
      <c r="O53" s="3" t="n">
        <v>1</v>
      </c>
      <c r="S53" s="3" t="n">
        <v>61</v>
      </c>
      <c r="T53" s="3" t="n">
        <v>4</v>
      </c>
      <c r="U53" s="3" t="n">
        <v>39</v>
      </c>
      <c r="V53" s="3" t="n">
        <v>8</v>
      </c>
      <c r="W53" s="3" t="n">
        <v>0.588235294117647</v>
      </c>
      <c r="X53" s="3" t="n">
        <v>2</v>
      </c>
      <c r="Y53" s="3" t="n">
        <v>521</v>
      </c>
      <c r="Z53" s="3" t="n">
        <v>48</v>
      </c>
      <c r="AA53" s="3" t="n">
        <v>0.915641476274165</v>
      </c>
      <c r="AB53" s="3" t="n">
        <v>8</v>
      </c>
      <c r="AC53" s="3" t="n">
        <v>15</v>
      </c>
      <c r="AD53" s="3" t="n">
        <v>3</v>
      </c>
      <c r="AE53" s="3" t="n">
        <v>17</v>
      </c>
      <c r="AF53" s="3" t="n">
        <v>123</v>
      </c>
      <c r="AG53" s="3" t="n">
        <v>33</v>
      </c>
      <c r="AH53" s="3" t="n">
        <v>4</v>
      </c>
      <c r="AI53" s="3" t="n">
        <v>15</v>
      </c>
      <c r="AJ53" s="3" t="n">
        <v>5</v>
      </c>
      <c r="AK53" s="3" t="n">
        <v>5</v>
      </c>
      <c r="AL53" s="3" t="n">
        <v>1</v>
      </c>
      <c r="AM53" s="3" t="n">
        <v>3.4</v>
      </c>
      <c r="AN53" s="2" t="n">
        <v>4.23577235772358</v>
      </c>
    </row>
    <row r="54" s="3" customFormat="true" ht="15.6" hidden="false" customHeight="true" outlineLevel="0" collapsed="false">
      <c r="B54" s="3" t="n">
        <v>17</v>
      </c>
      <c r="H54" s="0"/>
      <c r="I54" s="3" t="n">
        <v>1</v>
      </c>
      <c r="J54" s="3" t="s">
        <v>47</v>
      </c>
      <c r="K54" s="3" t="s">
        <v>38</v>
      </c>
      <c r="L54" s="5" t="n">
        <v>43013</v>
      </c>
      <c r="M54" s="0" t="n">
        <v>0</v>
      </c>
      <c r="N54" s="0" t="n">
        <v>0</v>
      </c>
      <c r="O54" s="0" t="n">
        <v>1</v>
      </c>
      <c r="S54" s="0"/>
      <c r="T54" s="0"/>
      <c r="U54" s="0"/>
      <c r="V54" s="0"/>
      <c r="W54" s="0"/>
      <c r="X54" s="0"/>
      <c r="Y54" s="0"/>
      <c r="Z54" s="0"/>
      <c r="AA54" s="0"/>
      <c r="AB54" s="0"/>
      <c r="AC54" s="0"/>
      <c r="AD54" s="0"/>
      <c r="AE54" s="0"/>
      <c r="AF54" s="0"/>
      <c r="AG54" s="0"/>
      <c r="AH54" s="0"/>
      <c r="AI54" s="0"/>
      <c r="AJ54" s="0"/>
      <c r="AK54" s="0"/>
      <c r="AL54" s="0"/>
      <c r="AM54" s="0"/>
      <c r="AN54" s="2"/>
    </row>
    <row r="55" customFormat="false" ht="15.6" hidden="false" customHeight="true" outlineLevel="0" collapsed="false">
      <c r="A55" s="3"/>
      <c r="B55" s="3" t="n">
        <v>18</v>
      </c>
      <c r="C55" s="0"/>
      <c r="D55" s="0"/>
      <c r="E55" s="0"/>
      <c r="F55" s="0"/>
      <c r="G55" s="0"/>
      <c r="H55" s="0"/>
      <c r="I55" s="3" t="n">
        <v>0</v>
      </c>
      <c r="J55" s="3" t="s">
        <v>47</v>
      </c>
      <c r="K55" s="3" t="s">
        <v>46</v>
      </c>
      <c r="L55" s="5" t="n">
        <v>43018</v>
      </c>
      <c r="M55" s="0"/>
      <c r="N55" s="0"/>
      <c r="O55" s="0"/>
      <c r="P55" s="0"/>
      <c r="Q55" s="0"/>
      <c r="R55" s="0"/>
      <c r="S55" s="0"/>
      <c r="T55" s="0"/>
      <c r="U55" s="0"/>
      <c r="V55" s="0"/>
      <c r="W55" s="0"/>
      <c r="X55" s="0"/>
      <c r="Y55" s="0"/>
      <c r="Z55" s="0"/>
      <c r="AA55" s="0"/>
      <c r="AB55" s="0"/>
      <c r="AC55" s="0"/>
      <c r="AD55" s="0"/>
      <c r="AE55" s="0"/>
      <c r="AF55" s="0"/>
      <c r="AG55" s="0"/>
      <c r="AH55" s="0"/>
      <c r="AI55" s="0"/>
      <c r="AJ55" s="0"/>
      <c r="AK55" s="0"/>
      <c r="AL55" s="0"/>
      <c r="AM55" s="0"/>
      <c r="AN55" s="2"/>
      <c r="AO55" s="0"/>
      <c r="AP55" s="0"/>
      <c r="AQ55" s="0"/>
      <c r="AR55" s="0"/>
      <c r="AS55" s="0"/>
      <c r="AT55" s="0"/>
      <c r="AU55" s="0"/>
      <c r="AV55" s="0"/>
      <c r="AW55" s="0"/>
      <c r="AX55" s="0"/>
      <c r="AY55" s="0"/>
      <c r="AZ55" s="0"/>
      <c r="BA55" s="0"/>
      <c r="BB55" s="0"/>
      <c r="BC55" s="0"/>
      <c r="BD55" s="0"/>
      <c r="BE55" s="0"/>
      <c r="BF55" s="0"/>
      <c r="BG55" s="0"/>
      <c r="BH55" s="0"/>
      <c r="BI55" s="0"/>
      <c r="BJ55" s="0"/>
      <c r="BK55" s="0"/>
      <c r="BL55" s="0"/>
      <c r="BM55" s="0"/>
      <c r="BN55" s="0"/>
      <c r="BO55" s="0"/>
      <c r="BP55" s="0"/>
      <c r="BQ55" s="0"/>
      <c r="BR55" s="0"/>
      <c r="BS55" s="0"/>
      <c r="BT55" s="0"/>
      <c r="BU55" s="0"/>
      <c r="BV55" s="0"/>
      <c r="BW55" s="0"/>
      <c r="BX55" s="0"/>
      <c r="BY55" s="0"/>
      <c r="BZ55" s="0"/>
      <c r="CA55" s="0"/>
      <c r="CB55" s="0"/>
      <c r="CC55" s="0"/>
      <c r="CD55" s="0"/>
      <c r="CE55" s="0"/>
      <c r="CF55" s="0"/>
      <c r="CG55" s="0"/>
      <c r="CH55" s="0"/>
      <c r="CI55" s="0"/>
      <c r="CJ55" s="0"/>
      <c r="CK55" s="0"/>
      <c r="CL55" s="0"/>
      <c r="CM55" s="0"/>
      <c r="CN55" s="0"/>
      <c r="CO55" s="0"/>
      <c r="CP55" s="0"/>
      <c r="CQ55" s="0"/>
      <c r="CR55" s="0"/>
      <c r="CS55" s="0"/>
      <c r="CT55" s="0"/>
      <c r="CU55" s="0"/>
      <c r="CV55" s="0"/>
      <c r="CW55" s="0"/>
      <c r="CX55" s="0"/>
      <c r="CY55" s="0"/>
      <c r="CZ55" s="0"/>
      <c r="DA55" s="0"/>
      <c r="DB55" s="0"/>
      <c r="DC55" s="0"/>
      <c r="DD55" s="0"/>
      <c r="DE55" s="0"/>
      <c r="DF55" s="0"/>
      <c r="DG55" s="0"/>
      <c r="DH55" s="0"/>
      <c r="DI55" s="0"/>
      <c r="DJ55" s="0"/>
      <c r="DK55" s="0"/>
      <c r="DL55" s="0"/>
      <c r="DM55" s="0"/>
      <c r="DN55" s="0"/>
      <c r="DO55" s="0"/>
      <c r="DP55" s="0"/>
      <c r="DQ55" s="0"/>
      <c r="DR55" s="0"/>
      <c r="DS55" s="0"/>
      <c r="DT55" s="0"/>
      <c r="DU55" s="0"/>
      <c r="DV55" s="0"/>
      <c r="DW55" s="0"/>
      <c r="DX55" s="0"/>
      <c r="DY55" s="0"/>
      <c r="DZ55" s="0"/>
      <c r="EA55" s="0"/>
      <c r="EB55" s="0"/>
      <c r="EC55" s="0"/>
      <c r="ED55" s="0"/>
      <c r="EE55" s="0"/>
      <c r="EF55" s="0"/>
      <c r="EG55" s="0"/>
      <c r="EH55" s="0"/>
      <c r="EI55" s="0"/>
      <c r="EJ55" s="0"/>
      <c r="EK55" s="0"/>
      <c r="EL55" s="0"/>
      <c r="EM55" s="0"/>
      <c r="EN55" s="0"/>
      <c r="EO55" s="0"/>
      <c r="EP55" s="0"/>
      <c r="EQ55" s="0"/>
      <c r="ER55" s="0"/>
      <c r="ES55" s="0"/>
      <c r="ET55" s="0"/>
      <c r="EU55" s="0"/>
      <c r="EV55" s="0"/>
      <c r="EW55" s="0"/>
      <c r="EX55" s="0"/>
      <c r="EY55" s="0"/>
      <c r="EZ55" s="0"/>
      <c r="FA55" s="0"/>
      <c r="FB55" s="0"/>
      <c r="FC55" s="0"/>
      <c r="FD55" s="0"/>
      <c r="FE55" s="0"/>
      <c r="FF55" s="0"/>
      <c r="FG55" s="0"/>
      <c r="FH55" s="0"/>
      <c r="FI55" s="0"/>
      <c r="FJ55" s="0"/>
      <c r="FK55" s="0"/>
      <c r="FL55" s="0"/>
      <c r="FM55" s="0"/>
      <c r="FN55" s="0"/>
      <c r="FO55" s="0"/>
      <c r="FP55" s="0"/>
      <c r="FQ55" s="0"/>
      <c r="FR55" s="0"/>
      <c r="FS55" s="0"/>
      <c r="FT55" s="0"/>
      <c r="FU55" s="0"/>
      <c r="FV55" s="0"/>
      <c r="FW55" s="0"/>
      <c r="FX55" s="0"/>
      <c r="FY55" s="0"/>
      <c r="FZ55" s="0"/>
      <c r="GA55" s="0"/>
      <c r="GB55" s="0"/>
      <c r="GC55" s="0"/>
      <c r="GD55" s="0"/>
      <c r="GE55" s="0"/>
      <c r="GF55" s="0"/>
      <c r="GG55" s="0"/>
      <c r="GH55" s="0"/>
      <c r="GI55" s="0"/>
      <c r="GJ55" s="0"/>
      <c r="GK55" s="0"/>
      <c r="GL55" s="0"/>
      <c r="GM55" s="0"/>
      <c r="GN55" s="0"/>
      <c r="GO55" s="0"/>
      <c r="GP55" s="0"/>
      <c r="GQ55" s="0"/>
      <c r="GR55" s="0"/>
      <c r="GS55" s="0"/>
      <c r="GT55" s="0"/>
      <c r="GU55" s="0"/>
      <c r="GV55" s="0"/>
      <c r="GW55" s="0"/>
      <c r="GX55" s="0"/>
      <c r="GY55" s="0"/>
      <c r="GZ55" s="0"/>
      <c r="HA55" s="0"/>
      <c r="HB55" s="0"/>
      <c r="HC55" s="0"/>
      <c r="HD55" s="0"/>
      <c r="HE55" s="0"/>
      <c r="HF55" s="0"/>
      <c r="HG55" s="0"/>
      <c r="HH55" s="0"/>
      <c r="HI55" s="0"/>
      <c r="HJ55" s="0"/>
      <c r="HK55" s="0"/>
      <c r="HL55" s="0"/>
      <c r="HM55" s="0"/>
      <c r="HN55" s="0"/>
      <c r="HO55" s="0"/>
      <c r="HP55" s="0"/>
      <c r="HQ55" s="0"/>
      <c r="HR55" s="0"/>
      <c r="HS55" s="0"/>
      <c r="HT55" s="0"/>
      <c r="HU55" s="0"/>
      <c r="HV55" s="0"/>
      <c r="HW55" s="0"/>
      <c r="HX55" s="0"/>
      <c r="HY55" s="0"/>
      <c r="HZ55" s="0"/>
      <c r="IA55" s="0"/>
      <c r="IB55" s="0"/>
      <c r="IC55" s="0"/>
      <c r="ID55" s="0"/>
      <c r="IE55" s="0"/>
      <c r="IF55" s="0"/>
      <c r="IG55" s="0"/>
      <c r="IH55" s="0"/>
      <c r="II55" s="0"/>
      <c r="IJ55" s="0"/>
      <c r="IK55" s="0"/>
      <c r="IL55" s="0"/>
      <c r="IM55" s="0"/>
      <c r="IN55" s="0"/>
      <c r="IO55" s="0"/>
      <c r="IP55" s="0"/>
      <c r="IQ55" s="0"/>
      <c r="IR55" s="0"/>
      <c r="IS55" s="0"/>
      <c r="IT55" s="0"/>
      <c r="IU55" s="0"/>
      <c r="IV55" s="0"/>
      <c r="IW55" s="0"/>
      <c r="IX55" s="0"/>
      <c r="IY55" s="0"/>
      <c r="IZ55" s="0"/>
      <c r="JA55" s="0"/>
      <c r="JB55" s="0"/>
      <c r="JC55" s="0"/>
      <c r="JD55" s="0"/>
      <c r="JE55" s="0"/>
      <c r="JF55" s="0"/>
      <c r="JG55" s="0"/>
      <c r="JH55" s="0"/>
      <c r="JI55" s="0"/>
      <c r="JJ55" s="0"/>
      <c r="JK55" s="0"/>
      <c r="JL55" s="0"/>
      <c r="JM55" s="0"/>
      <c r="JN55" s="0"/>
      <c r="JO55" s="0"/>
      <c r="JP55" s="0"/>
      <c r="JQ55" s="0"/>
      <c r="JR55" s="0"/>
      <c r="JS55" s="0"/>
      <c r="JT55" s="0"/>
      <c r="JU55" s="0"/>
      <c r="JV55" s="0"/>
      <c r="JW55" s="0"/>
      <c r="JX55" s="0"/>
      <c r="JY55" s="0"/>
      <c r="JZ55" s="0"/>
      <c r="KA55" s="0"/>
      <c r="KB55" s="0"/>
      <c r="KC55" s="0"/>
      <c r="KD55" s="0"/>
      <c r="KE55" s="0"/>
      <c r="KF55" s="0"/>
      <c r="KG55" s="0"/>
      <c r="KH55" s="0"/>
      <c r="KI55" s="0"/>
      <c r="KJ55" s="0"/>
      <c r="KK55" s="0"/>
      <c r="KL55" s="0"/>
      <c r="KM55" s="0"/>
      <c r="KN55" s="0"/>
      <c r="KO55" s="0"/>
      <c r="KP55" s="0"/>
      <c r="KQ55" s="0"/>
      <c r="KR55" s="0"/>
      <c r="KS55" s="0"/>
      <c r="KT55" s="0"/>
      <c r="KU55" s="0"/>
      <c r="KV55" s="0"/>
      <c r="KW55" s="0"/>
      <c r="KX55" s="0"/>
      <c r="KY55" s="0"/>
      <c r="KZ55" s="0"/>
      <c r="LA55" s="0"/>
      <c r="LB55" s="0"/>
      <c r="LC55" s="0"/>
      <c r="LD55" s="0"/>
      <c r="LE55" s="0"/>
      <c r="LF55" s="0"/>
      <c r="LG55" s="0"/>
      <c r="LH55" s="0"/>
      <c r="LI55" s="0"/>
      <c r="LJ55" s="0"/>
      <c r="LK55" s="0"/>
      <c r="LL55" s="0"/>
      <c r="LM55" s="0"/>
      <c r="LN55" s="0"/>
      <c r="LO55" s="0"/>
      <c r="LP55" s="0"/>
      <c r="LQ55" s="0"/>
      <c r="LR55" s="0"/>
      <c r="LS55" s="0"/>
      <c r="LT55" s="0"/>
      <c r="LU55" s="0"/>
      <c r="LV55" s="0"/>
      <c r="LW55" s="0"/>
      <c r="LX55" s="0"/>
      <c r="LY55" s="0"/>
      <c r="LZ55" s="0"/>
      <c r="MA55" s="0"/>
      <c r="MB55" s="0"/>
      <c r="MC55" s="0"/>
      <c r="MD55" s="0"/>
      <c r="ME55" s="0"/>
      <c r="MF55" s="0"/>
      <c r="MG55" s="0"/>
      <c r="MH55" s="0"/>
      <c r="MI55" s="0"/>
      <c r="MJ55" s="0"/>
      <c r="MK55" s="0"/>
      <c r="ML55" s="0"/>
      <c r="MM55" s="0"/>
      <c r="MN55" s="0"/>
      <c r="MO55" s="0"/>
      <c r="MP55" s="0"/>
      <c r="MQ55" s="0"/>
      <c r="MR55" s="0"/>
      <c r="MS55" s="0"/>
      <c r="MT55" s="0"/>
      <c r="MU55" s="0"/>
      <c r="MV55" s="0"/>
      <c r="MW55" s="0"/>
      <c r="MX55" s="0"/>
      <c r="MY55" s="0"/>
      <c r="MZ55" s="0"/>
      <c r="NA55" s="0"/>
      <c r="NB55" s="0"/>
      <c r="NC55" s="0"/>
      <c r="ND55" s="0"/>
      <c r="NE55" s="0"/>
      <c r="NF55" s="0"/>
      <c r="NG55" s="0"/>
      <c r="NH55" s="0"/>
      <c r="NI55" s="0"/>
      <c r="NJ55" s="0"/>
      <c r="NK55" s="0"/>
      <c r="NL55" s="0"/>
      <c r="NM55" s="0"/>
      <c r="NN55" s="0"/>
      <c r="NO55" s="0"/>
      <c r="NP55" s="0"/>
      <c r="NQ55" s="0"/>
      <c r="NR55" s="0"/>
      <c r="NS55" s="0"/>
      <c r="NT55" s="0"/>
      <c r="NU55" s="0"/>
      <c r="NV55" s="0"/>
      <c r="NW55" s="0"/>
      <c r="NX55" s="0"/>
      <c r="NY55" s="0"/>
      <c r="NZ55" s="0"/>
      <c r="OA55" s="0"/>
      <c r="OB55" s="0"/>
      <c r="OC55" s="0"/>
      <c r="OD55" s="0"/>
      <c r="OE55" s="0"/>
      <c r="OF55" s="0"/>
      <c r="OG55" s="0"/>
      <c r="OH55" s="0"/>
      <c r="OI55" s="0"/>
      <c r="OJ55" s="0"/>
      <c r="OK55" s="0"/>
      <c r="OL55" s="0"/>
      <c r="OM55" s="0"/>
      <c r="ON55" s="0"/>
      <c r="OO55" s="0"/>
      <c r="OP55" s="0"/>
      <c r="OQ55" s="0"/>
      <c r="OR55" s="0"/>
      <c r="OS55" s="0"/>
      <c r="OT55" s="0"/>
      <c r="OU55" s="0"/>
      <c r="OV55" s="0"/>
      <c r="OW55" s="0"/>
      <c r="OX55" s="0"/>
      <c r="OY55" s="0"/>
      <c r="OZ55" s="0"/>
      <c r="PA55" s="0"/>
      <c r="PB55" s="0"/>
      <c r="PC55" s="0"/>
      <c r="PD55" s="0"/>
      <c r="PE55" s="0"/>
      <c r="PF55" s="0"/>
      <c r="PG55" s="0"/>
      <c r="PH55" s="0"/>
      <c r="PI55" s="0"/>
      <c r="PJ55" s="0"/>
      <c r="PK55" s="0"/>
      <c r="PL55" s="0"/>
      <c r="PM55" s="0"/>
      <c r="PN55" s="0"/>
      <c r="PO55" s="0"/>
      <c r="PP55" s="0"/>
      <c r="PQ55" s="0"/>
      <c r="PR55" s="0"/>
      <c r="PS55" s="0"/>
      <c r="PT55" s="0"/>
      <c r="PU55" s="0"/>
      <c r="PV55" s="0"/>
      <c r="PW55" s="0"/>
      <c r="PX55" s="0"/>
      <c r="PY55" s="0"/>
      <c r="PZ55" s="0"/>
      <c r="QA55" s="0"/>
      <c r="QB55" s="0"/>
      <c r="QC55" s="0"/>
      <c r="QD55" s="0"/>
      <c r="QE55" s="0"/>
      <c r="QF55" s="0"/>
      <c r="QG55" s="0"/>
      <c r="QH55" s="0"/>
      <c r="QI55" s="0"/>
      <c r="QJ55" s="0"/>
      <c r="QK55" s="0"/>
      <c r="QL55" s="0"/>
      <c r="QM55" s="0"/>
      <c r="QN55" s="0"/>
      <c r="QO55" s="0"/>
      <c r="QP55" s="0"/>
      <c r="QQ55" s="0"/>
      <c r="QR55" s="0"/>
      <c r="QS55" s="0"/>
      <c r="QT55" s="0"/>
      <c r="QU55" s="0"/>
      <c r="QV55" s="0"/>
      <c r="QW55" s="0"/>
      <c r="QX55" s="0"/>
      <c r="QY55" s="0"/>
      <c r="QZ55" s="0"/>
      <c r="RA55" s="0"/>
      <c r="RB55" s="0"/>
      <c r="RC55" s="0"/>
      <c r="RD55" s="0"/>
      <c r="RE55" s="0"/>
      <c r="RF55" s="0"/>
      <c r="RG55" s="0"/>
      <c r="RH55" s="0"/>
      <c r="RI55" s="0"/>
      <c r="RJ55" s="0"/>
      <c r="RK55" s="0"/>
      <c r="RL55" s="0"/>
      <c r="RM55" s="0"/>
      <c r="RN55" s="0"/>
      <c r="RO55" s="0"/>
      <c r="RP55" s="0"/>
      <c r="RQ55" s="0"/>
      <c r="RR55" s="0"/>
      <c r="RS55" s="0"/>
      <c r="RT55" s="0"/>
      <c r="RU55" s="0"/>
      <c r="RV55" s="0"/>
      <c r="RW55" s="0"/>
      <c r="RX55" s="0"/>
      <c r="RY55" s="0"/>
      <c r="RZ55" s="0"/>
      <c r="SA55" s="0"/>
      <c r="SB55" s="0"/>
      <c r="SC55" s="0"/>
      <c r="SD55" s="0"/>
      <c r="SE55" s="0"/>
      <c r="SF55" s="0"/>
      <c r="SG55" s="0"/>
      <c r="SH55" s="0"/>
      <c r="SI55" s="0"/>
      <c r="SJ55" s="0"/>
      <c r="SK55" s="0"/>
      <c r="SL55" s="0"/>
      <c r="SM55" s="0"/>
      <c r="SN55" s="0"/>
      <c r="SO55" s="0"/>
      <c r="SP55" s="0"/>
      <c r="SQ55" s="0"/>
      <c r="SR55" s="0"/>
      <c r="SS55" s="0"/>
      <c r="ST55" s="0"/>
      <c r="SU55" s="0"/>
      <c r="SV55" s="0"/>
      <c r="SW55" s="0"/>
      <c r="SX55" s="0"/>
      <c r="SY55" s="0"/>
      <c r="SZ55" s="0"/>
      <c r="TA55" s="0"/>
      <c r="TB55" s="0"/>
      <c r="TC55" s="0"/>
      <c r="TD55" s="0"/>
      <c r="TE55" s="0"/>
      <c r="TF55" s="0"/>
      <c r="TG55" s="0"/>
      <c r="TH55" s="0"/>
      <c r="TI55" s="0"/>
      <c r="TJ55" s="0"/>
      <c r="TK55" s="0"/>
      <c r="TL55" s="0"/>
      <c r="TM55" s="0"/>
      <c r="TN55" s="0"/>
      <c r="TO55" s="0"/>
      <c r="TP55" s="0"/>
      <c r="TQ55" s="0"/>
      <c r="TR55" s="0"/>
      <c r="TS55" s="0"/>
      <c r="TT55" s="0"/>
      <c r="TU55" s="0"/>
      <c r="TV55" s="0"/>
      <c r="TW55" s="0"/>
      <c r="TX55" s="0"/>
      <c r="TY55" s="0"/>
      <c r="TZ55" s="0"/>
      <c r="UA55" s="0"/>
      <c r="UB55" s="0"/>
      <c r="UC55" s="0"/>
      <c r="UD55" s="0"/>
      <c r="UE55" s="0"/>
      <c r="UF55" s="0"/>
      <c r="UG55" s="0"/>
      <c r="UH55" s="0"/>
      <c r="UI55" s="0"/>
      <c r="UJ55" s="0"/>
      <c r="UK55" s="0"/>
      <c r="UL55" s="0"/>
      <c r="UM55" s="0"/>
      <c r="UN55" s="0"/>
      <c r="UO55" s="0"/>
      <c r="UP55" s="0"/>
      <c r="UQ55" s="0"/>
      <c r="UR55" s="0"/>
      <c r="US55" s="0"/>
      <c r="UT55" s="0"/>
      <c r="UU55" s="0"/>
      <c r="UV55" s="0"/>
      <c r="UW55" s="0"/>
      <c r="UX55" s="0"/>
      <c r="UY55" s="0"/>
      <c r="UZ55" s="0"/>
      <c r="VA55" s="0"/>
      <c r="VB55" s="0"/>
      <c r="VC55" s="0"/>
      <c r="VD55" s="0"/>
      <c r="VE55" s="0"/>
      <c r="VF55" s="0"/>
      <c r="VG55" s="0"/>
      <c r="VH55" s="0"/>
      <c r="VI55" s="0"/>
      <c r="VJ55" s="0"/>
      <c r="VK55" s="0"/>
      <c r="VL55" s="0"/>
      <c r="VM55" s="0"/>
      <c r="VN55" s="0"/>
      <c r="VO55" s="0"/>
      <c r="VP55" s="0"/>
      <c r="VQ55" s="0"/>
      <c r="VR55" s="0"/>
      <c r="VS55" s="0"/>
      <c r="VT55" s="0"/>
      <c r="VU55" s="0"/>
      <c r="VV55" s="0"/>
      <c r="VW55" s="0"/>
      <c r="VX55" s="0"/>
      <c r="VY55" s="0"/>
      <c r="VZ55" s="0"/>
      <c r="WA55" s="0"/>
      <c r="WB55" s="0"/>
      <c r="WC55" s="0"/>
      <c r="WD55" s="0"/>
      <c r="WE55" s="0"/>
      <c r="WF55" s="0"/>
      <c r="WG55" s="0"/>
      <c r="WH55" s="0"/>
      <c r="WI55" s="0"/>
      <c r="WJ55" s="0"/>
      <c r="WK55" s="0"/>
      <c r="WL55" s="0"/>
      <c r="WM55" s="0"/>
      <c r="WN55" s="0"/>
      <c r="WO55" s="0"/>
      <c r="WP55" s="0"/>
      <c r="WQ55" s="0"/>
      <c r="WR55" s="0"/>
      <c r="WS55" s="0"/>
      <c r="WT55" s="0"/>
      <c r="WU55" s="0"/>
      <c r="WV55" s="0"/>
      <c r="WW55" s="0"/>
      <c r="WX55" s="0"/>
      <c r="WY55" s="0"/>
      <c r="WZ55" s="0"/>
      <c r="XA55" s="0"/>
      <c r="XB55" s="0"/>
      <c r="XC55" s="0"/>
      <c r="XD55" s="0"/>
      <c r="XE55" s="0"/>
      <c r="XF55" s="0"/>
      <c r="XG55" s="0"/>
      <c r="XH55" s="0"/>
      <c r="XI55" s="0"/>
      <c r="XJ55" s="0"/>
      <c r="XK55" s="0"/>
      <c r="XL55" s="0"/>
      <c r="XM55" s="0"/>
      <c r="XN55" s="0"/>
      <c r="XO55" s="0"/>
      <c r="XP55" s="0"/>
      <c r="XQ55" s="0"/>
      <c r="XR55" s="0"/>
      <c r="XS55" s="0"/>
      <c r="XT55" s="0"/>
      <c r="XU55" s="0"/>
      <c r="XV55" s="0"/>
      <c r="XW55" s="0"/>
      <c r="XX55" s="0"/>
      <c r="XY55" s="0"/>
      <c r="XZ55" s="0"/>
      <c r="YA55" s="0"/>
      <c r="YB55" s="0"/>
      <c r="YC55" s="0"/>
      <c r="YD55" s="0"/>
      <c r="YE55" s="0"/>
      <c r="YF55" s="0"/>
      <c r="YG55" s="0"/>
      <c r="YH55" s="0"/>
      <c r="YI55" s="0"/>
      <c r="YJ55" s="0"/>
      <c r="YK55" s="0"/>
      <c r="YL55" s="0"/>
      <c r="YM55" s="0"/>
      <c r="YN55" s="0"/>
      <c r="YO55" s="0"/>
      <c r="YP55" s="0"/>
      <c r="YQ55" s="0"/>
      <c r="YR55" s="0"/>
      <c r="YS55" s="0"/>
      <c r="YT55" s="0"/>
      <c r="YU55" s="0"/>
      <c r="YV55" s="0"/>
      <c r="YW55" s="0"/>
      <c r="YX55" s="0"/>
      <c r="YY55" s="0"/>
      <c r="YZ55" s="0"/>
      <c r="ZA55" s="0"/>
      <c r="ZB55" s="0"/>
      <c r="ZC55" s="0"/>
      <c r="ZD55" s="0"/>
      <c r="ZE55" s="0"/>
      <c r="ZF55" s="0"/>
      <c r="ZG55" s="0"/>
      <c r="ZH55" s="0"/>
      <c r="ZI55" s="0"/>
      <c r="ZJ55" s="0"/>
      <c r="ZK55" s="0"/>
      <c r="ZL55" s="0"/>
      <c r="ZM55" s="0"/>
      <c r="ZN55" s="0"/>
      <c r="ZO55" s="0"/>
      <c r="ZP55" s="0"/>
      <c r="ZQ55" s="0"/>
      <c r="ZR55" s="0"/>
      <c r="ZS55" s="0"/>
      <c r="ZT55" s="0"/>
      <c r="ZU55" s="0"/>
      <c r="ZV55" s="0"/>
      <c r="ZW55" s="0"/>
      <c r="ZX55" s="0"/>
      <c r="ZY55" s="0"/>
      <c r="ZZ55" s="0"/>
      <c r="AAA55" s="0"/>
      <c r="AAB55" s="0"/>
      <c r="AAC55" s="0"/>
      <c r="AAD55" s="0"/>
      <c r="AAE55" s="0"/>
      <c r="AAF55" s="0"/>
      <c r="AAG55" s="0"/>
      <c r="AAH55" s="0"/>
      <c r="AAI55" s="0"/>
      <c r="AAJ55" s="0"/>
      <c r="AAK55" s="0"/>
      <c r="AAL55" s="0"/>
      <c r="AAM55" s="0"/>
      <c r="AAN55" s="0"/>
      <c r="AAO55" s="0"/>
      <c r="AAP55" s="0"/>
      <c r="AAQ55" s="0"/>
      <c r="AAR55" s="0"/>
      <c r="AAS55" s="0"/>
      <c r="AAT55" s="0"/>
      <c r="AAU55" s="0"/>
      <c r="AAV55" s="0"/>
      <c r="AAW55" s="0"/>
      <c r="AAX55" s="0"/>
      <c r="AAY55" s="0"/>
      <c r="AAZ55" s="0"/>
      <c r="ABA55" s="0"/>
      <c r="ABB55" s="0"/>
      <c r="ABC55" s="0"/>
      <c r="ABD55" s="0"/>
      <c r="ABE55" s="0"/>
      <c r="ABF55" s="0"/>
      <c r="ABG55" s="0"/>
      <c r="ABH55" s="0"/>
      <c r="ABI55" s="0"/>
      <c r="ABJ55" s="0"/>
      <c r="ABK55" s="0"/>
      <c r="ABL55" s="0"/>
      <c r="ABM55" s="0"/>
      <c r="ABN55" s="0"/>
      <c r="ABO55" s="0"/>
      <c r="ABP55" s="0"/>
      <c r="ABQ55" s="0"/>
      <c r="ABR55" s="0"/>
      <c r="ABS55" s="0"/>
      <c r="ABT55" s="0"/>
      <c r="ABU55" s="0"/>
      <c r="ABV55" s="0"/>
      <c r="ABW55" s="0"/>
      <c r="ABX55" s="0"/>
      <c r="ABY55" s="0"/>
      <c r="ABZ55" s="0"/>
      <c r="ACA55" s="0"/>
      <c r="ACB55" s="0"/>
      <c r="ACC55" s="0"/>
      <c r="ACD55" s="0"/>
      <c r="ACE55" s="0"/>
      <c r="ACF55" s="0"/>
      <c r="ACG55" s="0"/>
      <c r="ACH55" s="0"/>
      <c r="ACI55" s="0"/>
      <c r="ACJ55" s="0"/>
      <c r="ACK55" s="0"/>
      <c r="ACL55" s="0"/>
      <c r="ACM55" s="0"/>
      <c r="ACN55" s="0"/>
      <c r="ACO55" s="0"/>
      <c r="ACP55" s="0"/>
      <c r="ACQ55" s="0"/>
      <c r="ACR55" s="0"/>
      <c r="ACS55" s="0"/>
      <c r="ACT55" s="0"/>
      <c r="ACU55" s="0"/>
      <c r="ACV55" s="0"/>
      <c r="ACW55" s="0"/>
      <c r="ACX55" s="0"/>
      <c r="ACY55" s="0"/>
      <c r="ACZ55" s="0"/>
      <c r="ADA55" s="0"/>
      <c r="ADB55" s="0"/>
      <c r="ADC55" s="0"/>
      <c r="ADD55" s="0"/>
      <c r="ADE55" s="0"/>
      <c r="ADF55" s="0"/>
      <c r="ADG55" s="0"/>
      <c r="ADH55" s="0"/>
      <c r="ADI55" s="0"/>
      <c r="ADJ55" s="0"/>
      <c r="ADK55" s="0"/>
      <c r="ADL55" s="0"/>
      <c r="ADM55" s="0"/>
      <c r="ADN55" s="0"/>
      <c r="ADO55" s="0"/>
      <c r="ADP55" s="0"/>
      <c r="ADQ55" s="0"/>
      <c r="ADR55" s="0"/>
      <c r="ADS55" s="0"/>
      <c r="ADT55" s="0"/>
      <c r="ADU55" s="0"/>
      <c r="ADV55" s="0"/>
      <c r="ADW55" s="0"/>
      <c r="ADX55" s="0"/>
      <c r="ADY55" s="0"/>
      <c r="ADZ55" s="0"/>
      <c r="AEA55" s="0"/>
      <c r="AEB55" s="0"/>
      <c r="AEC55" s="0"/>
      <c r="AED55" s="0"/>
      <c r="AEE55" s="0"/>
      <c r="AEF55" s="0"/>
      <c r="AEG55" s="0"/>
      <c r="AEH55" s="0"/>
      <c r="AEI55" s="0"/>
      <c r="AEJ55" s="0"/>
      <c r="AEK55" s="0"/>
      <c r="AEL55" s="0"/>
      <c r="AEM55" s="0"/>
      <c r="AEN55" s="0"/>
      <c r="AEO55" s="0"/>
      <c r="AEP55" s="0"/>
      <c r="AEQ55" s="0"/>
      <c r="AER55" s="0"/>
      <c r="AES55" s="0"/>
      <c r="AET55" s="0"/>
      <c r="AEU55" s="0"/>
      <c r="AEV55" s="0"/>
      <c r="AEW55" s="0"/>
      <c r="AEX55" s="0"/>
      <c r="AEY55" s="0"/>
      <c r="AEZ55" s="0"/>
      <c r="AFA55" s="0"/>
      <c r="AFB55" s="0"/>
      <c r="AFC55" s="0"/>
      <c r="AFD55" s="0"/>
      <c r="AFE55" s="0"/>
      <c r="AFF55" s="0"/>
      <c r="AFG55" s="0"/>
      <c r="AFH55" s="0"/>
      <c r="AFI55" s="0"/>
      <c r="AFJ55" s="0"/>
      <c r="AFK55" s="0"/>
      <c r="AFL55" s="0"/>
      <c r="AFM55" s="0"/>
      <c r="AFN55" s="0"/>
      <c r="AFO55" s="0"/>
      <c r="AFP55" s="0"/>
      <c r="AFQ55" s="0"/>
      <c r="AFR55" s="0"/>
      <c r="AFS55" s="0"/>
      <c r="AFT55" s="0"/>
      <c r="AFU55" s="0"/>
      <c r="AFV55" s="0"/>
      <c r="AFW55" s="0"/>
      <c r="AFX55" s="0"/>
      <c r="AFY55" s="0"/>
      <c r="AFZ55" s="0"/>
      <c r="AGA55" s="0"/>
      <c r="AGB55" s="0"/>
      <c r="AGC55" s="0"/>
      <c r="AGD55" s="0"/>
      <c r="AGE55" s="0"/>
      <c r="AGF55" s="0"/>
      <c r="AGG55" s="0"/>
      <c r="AGH55" s="0"/>
      <c r="AGI55" s="0"/>
      <c r="AGJ55" s="0"/>
      <c r="AGK55" s="0"/>
      <c r="AGL55" s="0"/>
      <c r="AGM55" s="0"/>
      <c r="AGN55" s="0"/>
      <c r="AGO55" s="0"/>
      <c r="AGP55" s="0"/>
      <c r="AGQ55" s="0"/>
      <c r="AGR55" s="0"/>
      <c r="AGS55" s="0"/>
      <c r="AGT55" s="0"/>
      <c r="AGU55" s="0"/>
      <c r="AGV55" s="0"/>
      <c r="AGW55" s="0"/>
      <c r="AGX55" s="0"/>
      <c r="AGY55" s="0"/>
      <c r="AGZ55" s="0"/>
      <c r="AHA55" s="0"/>
      <c r="AHB55" s="0"/>
      <c r="AHC55" s="0"/>
      <c r="AHD55" s="0"/>
      <c r="AHE55" s="0"/>
      <c r="AHF55" s="0"/>
      <c r="AHG55" s="0"/>
      <c r="AHH55" s="0"/>
      <c r="AHI55" s="0"/>
      <c r="AHJ55" s="0"/>
      <c r="AHK55" s="0"/>
      <c r="AHL55" s="0"/>
      <c r="AHM55" s="0"/>
      <c r="AHN55" s="0"/>
      <c r="AHO55" s="0"/>
      <c r="AHP55" s="0"/>
      <c r="AHQ55" s="0"/>
      <c r="AHR55" s="0"/>
      <c r="AHS55" s="0"/>
      <c r="AHT55" s="0"/>
      <c r="AHU55" s="0"/>
      <c r="AHV55" s="0"/>
      <c r="AHW55" s="0"/>
      <c r="AHX55" s="0"/>
      <c r="AHY55" s="0"/>
      <c r="AHZ55" s="0"/>
      <c r="AIA55" s="0"/>
      <c r="AIB55" s="0"/>
      <c r="AIC55" s="0"/>
      <c r="AID55" s="0"/>
      <c r="AIE55" s="0"/>
      <c r="AIF55" s="0"/>
      <c r="AIG55" s="0"/>
      <c r="AIH55" s="0"/>
      <c r="AII55" s="0"/>
      <c r="AIJ55" s="0"/>
      <c r="AIK55" s="0"/>
      <c r="AIL55" s="0"/>
      <c r="AIM55" s="0"/>
      <c r="AIN55" s="0"/>
      <c r="AIO55" s="0"/>
      <c r="AIP55" s="0"/>
      <c r="AIQ55" s="0"/>
      <c r="AIR55" s="0"/>
      <c r="AIS55" s="0"/>
      <c r="AIT55" s="0"/>
      <c r="AIU55" s="0"/>
      <c r="AIV55" s="0"/>
      <c r="AIW55" s="0"/>
      <c r="AIX55" s="0"/>
      <c r="AIY55" s="0"/>
      <c r="AIZ55" s="0"/>
      <c r="AJA55" s="0"/>
      <c r="AJB55" s="0"/>
      <c r="AJC55" s="0"/>
      <c r="AJD55" s="0"/>
      <c r="AJE55" s="0"/>
      <c r="AJF55" s="0"/>
      <c r="AJG55" s="0"/>
      <c r="AJH55" s="0"/>
      <c r="AJI55" s="0"/>
      <c r="AJJ55" s="0"/>
      <c r="AJK55" s="0"/>
      <c r="AJL55" s="0"/>
      <c r="AJM55" s="0"/>
      <c r="AJN55" s="0"/>
      <c r="AJO55" s="0"/>
      <c r="AJP55" s="0"/>
      <c r="AJQ55" s="0"/>
      <c r="AJR55" s="0"/>
      <c r="AJS55" s="0"/>
      <c r="AJT55" s="0"/>
      <c r="AJU55" s="0"/>
      <c r="AJV55" s="0"/>
      <c r="AJW55" s="0"/>
      <c r="AJX55" s="0"/>
      <c r="AJY55" s="0"/>
      <c r="AJZ55" s="0"/>
      <c r="AKA55" s="0"/>
      <c r="AKB55" s="0"/>
      <c r="AKC55" s="0"/>
      <c r="AKD55" s="0"/>
      <c r="AKE55" s="0"/>
      <c r="AKF55" s="0"/>
      <c r="AKG55" s="0"/>
      <c r="AKH55" s="0"/>
      <c r="AKI55" s="0"/>
      <c r="AKJ55" s="0"/>
      <c r="AKK55" s="0"/>
      <c r="AKL55" s="0"/>
      <c r="AKM55" s="0"/>
      <c r="AKN55" s="0"/>
      <c r="AKO55" s="0"/>
      <c r="AKP55" s="0"/>
      <c r="AKQ55" s="0"/>
      <c r="AKR55" s="0"/>
      <c r="AKS55" s="0"/>
      <c r="AKT55" s="0"/>
      <c r="AKU55" s="0"/>
      <c r="AKV55" s="0"/>
      <c r="AKW55" s="0"/>
      <c r="AKX55" s="0"/>
      <c r="AKY55" s="0"/>
      <c r="AKZ55" s="0"/>
      <c r="ALA55" s="0"/>
      <c r="ALB55" s="0"/>
      <c r="ALC55" s="0"/>
      <c r="ALD55" s="0"/>
      <c r="ALE55" s="0"/>
      <c r="ALF55" s="0"/>
      <c r="ALG55" s="0"/>
      <c r="ALH55" s="0"/>
      <c r="ALI55" s="0"/>
      <c r="ALJ55" s="0"/>
      <c r="ALK55" s="0"/>
      <c r="ALL55" s="0"/>
      <c r="ALM55" s="0"/>
      <c r="ALN55" s="0"/>
      <c r="ALO55" s="0"/>
      <c r="ALP55" s="0"/>
      <c r="ALQ55" s="0"/>
      <c r="ALR55" s="0"/>
      <c r="ALS55" s="0"/>
      <c r="ALT55" s="0"/>
      <c r="ALU55" s="0"/>
      <c r="ALV55" s="0"/>
      <c r="ALW55" s="0"/>
      <c r="ALX55" s="0"/>
      <c r="ALY55" s="0"/>
      <c r="ALZ55" s="0"/>
      <c r="AMA55" s="0"/>
      <c r="AMB55" s="0"/>
      <c r="AMC55" s="0"/>
      <c r="AMD55" s="0"/>
      <c r="AME55" s="0"/>
      <c r="AMF55" s="0"/>
      <c r="AMG55" s="0"/>
      <c r="AMH55" s="0"/>
      <c r="AMI55" s="0"/>
      <c r="AMJ55" s="0"/>
    </row>
    <row r="56" s="10" customFormat="true" ht="13.2" hidden="false" customHeight="false" outlineLevel="0" collapsed="false">
      <c r="B56" s="10" t="n">
        <v>1</v>
      </c>
      <c r="I56" s="10" t="n">
        <v>1</v>
      </c>
      <c r="J56" s="10" t="s">
        <v>39</v>
      </c>
      <c r="K56" s="10" t="s">
        <v>38</v>
      </c>
      <c r="L56" s="11" t="n">
        <v>42285</v>
      </c>
      <c r="M56" s="10" t="n">
        <v>2</v>
      </c>
      <c r="N56" s="10" t="n">
        <v>0</v>
      </c>
      <c r="O56" s="10" t="n">
        <v>3</v>
      </c>
      <c r="S56" s="10" t="n">
        <v>57</v>
      </c>
      <c r="T56" s="10" t="n">
        <v>18</v>
      </c>
      <c r="U56" s="10" t="n">
        <v>67</v>
      </c>
      <c r="V56" s="10" t="n">
        <v>12</v>
      </c>
      <c r="W56" s="10" t="n">
        <v>2.22222222222222</v>
      </c>
      <c r="X56" s="10" t="n">
        <v>0</v>
      </c>
      <c r="Y56" s="10" t="n">
        <v>300</v>
      </c>
      <c r="Z56" s="10" t="n">
        <v>21</v>
      </c>
      <c r="AA56" s="10" t="n">
        <v>0.934579439252336</v>
      </c>
      <c r="AB56" s="10" t="n">
        <v>4</v>
      </c>
      <c r="AC56" s="10" t="n">
        <v>20</v>
      </c>
      <c r="AD56" s="10" t="n">
        <v>2</v>
      </c>
      <c r="AE56" s="10" t="n">
        <v>9</v>
      </c>
      <c r="AF56" s="10" t="n">
        <v>339</v>
      </c>
      <c r="AG56" s="10" t="n">
        <v>42</v>
      </c>
      <c r="AH56" s="10" t="n">
        <v>5</v>
      </c>
      <c r="AI56" s="10" t="n">
        <v>12</v>
      </c>
      <c r="AJ56" s="10" t="n">
        <v>1</v>
      </c>
      <c r="AK56" s="10" t="n">
        <v>5</v>
      </c>
      <c r="AL56" s="10" t="n">
        <v>2</v>
      </c>
      <c r="AM56" s="10" t="n">
        <v>0</v>
      </c>
      <c r="AN56" s="12" t="n">
        <v>0.88495575221239</v>
      </c>
    </row>
    <row r="57" s="3" customFormat="true" ht="13.2" hidden="false" customHeight="false" outlineLevel="0" collapsed="false">
      <c r="B57" s="3" t="n">
        <v>2</v>
      </c>
      <c r="I57" s="3" t="n">
        <v>0</v>
      </c>
      <c r="J57" s="3" t="s">
        <v>39</v>
      </c>
      <c r="K57" s="3" t="s">
        <v>44</v>
      </c>
      <c r="L57" s="5" t="n">
        <v>42290</v>
      </c>
      <c r="M57" s="3" t="n">
        <v>0</v>
      </c>
      <c r="N57" s="3" t="n">
        <v>3</v>
      </c>
      <c r="O57" s="3" t="n">
        <v>0</v>
      </c>
      <c r="S57" s="3" t="n">
        <v>61</v>
      </c>
      <c r="T57" s="3" t="n">
        <v>12</v>
      </c>
      <c r="U57" s="3" t="n">
        <v>30</v>
      </c>
      <c r="V57" s="3" t="n">
        <v>10</v>
      </c>
      <c r="W57" s="3" t="n">
        <v>0</v>
      </c>
      <c r="X57" s="3" t="n">
        <v>2.72727272727273</v>
      </c>
      <c r="Y57" s="3" t="n">
        <v>374</v>
      </c>
      <c r="Z57" s="3" t="n">
        <v>63</v>
      </c>
      <c r="AA57" s="3" t="n">
        <v>0.8558352402746</v>
      </c>
      <c r="AB57" s="3" t="n">
        <v>2</v>
      </c>
      <c r="AC57" s="3" t="n">
        <v>23</v>
      </c>
      <c r="AD57" s="3" t="n">
        <v>4</v>
      </c>
      <c r="AE57" s="3" t="n">
        <v>7</v>
      </c>
      <c r="AF57" s="3" t="n">
        <v>198</v>
      </c>
      <c r="AG57" s="3" t="n">
        <v>82</v>
      </c>
      <c r="AH57" s="3" t="n">
        <v>3</v>
      </c>
      <c r="AI57" s="3" t="n">
        <v>19</v>
      </c>
      <c r="AJ57" s="3" t="n">
        <v>1</v>
      </c>
      <c r="AK57" s="3" t="n">
        <v>11</v>
      </c>
      <c r="AL57" s="3" t="n">
        <v>0</v>
      </c>
      <c r="AM57" s="3" t="n">
        <v>0.636363636363636</v>
      </c>
      <c r="AN57" s="2" t="n">
        <v>1.88888888888889</v>
      </c>
    </row>
    <row r="58" s="3" customFormat="true" ht="13.2" hidden="false" customHeight="false" outlineLevel="0" collapsed="false">
      <c r="B58" s="3" t="n">
        <v>3</v>
      </c>
      <c r="I58" s="3" t="n">
        <v>0</v>
      </c>
      <c r="J58" s="3" t="s">
        <v>39</v>
      </c>
      <c r="K58" s="3" t="s">
        <v>40</v>
      </c>
      <c r="L58" s="5" t="n">
        <v>42320</v>
      </c>
      <c r="M58" s="3" t="n">
        <v>1</v>
      </c>
      <c r="N58" s="3" t="n">
        <v>1</v>
      </c>
      <c r="O58" s="3" t="n">
        <v>1</v>
      </c>
      <c r="S58" s="3" t="n">
        <v>42</v>
      </c>
      <c r="T58" s="3" t="n">
        <v>13</v>
      </c>
      <c r="U58" s="3" t="n">
        <v>41</v>
      </c>
      <c r="V58" s="3" t="n">
        <v>15</v>
      </c>
      <c r="W58" s="3" t="n">
        <v>1.25</v>
      </c>
      <c r="X58" s="3" t="n">
        <v>1.42857142857143</v>
      </c>
      <c r="Y58" s="3" t="n">
        <v>180</v>
      </c>
      <c r="Z58" s="3" t="n">
        <v>53</v>
      </c>
      <c r="AA58" s="3" t="n">
        <v>0.772532188841202</v>
      </c>
      <c r="AB58" s="3" t="n">
        <v>7</v>
      </c>
      <c r="AC58" s="3" t="n">
        <v>21</v>
      </c>
      <c r="AD58" s="3" t="n">
        <v>3</v>
      </c>
      <c r="AE58" s="3" t="n">
        <v>8</v>
      </c>
      <c r="AF58" s="3" t="n">
        <v>367</v>
      </c>
      <c r="AG58" s="3" t="n">
        <v>43</v>
      </c>
      <c r="AH58" s="3" t="n">
        <v>5</v>
      </c>
      <c r="AI58" s="3" t="n">
        <v>13</v>
      </c>
      <c r="AJ58" s="3" t="n">
        <v>2</v>
      </c>
      <c r="AK58" s="3" t="n">
        <v>7</v>
      </c>
      <c r="AL58" s="3" t="n">
        <v>1</v>
      </c>
      <c r="AM58" s="3" t="n">
        <v>1.14285714285714</v>
      </c>
      <c r="AN58" s="2" t="n">
        <v>0.490463215258856</v>
      </c>
    </row>
    <row r="59" s="3" customFormat="true" ht="13.2" hidden="false" customHeight="false" outlineLevel="0" collapsed="false">
      <c r="B59" s="3" t="n">
        <v>4</v>
      </c>
      <c r="I59" s="3" t="n">
        <v>1</v>
      </c>
      <c r="J59" s="3" t="s">
        <v>39</v>
      </c>
      <c r="K59" s="3" t="s">
        <v>47</v>
      </c>
      <c r="L59" s="5" t="n">
        <v>42325</v>
      </c>
      <c r="M59" s="3" t="n">
        <v>0</v>
      </c>
      <c r="N59" s="3" t="n">
        <v>1</v>
      </c>
      <c r="O59" s="3" t="n">
        <v>0</v>
      </c>
      <c r="S59" s="3" t="n">
        <v>43</v>
      </c>
      <c r="T59" s="3" t="n">
        <v>12</v>
      </c>
      <c r="U59" s="3" t="n">
        <v>76</v>
      </c>
      <c r="V59" s="3" t="n">
        <v>13</v>
      </c>
      <c r="W59" s="3" t="n">
        <v>0</v>
      </c>
      <c r="X59" s="3" t="n">
        <v>1.66666666666667</v>
      </c>
      <c r="Y59" s="3" t="n">
        <v>366</v>
      </c>
      <c r="Z59" s="3" t="n">
        <v>67</v>
      </c>
      <c r="AA59" s="3" t="n">
        <v>0.84526558891455</v>
      </c>
      <c r="AB59" s="3" t="n">
        <v>5</v>
      </c>
      <c r="AC59" s="3" t="n">
        <v>16</v>
      </c>
      <c r="AD59" s="3" t="n">
        <v>4</v>
      </c>
      <c r="AE59" s="3" t="n">
        <v>13</v>
      </c>
      <c r="AF59" s="3" t="n">
        <v>321</v>
      </c>
      <c r="AG59" s="3" t="n">
        <v>37</v>
      </c>
      <c r="AH59" s="3" t="n">
        <v>1</v>
      </c>
      <c r="AI59" s="3" t="n">
        <v>20</v>
      </c>
      <c r="AJ59" s="3" t="n">
        <v>3</v>
      </c>
      <c r="AK59" s="3" t="n">
        <v>6</v>
      </c>
      <c r="AL59" s="3" t="n">
        <v>0</v>
      </c>
      <c r="AM59" s="3" t="n">
        <v>2.16666666666667</v>
      </c>
      <c r="AN59" s="2" t="n">
        <v>1.14018691588785</v>
      </c>
    </row>
    <row r="60" s="3" customFormat="true" ht="13.2" hidden="false" customHeight="false" outlineLevel="0" collapsed="false">
      <c r="B60" s="3" t="n">
        <v>5</v>
      </c>
      <c r="I60" s="3" t="n">
        <v>0</v>
      </c>
      <c r="J60" s="3" t="s">
        <v>39</v>
      </c>
      <c r="K60" s="3" t="s">
        <v>45</v>
      </c>
      <c r="L60" s="5" t="n">
        <v>42453</v>
      </c>
      <c r="M60" s="3" t="n">
        <v>3</v>
      </c>
      <c r="N60" s="3" t="n">
        <v>2</v>
      </c>
      <c r="O60" s="3" t="n">
        <v>3</v>
      </c>
      <c r="S60" s="3" t="n">
        <v>48</v>
      </c>
      <c r="T60" s="3" t="n">
        <v>8</v>
      </c>
      <c r="U60" s="3" t="n">
        <v>18</v>
      </c>
      <c r="V60" s="3" t="n">
        <v>10</v>
      </c>
      <c r="W60" s="3" t="n">
        <v>4.28571428571429</v>
      </c>
      <c r="X60" s="3" t="n">
        <v>1.25</v>
      </c>
      <c r="Y60" s="3" t="n">
        <v>188</v>
      </c>
      <c r="Z60" s="3" t="n">
        <v>17</v>
      </c>
      <c r="AA60" s="3" t="n">
        <v>0.917073170731707</v>
      </c>
      <c r="AB60" s="3" t="n">
        <v>0</v>
      </c>
      <c r="AC60" s="3" t="n">
        <v>16</v>
      </c>
      <c r="AD60" s="3" t="n">
        <v>1</v>
      </c>
      <c r="AE60" s="3" t="n">
        <v>7</v>
      </c>
      <c r="AF60" s="3" t="n">
        <v>182</v>
      </c>
      <c r="AG60" s="3" t="n">
        <v>29</v>
      </c>
      <c r="AH60" s="3" t="n">
        <v>5</v>
      </c>
      <c r="AI60" s="3" t="n">
        <v>26</v>
      </c>
      <c r="AJ60" s="3" t="n">
        <v>3</v>
      </c>
      <c r="AK60" s="3" t="n">
        <v>16</v>
      </c>
      <c r="AL60" s="3" t="n">
        <v>1.5</v>
      </c>
      <c r="AM60" s="3" t="n">
        <v>0.4375</v>
      </c>
      <c r="AN60" s="2" t="n">
        <v>1.03296703296703</v>
      </c>
    </row>
    <row r="61" s="3" customFormat="true" ht="13.2" hidden="false" customHeight="false" outlineLevel="0" collapsed="false">
      <c r="B61" s="3" t="n">
        <v>6</v>
      </c>
      <c r="I61" s="3" t="n">
        <v>1</v>
      </c>
      <c r="J61" s="3" t="s">
        <v>39</v>
      </c>
      <c r="K61" s="3" t="s">
        <v>46</v>
      </c>
      <c r="L61" s="5" t="n">
        <v>42458</v>
      </c>
      <c r="M61" s="3" t="n">
        <v>3</v>
      </c>
      <c r="N61" s="3" t="n">
        <v>1</v>
      </c>
      <c r="O61" s="3" t="n">
        <v>3</v>
      </c>
      <c r="S61" s="3" t="n">
        <v>82</v>
      </c>
      <c r="T61" s="3" t="n">
        <v>6</v>
      </c>
      <c r="U61" s="3" t="n">
        <v>48</v>
      </c>
      <c r="V61" s="3" t="n">
        <v>14</v>
      </c>
      <c r="W61" s="3" t="n">
        <v>2.30769230769231</v>
      </c>
      <c r="X61" s="3" t="n">
        <v>2</v>
      </c>
      <c r="Y61" s="3" t="n">
        <v>312</v>
      </c>
      <c r="Z61" s="3" t="n">
        <v>17</v>
      </c>
      <c r="AA61" s="3" t="n">
        <v>0.948328267477204</v>
      </c>
      <c r="AB61" s="3" t="n">
        <v>5</v>
      </c>
      <c r="AC61" s="3" t="n">
        <v>15</v>
      </c>
      <c r="AD61" s="3" t="n">
        <v>2</v>
      </c>
      <c r="AE61" s="3" t="n">
        <v>13</v>
      </c>
      <c r="AF61" s="3" t="n">
        <v>310</v>
      </c>
      <c r="AG61" s="3" t="n">
        <v>73</v>
      </c>
      <c r="AH61" s="3" t="n">
        <v>3</v>
      </c>
      <c r="AI61" s="3" t="n">
        <v>21</v>
      </c>
      <c r="AJ61" s="3" t="n">
        <v>4</v>
      </c>
      <c r="AK61" s="3" t="n">
        <v>5</v>
      </c>
      <c r="AL61" s="3" t="n">
        <v>3</v>
      </c>
      <c r="AM61" s="3" t="n">
        <v>2.6</v>
      </c>
      <c r="AN61" s="2" t="n">
        <v>1.00645161290323</v>
      </c>
    </row>
    <row r="62" s="3" customFormat="true" ht="13.2" hidden="false" customHeight="false" outlineLevel="0" collapsed="false">
      <c r="B62" s="3" t="n">
        <v>7</v>
      </c>
      <c r="I62" s="3" t="n">
        <v>1</v>
      </c>
      <c r="J62" s="3" t="s">
        <v>39</v>
      </c>
      <c r="K62" s="3" t="s">
        <v>43</v>
      </c>
      <c r="L62" s="5" t="n">
        <v>42614</v>
      </c>
      <c r="M62" s="3" t="n">
        <v>2</v>
      </c>
      <c r="N62" s="3" t="n">
        <v>0</v>
      </c>
      <c r="O62" s="3" t="n">
        <v>3</v>
      </c>
      <c r="S62" s="3" t="n">
        <v>88</v>
      </c>
      <c r="T62" s="3" t="n">
        <v>9</v>
      </c>
      <c r="U62" s="3" t="n">
        <v>38</v>
      </c>
      <c r="V62" s="3" t="n">
        <v>15</v>
      </c>
      <c r="W62" s="3" t="n">
        <v>1.05263157894737</v>
      </c>
      <c r="X62" s="3" t="n">
        <v>0</v>
      </c>
      <c r="Y62" s="3" t="n">
        <v>335</v>
      </c>
      <c r="Z62" s="3" t="n">
        <v>30</v>
      </c>
      <c r="AA62" s="3" t="n">
        <v>0.917808219178082</v>
      </c>
      <c r="AB62" s="3" t="n">
        <v>5</v>
      </c>
      <c r="AC62" s="3" t="n">
        <v>12</v>
      </c>
      <c r="AD62" s="3" t="n">
        <v>2</v>
      </c>
      <c r="AE62" s="3" t="n">
        <v>19</v>
      </c>
      <c r="AF62" s="3" t="n">
        <v>206</v>
      </c>
      <c r="AG62" s="3" t="n">
        <v>59</v>
      </c>
      <c r="AH62" s="3" t="n">
        <v>4</v>
      </c>
      <c r="AI62" s="3" t="n">
        <v>26</v>
      </c>
      <c r="AJ62" s="3" t="n">
        <v>7</v>
      </c>
      <c r="AK62" s="3" t="n">
        <v>6</v>
      </c>
      <c r="AL62" s="3" t="n">
        <v>2</v>
      </c>
      <c r="AM62" s="3" t="n">
        <v>3.16666666666667</v>
      </c>
      <c r="AN62" s="2" t="n">
        <v>1.62621359223301</v>
      </c>
    </row>
    <row r="63" s="3" customFormat="true" ht="13.2" hidden="false" customHeight="false" outlineLevel="0" collapsed="false">
      <c r="B63" s="3" t="n">
        <v>8</v>
      </c>
      <c r="I63" s="3" t="n">
        <v>0</v>
      </c>
      <c r="J63" s="3" t="s">
        <v>39</v>
      </c>
      <c r="K63" s="3" t="s">
        <v>42</v>
      </c>
      <c r="L63" s="5" t="n">
        <v>42619</v>
      </c>
      <c r="M63" s="3" t="n">
        <v>1</v>
      </c>
      <c r="N63" s="3" t="n">
        <v>2</v>
      </c>
      <c r="O63" s="3" t="n">
        <v>0</v>
      </c>
      <c r="S63" s="3" t="n">
        <v>59</v>
      </c>
      <c r="T63" s="3" t="n">
        <v>11</v>
      </c>
      <c r="U63" s="3" t="n">
        <v>103</v>
      </c>
      <c r="V63" s="3" t="n">
        <v>50</v>
      </c>
      <c r="W63" s="3" t="n">
        <v>3.33333333333333</v>
      </c>
      <c r="X63" s="3" t="n">
        <v>5</v>
      </c>
      <c r="Y63" s="3" t="n">
        <v>349</v>
      </c>
      <c r="Z63" s="3" t="n">
        <v>47</v>
      </c>
      <c r="AA63" s="3" t="n">
        <v>0.881313131313131</v>
      </c>
      <c r="AB63" s="3" t="n">
        <v>4</v>
      </c>
      <c r="AC63" s="3" t="n">
        <v>16</v>
      </c>
      <c r="AD63" s="3" t="n">
        <v>1</v>
      </c>
      <c r="AE63" s="3" t="n">
        <v>3</v>
      </c>
      <c r="AF63" s="3" t="n">
        <v>639</v>
      </c>
      <c r="AG63" s="3" t="n">
        <v>40</v>
      </c>
      <c r="AH63" s="3" t="n">
        <v>7</v>
      </c>
      <c r="AI63" s="3" t="n">
        <v>13</v>
      </c>
      <c r="AJ63" s="3" t="n">
        <v>4</v>
      </c>
      <c r="AK63" s="3" t="n">
        <v>4</v>
      </c>
      <c r="AL63" s="3" t="n">
        <v>0.5</v>
      </c>
      <c r="AM63" s="3" t="n">
        <v>0.75</v>
      </c>
      <c r="AN63" s="2" t="n">
        <v>0.546165884194053</v>
      </c>
    </row>
    <row r="64" s="3" customFormat="true" ht="13.2" hidden="false" customHeight="false" outlineLevel="0" collapsed="false">
      <c r="B64" s="3" t="n">
        <v>9</v>
      </c>
      <c r="I64" s="3" t="n">
        <v>0</v>
      </c>
      <c r="J64" s="3" t="s">
        <v>39</v>
      </c>
      <c r="K64" s="3" t="s">
        <v>41</v>
      </c>
      <c r="L64" s="5" t="n">
        <v>42649</v>
      </c>
      <c r="M64" s="3" t="n">
        <v>1</v>
      </c>
      <c r="N64" s="3" t="n">
        <v>0</v>
      </c>
      <c r="O64" s="3" t="n">
        <v>3</v>
      </c>
      <c r="S64" s="3" t="n">
        <v>18</v>
      </c>
      <c r="T64" s="3" t="n">
        <v>10</v>
      </c>
      <c r="U64" s="3" t="n">
        <v>46</v>
      </c>
      <c r="V64" s="3" t="n">
        <v>12</v>
      </c>
      <c r="W64" s="3" t="n">
        <v>3.33333333333333</v>
      </c>
      <c r="X64" s="3" t="n">
        <v>0</v>
      </c>
      <c r="Y64" s="3" t="n">
        <v>239</v>
      </c>
      <c r="Z64" s="3" t="n">
        <v>38</v>
      </c>
      <c r="AA64" s="3" t="n">
        <v>0.862815884476534</v>
      </c>
      <c r="AB64" s="3" t="n">
        <v>2</v>
      </c>
      <c r="AC64" s="3" t="n">
        <v>19</v>
      </c>
      <c r="AD64" s="3" t="n">
        <v>1</v>
      </c>
      <c r="AE64" s="3" t="n">
        <v>3</v>
      </c>
      <c r="AF64" s="3" t="n">
        <v>269</v>
      </c>
      <c r="AG64" s="3" t="n">
        <v>75</v>
      </c>
      <c r="AH64" s="3" t="n">
        <v>3</v>
      </c>
      <c r="AI64" s="3" t="n">
        <v>21</v>
      </c>
      <c r="AJ64" s="3" t="n">
        <v>4</v>
      </c>
      <c r="AK64" s="3" t="n">
        <v>4</v>
      </c>
      <c r="AL64" s="3" t="n">
        <v>1</v>
      </c>
      <c r="AM64" s="3" t="n">
        <v>0.75</v>
      </c>
      <c r="AN64" s="2" t="n">
        <v>0.888475836431227</v>
      </c>
    </row>
    <row r="65" s="3" customFormat="true" ht="13.2" hidden="false" customHeight="false" outlineLevel="0" collapsed="false">
      <c r="B65" s="3" t="n">
        <v>10</v>
      </c>
      <c r="I65" s="3" t="n">
        <v>1</v>
      </c>
      <c r="J65" s="3" t="s">
        <v>39</v>
      </c>
      <c r="K65" s="3" t="s">
        <v>44</v>
      </c>
      <c r="L65" s="5" t="n">
        <v>42654</v>
      </c>
      <c r="M65" s="3" t="n">
        <v>2</v>
      </c>
      <c r="N65" s="3" t="n">
        <v>2</v>
      </c>
      <c r="O65" s="3" t="n">
        <v>1</v>
      </c>
      <c r="S65" s="3" t="n">
        <v>108</v>
      </c>
      <c r="T65" s="3" t="n">
        <v>8</v>
      </c>
      <c r="U65" s="3" t="n">
        <v>61</v>
      </c>
      <c r="V65" s="3" t="n">
        <v>17</v>
      </c>
      <c r="W65" s="3" t="n">
        <v>2</v>
      </c>
      <c r="X65" s="3" t="n">
        <v>4</v>
      </c>
      <c r="Y65" s="3" t="n">
        <v>402</v>
      </c>
      <c r="Z65" s="3" t="n">
        <v>55</v>
      </c>
      <c r="AA65" s="3" t="n">
        <v>0.87964989059081</v>
      </c>
      <c r="AB65" s="3" t="n">
        <v>4</v>
      </c>
      <c r="AC65" s="3" t="n">
        <v>14</v>
      </c>
      <c r="AD65" s="3" t="n">
        <v>2</v>
      </c>
      <c r="AE65" s="3" t="n">
        <v>10</v>
      </c>
      <c r="AF65" s="3" t="n">
        <v>201</v>
      </c>
      <c r="AG65" s="3" t="n">
        <v>29</v>
      </c>
      <c r="AH65" s="3" t="n">
        <v>4</v>
      </c>
      <c r="AI65" s="3" t="n">
        <v>15</v>
      </c>
      <c r="AJ65" s="3" t="n">
        <v>4</v>
      </c>
      <c r="AK65" s="3" t="n">
        <v>5</v>
      </c>
      <c r="AL65" s="3" t="n">
        <v>1</v>
      </c>
      <c r="AM65" s="3" t="n">
        <v>2</v>
      </c>
      <c r="AN65" s="2" t="n">
        <v>2</v>
      </c>
    </row>
    <row r="66" s="3" customFormat="true" ht="13.2" hidden="false" customHeight="false" outlineLevel="0" collapsed="false">
      <c r="B66" s="3" t="n">
        <v>11</v>
      </c>
      <c r="I66" s="3" t="n">
        <v>1</v>
      </c>
      <c r="J66" s="3" t="s">
        <v>39</v>
      </c>
      <c r="K66" s="3" t="s">
        <v>40</v>
      </c>
      <c r="L66" s="5" t="n">
        <v>42684</v>
      </c>
      <c r="M66" s="3" t="n">
        <v>0</v>
      </c>
      <c r="N66" s="3" t="n">
        <v>0</v>
      </c>
      <c r="O66" s="3" t="n">
        <v>1</v>
      </c>
      <c r="S66" s="3" t="n">
        <v>120</v>
      </c>
      <c r="T66" s="3" t="n">
        <v>3</v>
      </c>
      <c r="U66" s="3" t="n">
        <v>77</v>
      </c>
      <c r="V66" s="3" t="n">
        <v>20</v>
      </c>
      <c r="W66" s="3" t="n">
        <v>0</v>
      </c>
      <c r="X66" s="3" t="n">
        <v>0</v>
      </c>
      <c r="Y66" s="3" t="n">
        <v>470</v>
      </c>
      <c r="Z66" s="3" t="n">
        <v>28</v>
      </c>
      <c r="AA66" s="3" t="n">
        <v>0.943775100401607</v>
      </c>
      <c r="AB66" s="3" t="n">
        <v>7</v>
      </c>
      <c r="AC66" s="3" t="n">
        <v>15</v>
      </c>
      <c r="AD66" s="3" t="n">
        <v>2</v>
      </c>
      <c r="AE66" s="3" t="n">
        <v>10</v>
      </c>
      <c r="AF66" s="3" t="n">
        <v>229</v>
      </c>
      <c r="AG66" s="3" t="n">
        <v>66</v>
      </c>
      <c r="AH66" s="3" t="n">
        <v>2</v>
      </c>
      <c r="AI66" s="3" t="n">
        <v>9</v>
      </c>
      <c r="AJ66" s="3" t="n">
        <v>2</v>
      </c>
      <c r="AK66" s="3" t="n">
        <v>5</v>
      </c>
      <c r="AL66" s="3" t="n">
        <v>0</v>
      </c>
      <c r="AM66" s="3" t="n">
        <v>2</v>
      </c>
      <c r="AN66" s="2" t="n">
        <v>2.05240174672489</v>
      </c>
    </row>
    <row r="67" s="3" customFormat="true" ht="13.2" hidden="false" customHeight="false" outlineLevel="0" collapsed="false">
      <c r="B67" s="3" t="n">
        <v>12</v>
      </c>
      <c r="I67" s="3" t="n">
        <v>0</v>
      </c>
      <c r="J67" s="3" t="s">
        <v>39</v>
      </c>
      <c r="K67" s="3" t="s">
        <v>47</v>
      </c>
      <c r="L67" s="5" t="n">
        <v>42689</v>
      </c>
      <c r="M67" s="3" t="n">
        <v>0</v>
      </c>
      <c r="N67" s="3" t="n">
        <v>3</v>
      </c>
      <c r="O67" s="3" t="n">
        <v>0</v>
      </c>
      <c r="S67" s="3" t="n">
        <v>73</v>
      </c>
      <c r="T67" s="3" t="n">
        <v>8</v>
      </c>
      <c r="U67" s="3" t="n">
        <v>65</v>
      </c>
      <c r="V67" s="3" t="n">
        <v>13</v>
      </c>
      <c r="W67" s="3" t="n">
        <v>0</v>
      </c>
      <c r="X67" s="3" t="n">
        <v>3</v>
      </c>
      <c r="Y67" s="3" t="n">
        <v>269</v>
      </c>
      <c r="Z67" s="3" t="n">
        <v>32</v>
      </c>
      <c r="AA67" s="3" t="n">
        <v>0.893687707641196</v>
      </c>
      <c r="AB67" s="3" t="n">
        <v>5</v>
      </c>
      <c r="AC67" s="3" t="n">
        <v>24</v>
      </c>
      <c r="AD67" s="3" t="n">
        <v>4</v>
      </c>
      <c r="AE67" s="3" t="n">
        <v>7</v>
      </c>
      <c r="AF67" s="3" t="n">
        <v>279</v>
      </c>
      <c r="AG67" s="3" t="n">
        <v>43</v>
      </c>
      <c r="AH67" s="3" t="n">
        <v>1</v>
      </c>
      <c r="AI67" s="3" t="n">
        <v>22</v>
      </c>
      <c r="AJ67" s="3" t="n">
        <v>4</v>
      </c>
      <c r="AK67" s="3" t="n">
        <v>10</v>
      </c>
      <c r="AL67" s="3" t="n">
        <v>0</v>
      </c>
      <c r="AM67" s="3" t="n">
        <v>0.7</v>
      </c>
      <c r="AN67" s="2" t="n">
        <v>0.96415770609319</v>
      </c>
    </row>
    <row r="68" s="3" customFormat="true" ht="13.2" hidden="false" customHeight="false" outlineLevel="0" collapsed="false">
      <c r="B68" s="3" t="n">
        <v>13</v>
      </c>
      <c r="I68" s="3" t="n">
        <v>1</v>
      </c>
      <c r="J68" s="3" t="s">
        <v>39</v>
      </c>
      <c r="K68" s="3" t="s">
        <v>45</v>
      </c>
      <c r="L68" s="5" t="n">
        <v>42817</v>
      </c>
      <c r="M68" s="3" t="n">
        <v>1</v>
      </c>
      <c r="N68" s="3" t="n">
        <v>0</v>
      </c>
      <c r="O68" s="3" t="n">
        <v>3</v>
      </c>
      <c r="S68" s="3" t="n">
        <v>94</v>
      </c>
      <c r="T68" s="3" t="n">
        <v>7</v>
      </c>
      <c r="U68" s="3" t="n">
        <v>38</v>
      </c>
      <c r="V68" s="3" t="n">
        <v>7</v>
      </c>
      <c r="W68" s="3" t="n">
        <v>0.526315789473684</v>
      </c>
      <c r="X68" s="3" t="n">
        <v>0</v>
      </c>
      <c r="Y68" s="3" t="n">
        <v>358</v>
      </c>
      <c r="Z68" s="3" t="n">
        <v>39</v>
      </c>
      <c r="AA68" s="3" t="n">
        <v>0.90176322418136</v>
      </c>
      <c r="AB68" s="3" t="n">
        <v>8</v>
      </c>
      <c r="AC68" s="3" t="n">
        <v>12</v>
      </c>
      <c r="AD68" s="3" t="n">
        <v>0</v>
      </c>
      <c r="AE68" s="3" t="n">
        <v>19</v>
      </c>
      <c r="AF68" s="3" t="n">
        <v>109</v>
      </c>
      <c r="AG68" s="3" t="n">
        <v>30</v>
      </c>
      <c r="AH68" s="3" t="n">
        <v>3</v>
      </c>
      <c r="AI68" s="3" t="n">
        <v>9</v>
      </c>
      <c r="AJ68" s="3" t="n">
        <v>1</v>
      </c>
      <c r="AK68" s="3" t="n">
        <v>2</v>
      </c>
      <c r="AL68" s="3" t="n">
        <v>1</v>
      </c>
      <c r="AM68" s="3" t="n">
        <v>9.5</v>
      </c>
      <c r="AN68" s="2" t="n">
        <v>3.28440366972477</v>
      </c>
    </row>
    <row r="69" s="3" customFormat="true" ht="13.2" hidden="false" customHeight="false" outlineLevel="0" collapsed="false">
      <c r="B69" s="3" t="n">
        <v>14</v>
      </c>
      <c r="H69" s="4"/>
      <c r="I69" s="3" t="n">
        <v>0</v>
      </c>
      <c r="J69" s="3" t="s">
        <v>39</v>
      </c>
      <c r="K69" s="3" t="s">
        <v>46</v>
      </c>
      <c r="L69" s="5" t="n">
        <v>42822</v>
      </c>
      <c r="M69" s="3" t="n">
        <v>2</v>
      </c>
      <c r="N69" s="3" t="n">
        <v>0</v>
      </c>
      <c r="O69" s="3" t="n">
        <v>3</v>
      </c>
      <c r="S69" s="3" t="n">
        <v>84</v>
      </c>
      <c r="T69" s="3" t="n">
        <v>12</v>
      </c>
      <c r="U69" s="3" t="n">
        <v>57</v>
      </c>
      <c r="V69" s="3" t="n">
        <v>7</v>
      </c>
      <c r="W69" s="3" t="n">
        <v>3.33333333333333</v>
      </c>
      <c r="X69" s="3" t="n">
        <v>0</v>
      </c>
      <c r="Y69" s="3" t="n">
        <v>275</v>
      </c>
      <c r="Z69" s="3" t="n">
        <v>11</v>
      </c>
      <c r="AA69" s="3" t="n">
        <v>0.961538461538462</v>
      </c>
      <c r="AB69" s="3" t="n">
        <v>2</v>
      </c>
      <c r="AC69" s="3" t="n">
        <v>14</v>
      </c>
      <c r="AD69" s="3" t="n">
        <v>1</v>
      </c>
      <c r="AE69" s="3" t="n">
        <v>6</v>
      </c>
      <c r="AF69" s="3" t="n">
        <v>321</v>
      </c>
      <c r="AG69" s="3" t="n">
        <v>67</v>
      </c>
      <c r="AH69" s="3" t="n">
        <v>4</v>
      </c>
      <c r="AI69" s="3" t="n">
        <v>15</v>
      </c>
      <c r="AJ69" s="3" t="n">
        <v>5</v>
      </c>
      <c r="AK69" s="3" t="n">
        <v>3</v>
      </c>
      <c r="AL69" s="3" t="n">
        <v>2</v>
      </c>
      <c r="AM69" s="3" t="n">
        <v>2</v>
      </c>
      <c r="AN69" s="2" t="n">
        <v>0.856697819314642</v>
      </c>
    </row>
    <row r="70" s="3" customFormat="true" ht="13.2" hidden="false" customHeight="false" outlineLevel="0" collapsed="false">
      <c r="B70" s="3" t="n">
        <v>15</v>
      </c>
      <c r="H70" s="4"/>
      <c r="I70" s="3" t="n">
        <v>0</v>
      </c>
      <c r="J70" s="3" t="s">
        <v>39</v>
      </c>
      <c r="K70" s="3" t="s">
        <v>43</v>
      </c>
      <c r="L70" s="5" t="n">
        <v>42978</v>
      </c>
      <c r="M70" s="3" t="n">
        <v>0</v>
      </c>
      <c r="N70" s="3" t="n">
        <v>0</v>
      </c>
      <c r="O70" s="3" t="n">
        <v>1</v>
      </c>
      <c r="S70" s="3" t="n">
        <v>47</v>
      </c>
      <c r="T70" s="3" t="n">
        <v>6</v>
      </c>
      <c r="U70" s="3" t="n">
        <v>26</v>
      </c>
      <c r="V70" s="3" t="n">
        <v>8</v>
      </c>
      <c r="W70" s="3" t="n">
        <v>0</v>
      </c>
      <c r="X70" s="3" t="n">
        <v>0</v>
      </c>
      <c r="Y70" s="3" t="n">
        <v>214</v>
      </c>
      <c r="Z70" s="3" t="n">
        <v>22</v>
      </c>
      <c r="AA70" s="3" t="n">
        <v>0.906779661016949</v>
      </c>
      <c r="AB70" s="3" t="n">
        <v>5</v>
      </c>
      <c r="AC70" s="3" t="n">
        <v>20</v>
      </c>
      <c r="AD70" s="3" t="n">
        <v>1</v>
      </c>
      <c r="AE70" s="3" t="n">
        <v>11</v>
      </c>
      <c r="AF70" s="3" t="n">
        <v>164</v>
      </c>
      <c r="AG70" s="3" t="n">
        <v>39</v>
      </c>
      <c r="AH70" s="3" t="n">
        <v>2</v>
      </c>
      <c r="AI70" s="3" t="n">
        <v>20</v>
      </c>
      <c r="AJ70" s="3" t="n">
        <v>2</v>
      </c>
      <c r="AK70" s="3" t="n">
        <v>13</v>
      </c>
      <c r="AL70" s="3" t="n">
        <v>0</v>
      </c>
      <c r="AM70" s="3" t="n">
        <v>0.846153846153846</v>
      </c>
      <c r="AN70" s="2" t="n">
        <v>1.30487804878049</v>
      </c>
    </row>
    <row r="71" s="3" customFormat="true" ht="13.2" hidden="false" customHeight="false" outlineLevel="0" collapsed="false">
      <c r="B71" s="3" t="n">
        <v>16</v>
      </c>
      <c r="H71" s="0"/>
      <c r="I71" s="3" t="n">
        <v>1</v>
      </c>
      <c r="J71" s="3" t="s">
        <v>39</v>
      </c>
      <c r="K71" s="3" t="s">
        <v>42</v>
      </c>
      <c r="L71" s="5" t="n">
        <v>42983</v>
      </c>
      <c r="M71" s="3" t="n">
        <v>1</v>
      </c>
      <c r="N71" s="3" t="n">
        <v>1</v>
      </c>
      <c r="O71" s="3" t="n">
        <v>1</v>
      </c>
      <c r="S71" s="3" t="n">
        <v>80</v>
      </c>
      <c r="T71" s="3" t="n">
        <v>15</v>
      </c>
      <c r="U71" s="3" t="n">
        <v>81</v>
      </c>
      <c r="V71" s="3" t="n">
        <v>36</v>
      </c>
      <c r="W71" s="3" t="n">
        <v>0.909090909090909</v>
      </c>
      <c r="X71" s="3" t="n">
        <v>0.833333333333333</v>
      </c>
      <c r="Y71" s="3" t="n">
        <v>342</v>
      </c>
      <c r="Z71" s="3" t="n">
        <v>28</v>
      </c>
      <c r="AA71" s="3" t="n">
        <v>0.924324324324325</v>
      </c>
      <c r="AB71" s="3" t="n">
        <v>4</v>
      </c>
      <c r="AC71" s="3" t="n">
        <v>12</v>
      </c>
      <c r="AD71" s="3" t="n">
        <v>1</v>
      </c>
      <c r="AE71" s="3" t="n">
        <v>11</v>
      </c>
      <c r="AF71" s="3" t="n">
        <v>403</v>
      </c>
      <c r="AG71" s="3" t="n">
        <v>36</v>
      </c>
      <c r="AH71" s="3" t="n">
        <v>5</v>
      </c>
      <c r="AI71" s="3" t="n">
        <v>16</v>
      </c>
      <c r="AJ71" s="3" t="n">
        <v>1</v>
      </c>
      <c r="AK71" s="3" t="n">
        <v>12</v>
      </c>
      <c r="AL71" s="3" t="n">
        <v>1</v>
      </c>
      <c r="AM71" s="3" t="n">
        <v>0.916666666666667</v>
      </c>
      <c r="AN71" s="2" t="n">
        <v>0.84863523573201</v>
      </c>
    </row>
    <row r="72" s="3" customFormat="true" ht="13.2" hidden="false" customHeight="false" outlineLevel="0" collapsed="false">
      <c r="B72" s="3" t="n">
        <v>17</v>
      </c>
      <c r="H72" s="0"/>
      <c r="I72" s="3" t="n">
        <v>1</v>
      </c>
      <c r="J72" s="3" t="s">
        <v>39</v>
      </c>
      <c r="K72" s="3" t="s">
        <v>41</v>
      </c>
      <c r="L72" s="5" t="n">
        <v>43013</v>
      </c>
      <c r="M72" s="0"/>
      <c r="N72" s="0"/>
      <c r="O72" s="0"/>
      <c r="S72" s="0"/>
      <c r="T72" s="0"/>
      <c r="U72" s="0"/>
      <c r="V72" s="0"/>
      <c r="W72" s="0"/>
      <c r="X72" s="0"/>
      <c r="Y72" s="0"/>
      <c r="Z72" s="0"/>
      <c r="AA72" s="0"/>
      <c r="AB72" s="0"/>
      <c r="AC72" s="0"/>
      <c r="AD72" s="0"/>
      <c r="AE72" s="0"/>
      <c r="AF72" s="0"/>
      <c r="AG72" s="0"/>
      <c r="AH72" s="0"/>
      <c r="AI72" s="0"/>
      <c r="AJ72" s="0"/>
      <c r="AK72" s="0"/>
      <c r="AL72" s="0"/>
      <c r="AM72" s="0"/>
      <c r="AN72" s="2"/>
    </row>
    <row r="73" customFormat="false" ht="15.6" hidden="false" customHeight="true" outlineLevel="0" collapsed="false">
      <c r="A73" s="3"/>
      <c r="B73" s="3" t="n">
        <v>18</v>
      </c>
      <c r="C73" s="0"/>
      <c r="D73" s="0"/>
      <c r="E73" s="0"/>
      <c r="F73" s="0"/>
      <c r="G73" s="0"/>
      <c r="H73" s="0"/>
      <c r="I73" s="3" t="n">
        <v>0</v>
      </c>
      <c r="J73" s="3" t="s">
        <v>39</v>
      </c>
      <c r="K73" s="3" t="s">
        <v>38</v>
      </c>
      <c r="L73" s="5" t="n">
        <v>43018</v>
      </c>
      <c r="M73" s="0"/>
      <c r="N73" s="0"/>
      <c r="O73" s="0"/>
      <c r="P73" s="0"/>
      <c r="Q73" s="0"/>
      <c r="R73" s="0"/>
      <c r="S73" s="0"/>
      <c r="T73" s="0"/>
      <c r="U73" s="0"/>
      <c r="V73" s="0"/>
      <c r="W73" s="0"/>
      <c r="X73" s="0"/>
      <c r="Y73" s="0"/>
      <c r="Z73" s="0"/>
      <c r="AA73" s="0"/>
      <c r="AB73" s="0"/>
      <c r="AC73" s="0"/>
      <c r="AD73" s="0"/>
      <c r="AE73" s="0"/>
      <c r="AF73" s="0"/>
      <c r="AG73" s="0"/>
      <c r="AH73" s="0"/>
      <c r="AI73" s="0"/>
      <c r="AJ73" s="0"/>
      <c r="AK73" s="0"/>
      <c r="AL73" s="0"/>
      <c r="AM73" s="0"/>
      <c r="AN73" s="2"/>
      <c r="AO73" s="0"/>
      <c r="AP73" s="0"/>
      <c r="AQ73" s="0"/>
      <c r="AR73" s="0"/>
      <c r="AS73" s="0"/>
      <c r="AT73" s="0"/>
      <c r="AU73" s="0"/>
      <c r="AV73" s="0"/>
      <c r="AW73" s="0"/>
      <c r="AX73" s="0"/>
      <c r="AY73" s="0"/>
      <c r="AZ73" s="0"/>
      <c r="BA73" s="0"/>
      <c r="BB73" s="0"/>
      <c r="BC73" s="0"/>
      <c r="BD73" s="0"/>
      <c r="BE73" s="0"/>
      <c r="BF73" s="0"/>
      <c r="BG73" s="0"/>
      <c r="BH73" s="0"/>
      <c r="BI73" s="0"/>
      <c r="BJ73" s="0"/>
      <c r="BK73" s="0"/>
      <c r="BL73" s="0"/>
      <c r="BM73" s="0"/>
      <c r="BN73" s="0"/>
      <c r="BO73" s="0"/>
      <c r="BP73" s="0"/>
      <c r="BQ73" s="0"/>
      <c r="BR73" s="0"/>
      <c r="BS73" s="0"/>
      <c r="BT73" s="0"/>
      <c r="BU73" s="0"/>
      <c r="BV73" s="0"/>
      <c r="BW73" s="0"/>
      <c r="BX73" s="0"/>
      <c r="BY73" s="0"/>
      <c r="BZ73" s="0"/>
      <c r="CA73" s="0"/>
      <c r="CB73" s="0"/>
      <c r="CC73" s="0"/>
      <c r="CD73" s="0"/>
      <c r="CE73" s="0"/>
      <c r="CF73" s="0"/>
      <c r="CG73" s="0"/>
      <c r="CH73" s="0"/>
      <c r="CI73" s="0"/>
      <c r="CJ73" s="0"/>
      <c r="CK73" s="0"/>
      <c r="CL73" s="0"/>
      <c r="CM73" s="0"/>
      <c r="CN73" s="0"/>
      <c r="CO73" s="0"/>
      <c r="CP73" s="0"/>
      <c r="CQ73" s="0"/>
      <c r="CR73" s="0"/>
      <c r="CS73" s="0"/>
      <c r="CT73" s="0"/>
      <c r="CU73" s="0"/>
      <c r="CV73" s="0"/>
      <c r="CW73" s="0"/>
      <c r="CX73" s="0"/>
      <c r="CY73" s="0"/>
      <c r="CZ73" s="0"/>
      <c r="DA73" s="0"/>
      <c r="DB73" s="0"/>
      <c r="DC73" s="0"/>
      <c r="DD73" s="0"/>
      <c r="DE73" s="0"/>
      <c r="DF73" s="0"/>
      <c r="DG73" s="0"/>
      <c r="DH73" s="0"/>
      <c r="DI73" s="0"/>
      <c r="DJ73" s="0"/>
      <c r="DK73" s="0"/>
      <c r="DL73" s="0"/>
      <c r="DM73" s="0"/>
      <c r="DN73" s="0"/>
      <c r="DO73" s="0"/>
      <c r="DP73" s="0"/>
      <c r="DQ73" s="0"/>
      <c r="DR73" s="0"/>
      <c r="DS73" s="0"/>
      <c r="DT73" s="0"/>
      <c r="DU73" s="0"/>
      <c r="DV73" s="0"/>
      <c r="DW73" s="0"/>
      <c r="DX73" s="0"/>
      <c r="DY73" s="0"/>
      <c r="DZ73" s="0"/>
      <c r="EA73" s="0"/>
      <c r="EB73" s="0"/>
      <c r="EC73" s="0"/>
      <c r="ED73" s="0"/>
      <c r="EE73" s="0"/>
      <c r="EF73" s="0"/>
      <c r="EG73" s="0"/>
      <c r="EH73" s="0"/>
      <c r="EI73" s="0"/>
      <c r="EJ73" s="0"/>
      <c r="EK73" s="0"/>
      <c r="EL73" s="0"/>
      <c r="EM73" s="0"/>
      <c r="EN73" s="0"/>
      <c r="EO73" s="0"/>
      <c r="EP73" s="0"/>
      <c r="EQ73" s="0"/>
      <c r="ER73" s="0"/>
      <c r="ES73" s="0"/>
      <c r="ET73" s="0"/>
      <c r="EU73" s="0"/>
      <c r="EV73" s="0"/>
      <c r="EW73" s="0"/>
      <c r="EX73" s="0"/>
      <c r="EY73" s="0"/>
      <c r="EZ73" s="0"/>
      <c r="FA73" s="0"/>
      <c r="FB73" s="0"/>
      <c r="FC73" s="0"/>
      <c r="FD73" s="0"/>
      <c r="FE73" s="0"/>
      <c r="FF73" s="0"/>
      <c r="FG73" s="0"/>
      <c r="FH73" s="0"/>
      <c r="FI73" s="0"/>
      <c r="FJ73" s="0"/>
      <c r="FK73" s="0"/>
      <c r="FL73" s="0"/>
      <c r="FM73" s="0"/>
      <c r="FN73" s="0"/>
      <c r="FO73" s="0"/>
      <c r="FP73" s="0"/>
      <c r="FQ73" s="0"/>
      <c r="FR73" s="0"/>
      <c r="FS73" s="0"/>
      <c r="FT73" s="0"/>
      <c r="FU73" s="0"/>
      <c r="FV73" s="0"/>
      <c r="FW73" s="0"/>
      <c r="FX73" s="0"/>
      <c r="FY73" s="0"/>
      <c r="FZ73" s="0"/>
      <c r="GA73" s="0"/>
      <c r="GB73" s="0"/>
      <c r="GC73" s="0"/>
      <c r="GD73" s="0"/>
      <c r="GE73" s="0"/>
      <c r="GF73" s="0"/>
      <c r="GG73" s="0"/>
      <c r="GH73" s="0"/>
      <c r="GI73" s="0"/>
      <c r="GJ73" s="0"/>
      <c r="GK73" s="0"/>
      <c r="GL73" s="0"/>
      <c r="GM73" s="0"/>
      <c r="GN73" s="0"/>
      <c r="GO73" s="0"/>
      <c r="GP73" s="0"/>
      <c r="GQ73" s="0"/>
      <c r="GR73" s="0"/>
      <c r="GS73" s="0"/>
      <c r="GT73" s="0"/>
      <c r="GU73" s="0"/>
      <c r="GV73" s="0"/>
      <c r="GW73" s="0"/>
      <c r="GX73" s="0"/>
      <c r="GY73" s="0"/>
      <c r="GZ73" s="0"/>
      <c r="HA73" s="0"/>
      <c r="HB73" s="0"/>
      <c r="HC73" s="0"/>
      <c r="HD73" s="0"/>
      <c r="HE73" s="0"/>
      <c r="HF73" s="0"/>
      <c r="HG73" s="0"/>
      <c r="HH73" s="0"/>
      <c r="HI73" s="0"/>
      <c r="HJ73" s="0"/>
      <c r="HK73" s="0"/>
      <c r="HL73" s="0"/>
      <c r="HM73" s="0"/>
      <c r="HN73" s="0"/>
      <c r="HO73" s="0"/>
      <c r="HP73" s="0"/>
      <c r="HQ73" s="0"/>
      <c r="HR73" s="0"/>
      <c r="HS73" s="0"/>
      <c r="HT73" s="0"/>
      <c r="HU73" s="0"/>
      <c r="HV73" s="0"/>
      <c r="HW73" s="0"/>
      <c r="HX73" s="0"/>
      <c r="HY73" s="0"/>
      <c r="HZ73" s="0"/>
      <c r="IA73" s="0"/>
      <c r="IB73" s="0"/>
      <c r="IC73" s="0"/>
      <c r="ID73" s="0"/>
      <c r="IE73" s="0"/>
      <c r="IF73" s="0"/>
      <c r="IG73" s="0"/>
      <c r="IH73" s="0"/>
      <c r="II73" s="0"/>
      <c r="IJ73" s="0"/>
      <c r="IK73" s="0"/>
      <c r="IL73" s="0"/>
      <c r="IM73" s="0"/>
      <c r="IN73" s="0"/>
      <c r="IO73" s="0"/>
      <c r="IP73" s="0"/>
      <c r="IQ73" s="0"/>
      <c r="IR73" s="0"/>
      <c r="IS73" s="0"/>
      <c r="IT73" s="0"/>
      <c r="IU73" s="0"/>
      <c r="IV73" s="0"/>
      <c r="IW73" s="0"/>
      <c r="IX73" s="0"/>
      <c r="IY73" s="0"/>
      <c r="IZ73" s="0"/>
      <c r="JA73" s="0"/>
      <c r="JB73" s="0"/>
      <c r="JC73" s="0"/>
      <c r="JD73" s="0"/>
      <c r="JE73" s="0"/>
      <c r="JF73" s="0"/>
      <c r="JG73" s="0"/>
      <c r="JH73" s="0"/>
      <c r="JI73" s="0"/>
      <c r="JJ73" s="0"/>
      <c r="JK73" s="0"/>
      <c r="JL73" s="0"/>
      <c r="JM73" s="0"/>
      <c r="JN73" s="0"/>
      <c r="JO73" s="0"/>
      <c r="JP73" s="0"/>
      <c r="JQ73" s="0"/>
      <c r="JR73" s="0"/>
      <c r="JS73" s="0"/>
      <c r="JT73" s="0"/>
      <c r="JU73" s="0"/>
      <c r="JV73" s="0"/>
      <c r="JW73" s="0"/>
      <c r="JX73" s="0"/>
      <c r="JY73" s="0"/>
      <c r="JZ73" s="0"/>
      <c r="KA73" s="0"/>
      <c r="KB73" s="0"/>
      <c r="KC73" s="0"/>
      <c r="KD73" s="0"/>
      <c r="KE73" s="0"/>
      <c r="KF73" s="0"/>
      <c r="KG73" s="0"/>
      <c r="KH73" s="0"/>
      <c r="KI73" s="0"/>
      <c r="KJ73" s="0"/>
      <c r="KK73" s="0"/>
      <c r="KL73" s="0"/>
      <c r="KM73" s="0"/>
      <c r="KN73" s="0"/>
      <c r="KO73" s="0"/>
      <c r="KP73" s="0"/>
      <c r="KQ73" s="0"/>
      <c r="KR73" s="0"/>
      <c r="KS73" s="0"/>
      <c r="KT73" s="0"/>
      <c r="KU73" s="0"/>
      <c r="KV73" s="0"/>
      <c r="KW73" s="0"/>
      <c r="KX73" s="0"/>
      <c r="KY73" s="0"/>
      <c r="KZ73" s="0"/>
      <c r="LA73" s="0"/>
      <c r="LB73" s="0"/>
      <c r="LC73" s="0"/>
      <c r="LD73" s="0"/>
      <c r="LE73" s="0"/>
      <c r="LF73" s="0"/>
      <c r="LG73" s="0"/>
      <c r="LH73" s="0"/>
      <c r="LI73" s="0"/>
      <c r="LJ73" s="0"/>
      <c r="LK73" s="0"/>
      <c r="LL73" s="0"/>
      <c r="LM73" s="0"/>
      <c r="LN73" s="0"/>
      <c r="LO73" s="0"/>
      <c r="LP73" s="0"/>
      <c r="LQ73" s="0"/>
      <c r="LR73" s="0"/>
      <c r="LS73" s="0"/>
      <c r="LT73" s="0"/>
      <c r="LU73" s="0"/>
      <c r="LV73" s="0"/>
      <c r="LW73" s="0"/>
      <c r="LX73" s="0"/>
      <c r="LY73" s="0"/>
      <c r="LZ73" s="0"/>
      <c r="MA73" s="0"/>
      <c r="MB73" s="0"/>
      <c r="MC73" s="0"/>
      <c r="MD73" s="0"/>
      <c r="ME73" s="0"/>
      <c r="MF73" s="0"/>
      <c r="MG73" s="0"/>
      <c r="MH73" s="0"/>
      <c r="MI73" s="0"/>
      <c r="MJ73" s="0"/>
      <c r="MK73" s="0"/>
      <c r="ML73" s="0"/>
      <c r="MM73" s="0"/>
      <c r="MN73" s="0"/>
      <c r="MO73" s="0"/>
      <c r="MP73" s="0"/>
      <c r="MQ73" s="0"/>
      <c r="MR73" s="0"/>
      <c r="MS73" s="0"/>
      <c r="MT73" s="0"/>
      <c r="MU73" s="0"/>
      <c r="MV73" s="0"/>
      <c r="MW73" s="0"/>
      <c r="MX73" s="0"/>
      <c r="MY73" s="0"/>
      <c r="MZ73" s="0"/>
      <c r="NA73" s="0"/>
      <c r="NB73" s="0"/>
      <c r="NC73" s="0"/>
      <c r="ND73" s="0"/>
      <c r="NE73" s="0"/>
      <c r="NF73" s="0"/>
      <c r="NG73" s="0"/>
      <c r="NH73" s="0"/>
      <c r="NI73" s="0"/>
      <c r="NJ73" s="0"/>
      <c r="NK73" s="0"/>
      <c r="NL73" s="0"/>
      <c r="NM73" s="0"/>
      <c r="NN73" s="0"/>
      <c r="NO73" s="0"/>
      <c r="NP73" s="0"/>
      <c r="NQ73" s="0"/>
      <c r="NR73" s="0"/>
      <c r="NS73" s="0"/>
      <c r="NT73" s="0"/>
      <c r="NU73" s="0"/>
      <c r="NV73" s="0"/>
      <c r="NW73" s="0"/>
      <c r="NX73" s="0"/>
      <c r="NY73" s="0"/>
      <c r="NZ73" s="0"/>
      <c r="OA73" s="0"/>
      <c r="OB73" s="0"/>
      <c r="OC73" s="0"/>
      <c r="OD73" s="0"/>
      <c r="OE73" s="0"/>
      <c r="OF73" s="0"/>
      <c r="OG73" s="0"/>
      <c r="OH73" s="0"/>
      <c r="OI73" s="0"/>
      <c r="OJ73" s="0"/>
      <c r="OK73" s="0"/>
      <c r="OL73" s="0"/>
      <c r="OM73" s="0"/>
      <c r="ON73" s="0"/>
      <c r="OO73" s="0"/>
      <c r="OP73" s="0"/>
      <c r="OQ73" s="0"/>
      <c r="OR73" s="0"/>
      <c r="OS73" s="0"/>
      <c r="OT73" s="0"/>
      <c r="OU73" s="0"/>
      <c r="OV73" s="0"/>
      <c r="OW73" s="0"/>
      <c r="OX73" s="0"/>
      <c r="OY73" s="0"/>
      <c r="OZ73" s="0"/>
      <c r="PA73" s="0"/>
      <c r="PB73" s="0"/>
      <c r="PC73" s="0"/>
      <c r="PD73" s="0"/>
      <c r="PE73" s="0"/>
      <c r="PF73" s="0"/>
      <c r="PG73" s="0"/>
      <c r="PH73" s="0"/>
      <c r="PI73" s="0"/>
      <c r="PJ73" s="0"/>
      <c r="PK73" s="0"/>
      <c r="PL73" s="0"/>
      <c r="PM73" s="0"/>
      <c r="PN73" s="0"/>
      <c r="PO73" s="0"/>
      <c r="PP73" s="0"/>
      <c r="PQ73" s="0"/>
      <c r="PR73" s="0"/>
      <c r="PS73" s="0"/>
      <c r="PT73" s="0"/>
      <c r="PU73" s="0"/>
      <c r="PV73" s="0"/>
      <c r="PW73" s="0"/>
      <c r="PX73" s="0"/>
      <c r="PY73" s="0"/>
      <c r="PZ73" s="0"/>
      <c r="QA73" s="0"/>
      <c r="QB73" s="0"/>
      <c r="QC73" s="0"/>
      <c r="QD73" s="0"/>
      <c r="QE73" s="0"/>
      <c r="QF73" s="0"/>
      <c r="QG73" s="0"/>
      <c r="QH73" s="0"/>
      <c r="QI73" s="0"/>
      <c r="QJ73" s="0"/>
      <c r="QK73" s="0"/>
      <c r="QL73" s="0"/>
      <c r="QM73" s="0"/>
      <c r="QN73" s="0"/>
      <c r="QO73" s="0"/>
      <c r="QP73" s="0"/>
      <c r="QQ73" s="0"/>
      <c r="QR73" s="0"/>
      <c r="QS73" s="0"/>
      <c r="QT73" s="0"/>
      <c r="QU73" s="0"/>
      <c r="QV73" s="0"/>
      <c r="QW73" s="0"/>
      <c r="QX73" s="0"/>
      <c r="QY73" s="0"/>
      <c r="QZ73" s="0"/>
      <c r="RA73" s="0"/>
      <c r="RB73" s="0"/>
      <c r="RC73" s="0"/>
      <c r="RD73" s="0"/>
      <c r="RE73" s="0"/>
      <c r="RF73" s="0"/>
      <c r="RG73" s="0"/>
      <c r="RH73" s="0"/>
      <c r="RI73" s="0"/>
      <c r="RJ73" s="0"/>
      <c r="RK73" s="0"/>
      <c r="RL73" s="0"/>
      <c r="RM73" s="0"/>
      <c r="RN73" s="0"/>
      <c r="RO73" s="0"/>
      <c r="RP73" s="0"/>
      <c r="RQ73" s="0"/>
      <c r="RR73" s="0"/>
      <c r="RS73" s="0"/>
      <c r="RT73" s="0"/>
      <c r="RU73" s="0"/>
      <c r="RV73" s="0"/>
      <c r="RW73" s="0"/>
      <c r="RX73" s="0"/>
      <c r="RY73" s="0"/>
      <c r="RZ73" s="0"/>
      <c r="SA73" s="0"/>
      <c r="SB73" s="0"/>
      <c r="SC73" s="0"/>
      <c r="SD73" s="0"/>
      <c r="SE73" s="0"/>
      <c r="SF73" s="0"/>
      <c r="SG73" s="0"/>
      <c r="SH73" s="0"/>
      <c r="SI73" s="0"/>
      <c r="SJ73" s="0"/>
      <c r="SK73" s="0"/>
      <c r="SL73" s="0"/>
      <c r="SM73" s="0"/>
      <c r="SN73" s="0"/>
      <c r="SO73" s="0"/>
      <c r="SP73" s="0"/>
      <c r="SQ73" s="0"/>
      <c r="SR73" s="0"/>
      <c r="SS73" s="0"/>
      <c r="ST73" s="0"/>
      <c r="SU73" s="0"/>
      <c r="SV73" s="0"/>
      <c r="SW73" s="0"/>
      <c r="SX73" s="0"/>
      <c r="SY73" s="0"/>
      <c r="SZ73" s="0"/>
      <c r="TA73" s="0"/>
      <c r="TB73" s="0"/>
      <c r="TC73" s="0"/>
      <c r="TD73" s="0"/>
      <c r="TE73" s="0"/>
      <c r="TF73" s="0"/>
      <c r="TG73" s="0"/>
      <c r="TH73" s="0"/>
      <c r="TI73" s="0"/>
      <c r="TJ73" s="0"/>
      <c r="TK73" s="0"/>
      <c r="TL73" s="0"/>
      <c r="TM73" s="0"/>
      <c r="TN73" s="0"/>
      <c r="TO73" s="0"/>
      <c r="TP73" s="0"/>
      <c r="TQ73" s="0"/>
      <c r="TR73" s="0"/>
      <c r="TS73" s="0"/>
      <c r="TT73" s="0"/>
      <c r="TU73" s="0"/>
      <c r="TV73" s="0"/>
      <c r="TW73" s="0"/>
      <c r="TX73" s="0"/>
      <c r="TY73" s="0"/>
      <c r="TZ73" s="0"/>
      <c r="UA73" s="0"/>
      <c r="UB73" s="0"/>
      <c r="UC73" s="0"/>
      <c r="UD73" s="0"/>
      <c r="UE73" s="0"/>
      <c r="UF73" s="0"/>
      <c r="UG73" s="0"/>
      <c r="UH73" s="0"/>
      <c r="UI73" s="0"/>
      <c r="UJ73" s="0"/>
      <c r="UK73" s="0"/>
      <c r="UL73" s="0"/>
      <c r="UM73" s="0"/>
      <c r="UN73" s="0"/>
      <c r="UO73" s="0"/>
      <c r="UP73" s="0"/>
      <c r="UQ73" s="0"/>
      <c r="UR73" s="0"/>
      <c r="US73" s="0"/>
      <c r="UT73" s="0"/>
      <c r="UU73" s="0"/>
      <c r="UV73" s="0"/>
      <c r="UW73" s="0"/>
      <c r="UX73" s="0"/>
      <c r="UY73" s="0"/>
      <c r="UZ73" s="0"/>
      <c r="VA73" s="0"/>
      <c r="VB73" s="0"/>
      <c r="VC73" s="0"/>
      <c r="VD73" s="0"/>
      <c r="VE73" s="0"/>
      <c r="VF73" s="0"/>
      <c r="VG73" s="0"/>
      <c r="VH73" s="0"/>
      <c r="VI73" s="0"/>
      <c r="VJ73" s="0"/>
      <c r="VK73" s="0"/>
      <c r="VL73" s="0"/>
      <c r="VM73" s="0"/>
      <c r="VN73" s="0"/>
      <c r="VO73" s="0"/>
      <c r="VP73" s="0"/>
      <c r="VQ73" s="0"/>
      <c r="VR73" s="0"/>
      <c r="VS73" s="0"/>
      <c r="VT73" s="0"/>
      <c r="VU73" s="0"/>
      <c r="VV73" s="0"/>
      <c r="VW73" s="0"/>
      <c r="VX73" s="0"/>
      <c r="VY73" s="0"/>
      <c r="VZ73" s="0"/>
      <c r="WA73" s="0"/>
      <c r="WB73" s="0"/>
      <c r="WC73" s="0"/>
      <c r="WD73" s="0"/>
      <c r="WE73" s="0"/>
      <c r="WF73" s="0"/>
      <c r="WG73" s="0"/>
      <c r="WH73" s="0"/>
      <c r="WI73" s="0"/>
      <c r="WJ73" s="0"/>
      <c r="WK73" s="0"/>
      <c r="WL73" s="0"/>
      <c r="WM73" s="0"/>
      <c r="WN73" s="0"/>
      <c r="WO73" s="0"/>
      <c r="WP73" s="0"/>
      <c r="WQ73" s="0"/>
      <c r="WR73" s="0"/>
      <c r="WS73" s="0"/>
      <c r="WT73" s="0"/>
      <c r="WU73" s="0"/>
      <c r="WV73" s="0"/>
      <c r="WW73" s="0"/>
      <c r="WX73" s="0"/>
      <c r="WY73" s="0"/>
      <c r="WZ73" s="0"/>
      <c r="XA73" s="0"/>
      <c r="XB73" s="0"/>
      <c r="XC73" s="0"/>
      <c r="XD73" s="0"/>
      <c r="XE73" s="0"/>
      <c r="XF73" s="0"/>
      <c r="XG73" s="0"/>
      <c r="XH73" s="0"/>
      <c r="XI73" s="0"/>
      <c r="XJ73" s="0"/>
      <c r="XK73" s="0"/>
      <c r="XL73" s="0"/>
      <c r="XM73" s="0"/>
      <c r="XN73" s="0"/>
      <c r="XO73" s="0"/>
      <c r="XP73" s="0"/>
      <c r="XQ73" s="0"/>
      <c r="XR73" s="0"/>
      <c r="XS73" s="0"/>
      <c r="XT73" s="0"/>
      <c r="XU73" s="0"/>
      <c r="XV73" s="0"/>
      <c r="XW73" s="0"/>
      <c r="XX73" s="0"/>
      <c r="XY73" s="0"/>
      <c r="XZ73" s="0"/>
      <c r="YA73" s="0"/>
      <c r="YB73" s="0"/>
      <c r="YC73" s="0"/>
      <c r="YD73" s="0"/>
      <c r="YE73" s="0"/>
      <c r="YF73" s="0"/>
      <c r="YG73" s="0"/>
      <c r="YH73" s="0"/>
      <c r="YI73" s="0"/>
      <c r="YJ73" s="0"/>
      <c r="YK73" s="0"/>
      <c r="YL73" s="0"/>
      <c r="YM73" s="0"/>
      <c r="YN73" s="0"/>
      <c r="YO73" s="0"/>
      <c r="YP73" s="0"/>
      <c r="YQ73" s="0"/>
      <c r="YR73" s="0"/>
      <c r="YS73" s="0"/>
      <c r="YT73" s="0"/>
      <c r="YU73" s="0"/>
      <c r="YV73" s="0"/>
      <c r="YW73" s="0"/>
      <c r="YX73" s="0"/>
      <c r="YY73" s="0"/>
      <c r="YZ73" s="0"/>
      <c r="ZA73" s="0"/>
      <c r="ZB73" s="0"/>
      <c r="ZC73" s="0"/>
      <c r="ZD73" s="0"/>
      <c r="ZE73" s="0"/>
      <c r="ZF73" s="0"/>
      <c r="ZG73" s="0"/>
      <c r="ZH73" s="0"/>
      <c r="ZI73" s="0"/>
      <c r="ZJ73" s="0"/>
      <c r="ZK73" s="0"/>
      <c r="ZL73" s="0"/>
      <c r="ZM73" s="0"/>
      <c r="ZN73" s="0"/>
      <c r="ZO73" s="0"/>
      <c r="ZP73" s="0"/>
      <c r="ZQ73" s="0"/>
      <c r="ZR73" s="0"/>
      <c r="ZS73" s="0"/>
      <c r="ZT73" s="0"/>
      <c r="ZU73" s="0"/>
      <c r="ZV73" s="0"/>
      <c r="ZW73" s="0"/>
      <c r="ZX73" s="0"/>
      <c r="ZY73" s="0"/>
      <c r="ZZ73" s="0"/>
      <c r="AAA73" s="0"/>
      <c r="AAB73" s="0"/>
      <c r="AAC73" s="0"/>
      <c r="AAD73" s="0"/>
      <c r="AAE73" s="0"/>
      <c r="AAF73" s="0"/>
      <c r="AAG73" s="0"/>
      <c r="AAH73" s="0"/>
      <c r="AAI73" s="0"/>
      <c r="AAJ73" s="0"/>
      <c r="AAK73" s="0"/>
      <c r="AAL73" s="0"/>
      <c r="AAM73" s="0"/>
      <c r="AAN73" s="0"/>
      <c r="AAO73" s="0"/>
      <c r="AAP73" s="0"/>
      <c r="AAQ73" s="0"/>
      <c r="AAR73" s="0"/>
      <c r="AAS73" s="0"/>
      <c r="AAT73" s="0"/>
      <c r="AAU73" s="0"/>
      <c r="AAV73" s="0"/>
      <c r="AAW73" s="0"/>
      <c r="AAX73" s="0"/>
      <c r="AAY73" s="0"/>
      <c r="AAZ73" s="0"/>
      <c r="ABA73" s="0"/>
      <c r="ABB73" s="0"/>
      <c r="ABC73" s="0"/>
      <c r="ABD73" s="0"/>
      <c r="ABE73" s="0"/>
      <c r="ABF73" s="0"/>
      <c r="ABG73" s="0"/>
      <c r="ABH73" s="0"/>
      <c r="ABI73" s="0"/>
      <c r="ABJ73" s="0"/>
      <c r="ABK73" s="0"/>
      <c r="ABL73" s="0"/>
      <c r="ABM73" s="0"/>
      <c r="ABN73" s="0"/>
      <c r="ABO73" s="0"/>
      <c r="ABP73" s="0"/>
      <c r="ABQ73" s="0"/>
      <c r="ABR73" s="0"/>
      <c r="ABS73" s="0"/>
      <c r="ABT73" s="0"/>
      <c r="ABU73" s="0"/>
      <c r="ABV73" s="0"/>
      <c r="ABW73" s="0"/>
      <c r="ABX73" s="0"/>
      <c r="ABY73" s="0"/>
      <c r="ABZ73" s="0"/>
      <c r="ACA73" s="0"/>
      <c r="ACB73" s="0"/>
      <c r="ACC73" s="0"/>
      <c r="ACD73" s="0"/>
      <c r="ACE73" s="0"/>
      <c r="ACF73" s="0"/>
      <c r="ACG73" s="0"/>
      <c r="ACH73" s="0"/>
      <c r="ACI73" s="0"/>
      <c r="ACJ73" s="0"/>
      <c r="ACK73" s="0"/>
      <c r="ACL73" s="0"/>
      <c r="ACM73" s="0"/>
      <c r="ACN73" s="0"/>
      <c r="ACO73" s="0"/>
      <c r="ACP73" s="0"/>
      <c r="ACQ73" s="0"/>
      <c r="ACR73" s="0"/>
      <c r="ACS73" s="0"/>
      <c r="ACT73" s="0"/>
      <c r="ACU73" s="0"/>
      <c r="ACV73" s="0"/>
      <c r="ACW73" s="0"/>
      <c r="ACX73" s="0"/>
      <c r="ACY73" s="0"/>
      <c r="ACZ73" s="0"/>
      <c r="ADA73" s="0"/>
      <c r="ADB73" s="0"/>
      <c r="ADC73" s="0"/>
      <c r="ADD73" s="0"/>
      <c r="ADE73" s="0"/>
      <c r="ADF73" s="0"/>
      <c r="ADG73" s="0"/>
      <c r="ADH73" s="0"/>
      <c r="ADI73" s="0"/>
      <c r="ADJ73" s="0"/>
      <c r="ADK73" s="0"/>
      <c r="ADL73" s="0"/>
      <c r="ADM73" s="0"/>
      <c r="ADN73" s="0"/>
      <c r="ADO73" s="0"/>
      <c r="ADP73" s="0"/>
      <c r="ADQ73" s="0"/>
      <c r="ADR73" s="0"/>
      <c r="ADS73" s="0"/>
      <c r="ADT73" s="0"/>
      <c r="ADU73" s="0"/>
      <c r="ADV73" s="0"/>
      <c r="ADW73" s="0"/>
      <c r="ADX73" s="0"/>
      <c r="ADY73" s="0"/>
      <c r="ADZ73" s="0"/>
      <c r="AEA73" s="0"/>
      <c r="AEB73" s="0"/>
      <c r="AEC73" s="0"/>
      <c r="AED73" s="0"/>
      <c r="AEE73" s="0"/>
      <c r="AEF73" s="0"/>
      <c r="AEG73" s="0"/>
      <c r="AEH73" s="0"/>
      <c r="AEI73" s="0"/>
      <c r="AEJ73" s="0"/>
      <c r="AEK73" s="0"/>
      <c r="AEL73" s="0"/>
      <c r="AEM73" s="0"/>
      <c r="AEN73" s="0"/>
      <c r="AEO73" s="0"/>
      <c r="AEP73" s="0"/>
      <c r="AEQ73" s="0"/>
      <c r="AER73" s="0"/>
      <c r="AES73" s="0"/>
      <c r="AET73" s="0"/>
      <c r="AEU73" s="0"/>
      <c r="AEV73" s="0"/>
      <c r="AEW73" s="0"/>
      <c r="AEX73" s="0"/>
      <c r="AEY73" s="0"/>
      <c r="AEZ73" s="0"/>
      <c r="AFA73" s="0"/>
      <c r="AFB73" s="0"/>
      <c r="AFC73" s="0"/>
      <c r="AFD73" s="0"/>
      <c r="AFE73" s="0"/>
      <c r="AFF73" s="0"/>
      <c r="AFG73" s="0"/>
      <c r="AFH73" s="0"/>
      <c r="AFI73" s="0"/>
      <c r="AFJ73" s="0"/>
      <c r="AFK73" s="0"/>
      <c r="AFL73" s="0"/>
      <c r="AFM73" s="0"/>
      <c r="AFN73" s="0"/>
      <c r="AFO73" s="0"/>
      <c r="AFP73" s="0"/>
      <c r="AFQ73" s="0"/>
      <c r="AFR73" s="0"/>
      <c r="AFS73" s="0"/>
      <c r="AFT73" s="0"/>
      <c r="AFU73" s="0"/>
      <c r="AFV73" s="0"/>
      <c r="AFW73" s="0"/>
      <c r="AFX73" s="0"/>
      <c r="AFY73" s="0"/>
      <c r="AFZ73" s="0"/>
      <c r="AGA73" s="0"/>
      <c r="AGB73" s="0"/>
      <c r="AGC73" s="0"/>
      <c r="AGD73" s="0"/>
      <c r="AGE73" s="0"/>
      <c r="AGF73" s="0"/>
      <c r="AGG73" s="0"/>
      <c r="AGH73" s="0"/>
      <c r="AGI73" s="0"/>
      <c r="AGJ73" s="0"/>
      <c r="AGK73" s="0"/>
      <c r="AGL73" s="0"/>
      <c r="AGM73" s="0"/>
      <c r="AGN73" s="0"/>
      <c r="AGO73" s="0"/>
      <c r="AGP73" s="0"/>
      <c r="AGQ73" s="0"/>
      <c r="AGR73" s="0"/>
      <c r="AGS73" s="0"/>
      <c r="AGT73" s="0"/>
      <c r="AGU73" s="0"/>
      <c r="AGV73" s="0"/>
      <c r="AGW73" s="0"/>
      <c r="AGX73" s="0"/>
      <c r="AGY73" s="0"/>
      <c r="AGZ73" s="0"/>
      <c r="AHA73" s="0"/>
      <c r="AHB73" s="0"/>
      <c r="AHC73" s="0"/>
      <c r="AHD73" s="0"/>
      <c r="AHE73" s="0"/>
      <c r="AHF73" s="0"/>
      <c r="AHG73" s="0"/>
      <c r="AHH73" s="0"/>
      <c r="AHI73" s="0"/>
      <c r="AHJ73" s="0"/>
      <c r="AHK73" s="0"/>
      <c r="AHL73" s="0"/>
      <c r="AHM73" s="0"/>
      <c r="AHN73" s="0"/>
      <c r="AHO73" s="0"/>
      <c r="AHP73" s="0"/>
      <c r="AHQ73" s="0"/>
      <c r="AHR73" s="0"/>
      <c r="AHS73" s="0"/>
      <c r="AHT73" s="0"/>
      <c r="AHU73" s="0"/>
      <c r="AHV73" s="0"/>
      <c r="AHW73" s="0"/>
      <c r="AHX73" s="0"/>
      <c r="AHY73" s="0"/>
      <c r="AHZ73" s="0"/>
      <c r="AIA73" s="0"/>
      <c r="AIB73" s="0"/>
      <c r="AIC73" s="0"/>
      <c r="AID73" s="0"/>
      <c r="AIE73" s="0"/>
      <c r="AIF73" s="0"/>
      <c r="AIG73" s="0"/>
      <c r="AIH73" s="0"/>
      <c r="AII73" s="0"/>
      <c r="AIJ73" s="0"/>
      <c r="AIK73" s="0"/>
      <c r="AIL73" s="0"/>
      <c r="AIM73" s="0"/>
      <c r="AIN73" s="0"/>
      <c r="AIO73" s="0"/>
      <c r="AIP73" s="0"/>
      <c r="AIQ73" s="0"/>
      <c r="AIR73" s="0"/>
      <c r="AIS73" s="0"/>
      <c r="AIT73" s="0"/>
      <c r="AIU73" s="0"/>
      <c r="AIV73" s="0"/>
      <c r="AIW73" s="0"/>
      <c r="AIX73" s="0"/>
      <c r="AIY73" s="0"/>
      <c r="AIZ73" s="0"/>
      <c r="AJA73" s="0"/>
      <c r="AJB73" s="0"/>
      <c r="AJC73" s="0"/>
      <c r="AJD73" s="0"/>
      <c r="AJE73" s="0"/>
      <c r="AJF73" s="0"/>
      <c r="AJG73" s="0"/>
      <c r="AJH73" s="0"/>
      <c r="AJI73" s="0"/>
      <c r="AJJ73" s="0"/>
      <c r="AJK73" s="0"/>
      <c r="AJL73" s="0"/>
      <c r="AJM73" s="0"/>
      <c r="AJN73" s="0"/>
      <c r="AJO73" s="0"/>
      <c r="AJP73" s="0"/>
      <c r="AJQ73" s="0"/>
      <c r="AJR73" s="0"/>
      <c r="AJS73" s="0"/>
      <c r="AJT73" s="0"/>
      <c r="AJU73" s="0"/>
      <c r="AJV73" s="0"/>
      <c r="AJW73" s="0"/>
      <c r="AJX73" s="0"/>
      <c r="AJY73" s="0"/>
      <c r="AJZ73" s="0"/>
      <c r="AKA73" s="0"/>
      <c r="AKB73" s="0"/>
      <c r="AKC73" s="0"/>
      <c r="AKD73" s="0"/>
      <c r="AKE73" s="0"/>
      <c r="AKF73" s="0"/>
      <c r="AKG73" s="0"/>
      <c r="AKH73" s="0"/>
      <c r="AKI73" s="0"/>
      <c r="AKJ73" s="0"/>
      <c r="AKK73" s="0"/>
      <c r="AKL73" s="0"/>
      <c r="AKM73" s="0"/>
      <c r="AKN73" s="0"/>
      <c r="AKO73" s="0"/>
      <c r="AKP73" s="0"/>
      <c r="AKQ73" s="0"/>
      <c r="AKR73" s="0"/>
      <c r="AKS73" s="0"/>
      <c r="AKT73" s="0"/>
      <c r="AKU73" s="0"/>
      <c r="AKV73" s="0"/>
      <c r="AKW73" s="0"/>
      <c r="AKX73" s="0"/>
      <c r="AKY73" s="0"/>
      <c r="AKZ73" s="0"/>
      <c r="ALA73" s="0"/>
      <c r="ALB73" s="0"/>
      <c r="ALC73" s="0"/>
      <c r="ALD73" s="0"/>
      <c r="ALE73" s="0"/>
      <c r="ALF73" s="0"/>
      <c r="ALG73" s="0"/>
      <c r="ALH73" s="0"/>
      <c r="ALI73" s="0"/>
      <c r="ALJ73" s="0"/>
      <c r="ALK73" s="0"/>
      <c r="ALL73" s="0"/>
      <c r="ALM73" s="0"/>
      <c r="ALN73" s="0"/>
      <c r="ALO73" s="0"/>
      <c r="ALP73" s="0"/>
      <c r="ALQ73" s="0"/>
      <c r="ALR73" s="0"/>
      <c r="ALS73" s="0"/>
      <c r="ALT73" s="0"/>
      <c r="ALU73" s="0"/>
      <c r="ALV73" s="0"/>
      <c r="ALW73" s="0"/>
      <c r="ALX73" s="0"/>
      <c r="ALY73" s="0"/>
      <c r="ALZ73" s="0"/>
      <c r="AMA73" s="0"/>
      <c r="AMB73" s="0"/>
      <c r="AMC73" s="0"/>
      <c r="AMD73" s="0"/>
      <c r="AME73" s="0"/>
      <c r="AMF73" s="0"/>
      <c r="AMG73" s="0"/>
      <c r="AMH73" s="0"/>
      <c r="AMI73" s="0"/>
      <c r="AMJ73" s="0"/>
    </row>
    <row r="74" s="10" customFormat="true" ht="13.2" hidden="false" customHeight="false" outlineLevel="0" collapsed="false">
      <c r="B74" s="10" t="n">
        <v>1</v>
      </c>
      <c r="I74" s="10" t="n">
        <v>0</v>
      </c>
      <c r="J74" s="10" t="s">
        <v>46</v>
      </c>
      <c r="K74" s="10" t="s">
        <v>47</v>
      </c>
      <c r="L74" s="11" t="n">
        <v>42285</v>
      </c>
      <c r="M74" s="10" t="n">
        <v>2</v>
      </c>
      <c r="N74" s="10" t="n">
        <v>0</v>
      </c>
      <c r="O74" s="10" t="n">
        <v>3</v>
      </c>
      <c r="S74" s="10" t="n">
        <v>31</v>
      </c>
      <c r="T74" s="10" t="n">
        <v>7</v>
      </c>
      <c r="U74" s="10" t="n">
        <v>37</v>
      </c>
      <c r="V74" s="10" t="n">
        <v>18</v>
      </c>
      <c r="W74" s="10" t="n">
        <v>2.85714285714286</v>
      </c>
      <c r="X74" s="10" t="n">
        <v>0</v>
      </c>
      <c r="Y74" s="10" t="n">
        <v>176</v>
      </c>
      <c r="Z74" s="10" t="n">
        <v>67</v>
      </c>
      <c r="AA74" s="10" t="n">
        <v>0.724279835390947</v>
      </c>
      <c r="AB74" s="10" t="n">
        <v>6</v>
      </c>
      <c r="AC74" s="10" t="n">
        <v>24</v>
      </c>
      <c r="AD74" s="10" t="n">
        <v>1</v>
      </c>
      <c r="AE74" s="10" t="n">
        <v>7</v>
      </c>
      <c r="AF74" s="10" t="n">
        <v>460</v>
      </c>
      <c r="AG74" s="10" t="n">
        <v>52</v>
      </c>
      <c r="AH74" s="10" t="n">
        <v>7</v>
      </c>
      <c r="AI74" s="10" t="n">
        <v>14</v>
      </c>
      <c r="AJ74" s="10" t="n">
        <v>3</v>
      </c>
      <c r="AK74" s="10" t="n">
        <v>11</v>
      </c>
      <c r="AL74" s="10" t="n">
        <v>2</v>
      </c>
      <c r="AM74" s="10" t="n">
        <v>0.636363636363636</v>
      </c>
      <c r="AN74" s="12" t="n">
        <v>0.382608695652174</v>
      </c>
    </row>
    <row r="75" s="3" customFormat="true" ht="13.2" hidden="false" customHeight="false" outlineLevel="0" collapsed="false">
      <c r="B75" s="3" t="n">
        <v>2</v>
      </c>
      <c r="I75" s="3" t="n">
        <v>1</v>
      </c>
      <c r="J75" s="3" t="s">
        <v>46</v>
      </c>
      <c r="K75" s="3" t="s">
        <v>45</v>
      </c>
      <c r="L75" s="5" t="n">
        <v>42290</v>
      </c>
      <c r="M75" s="3" t="n">
        <v>2</v>
      </c>
      <c r="N75" s="3" t="n">
        <v>0</v>
      </c>
      <c r="O75" s="3" t="n">
        <v>3</v>
      </c>
      <c r="S75" s="3" t="n">
        <v>78</v>
      </c>
      <c r="T75" s="3" t="n">
        <v>23</v>
      </c>
      <c r="U75" s="3" t="n">
        <v>22</v>
      </c>
      <c r="V75" s="3" t="n">
        <v>7</v>
      </c>
      <c r="W75" s="3" t="n">
        <v>1.33333333333333</v>
      </c>
      <c r="X75" s="3" t="n">
        <v>0</v>
      </c>
      <c r="Y75" s="3" t="n">
        <v>328</v>
      </c>
      <c r="Z75" s="3" t="n">
        <v>73</v>
      </c>
      <c r="AA75" s="3" t="n">
        <v>0.817955112219452</v>
      </c>
      <c r="AB75" s="3" t="n">
        <v>14</v>
      </c>
      <c r="AC75" s="3" t="n">
        <v>11</v>
      </c>
      <c r="AD75" s="3" t="n">
        <v>2</v>
      </c>
      <c r="AE75" s="3" t="n">
        <v>15</v>
      </c>
      <c r="AF75" s="3" t="n">
        <v>154</v>
      </c>
      <c r="AG75" s="3" t="n">
        <v>81</v>
      </c>
      <c r="AH75" s="3" t="n">
        <v>0</v>
      </c>
      <c r="AI75" s="3" t="n">
        <v>17</v>
      </c>
      <c r="AJ75" s="3" t="n">
        <v>5</v>
      </c>
      <c r="AK75" s="3" t="n">
        <v>6</v>
      </c>
      <c r="AL75" s="3" t="n">
        <v>2</v>
      </c>
      <c r="AM75" s="3" t="n">
        <v>2.5</v>
      </c>
      <c r="AN75" s="2" t="n">
        <v>2.12987012987013</v>
      </c>
    </row>
    <row r="76" s="3" customFormat="true" ht="13.2" hidden="false" customHeight="false" outlineLevel="0" collapsed="false">
      <c r="B76" s="3" t="n">
        <v>3</v>
      </c>
      <c r="I76" s="3" t="n">
        <v>1</v>
      </c>
      <c r="J76" s="3" t="s">
        <v>46</v>
      </c>
      <c r="K76" s="3" t="s">
        <v>44</v>
      </c>
      <c r="L76" s="5" t="n">
        <v>42320</v>
      </c>
      <c r="M76" s="3" t="n">
        <v>2</v>
      </c>
      <c r="N76" s="3" t="n">
        <v>1</v>
      </c>
      <c r="O76" s="3" t="n">
        <v>3</v>
      </c>
      <c r="S76" s="3" t="n">
        <v>72</v>
      </c>
      <c r="T76" s="3" t="n">
        <v>23</v>
      </c>
      <c r="U76" s="3" t="n">
        <v>25</v>
      </c>
      <c r="V76" s="3" t="n">
        <v>6</v>
      </c>
      <c r="W76" s="3" t="n">
        <v>1.33333333333333</v>
      </c>
      <c r="X76" s="3" t="n">
        <v>2</v>
      </c>
      <c r="Y76" s="3" t="n">
        <v>377</v>
      </c>
      <c r="Z76" s="3" t="n">
        <v>64</v>
      </c>
      <c r="AA76" s="3" t="n">
        <v>0.854875283446712</v>
      </c>
      <c r="AB76" s="3" t="n">
        <v>8</v>
      </c>
      <c r="AC76" s="3" t="n">
        <v>13</v>
      </c>
      <c r="AD76" s="3" t="n">
        <v>4</v>
      </c>
      <c r="AE76" s="3" t="n">
        <v>15</v>
      </c>
      <c r="AF76" s="3" t="n">
        <v>129</v>
      </c>
      <c r="AG76" s="3" t="n">
        <v>38</v>
      </c>
      <c r="AH76" s="3" t="n">
        <v>4</v>
      </c>
      <c r="AI76" s="3" t="n">
        <v>10</v>
      </c>
      <c r="AJ76" s="3" t="n">
        <v>2</v>
      </c>
      <c r="AK76" s="3" t="n">
        <v>5</v>
      </c>
      <c r="AL76" s="3" t="n">
        <v>2</v>
      </c>
      <c r="AM76" s="3" t="n">
        <v>3</v>
      </c>
      <c r="AN76" s="2" t="n">
        <v>2.92248062015504</v>
      </c>
    </row>
    <row r="77" s="3" customFormat="true" ht="13.2" hidden="false" customHeight="false" outlineLevel="0" collapsed="false">
      <c r="B77" s="3" t="n">
        <v>4</v>
      </c>
      <c r="I77" s="3" t="n">
        <v>0</v>
      </c>
      <c r="J77" s="3" t="s">
        <v>46</v>
      </c>
      <c r="K77" s="3" t="s">
        <v>43</v>
      </c>
      <c r="L77" s="5" t="n">
        <v>42325</v>
      </c>
      <c r="M77" s="3" t="n">
        <v>3</v>
      </c>
      <c r="N77" s="3" t="n">
        <v>1</v>
      </c>
      <c r="O77" s="3" t="n">
        <v>3</v>
      </c>
      <c r="S77" s="3" t="n">
        <v>63</v>
      </c>
      <c r="T77" s="3" t="n">
        <v>16</v>
      </c>
      <c r="U77" s="3" t="n">
        <v>54</v>
      </c>
      <c r="V77" s="3" t="n">
        <v>5</v>
      </c>
      <c r="W77" s="3" t="n">
        <v>3.33333333333333</v>
      </c>
      <c r="X77" s="3" t="n">
        <v>1.25</v>
      </c>
      <c r="Y77" s="3" t="n">
        <v>246</v>
      </c>
      <c r="Z77" s="3" t="n">
        <v>59</v>
      </c>
      <c r="AA77" s="3" t="n">
        <v>0.80655737704918</v>
      </c>
      <c r="AB77" s="3" t="n">
        <v>3</v>
      </c>
      <c r="AC77" s="3" t="n">
        <v>10</v>
      </c>
      <c r="AD77" s="3" t="n">
        <v>0</v>
      </c>
      <c r="AE77" s="3" t="n">
        <v>9</v>
      </c>
      <c r="AF77" s="3" t="n">
        <v>298</v>
      </c>
      <c r="AG77" s="3" t="n">
        <v>65</v>
      </c>
      <c r="AH77" s="3" t="n">
        <v>3</v>
      </c>
      <c r="AI77" s="3" t="n">
        <v>11</v>
      </c>
      <c r="AJ77" s="3" t="n">
        <v>3</v>
      </c>
      <c r="AK77" s="3" t="n">
        <v>8</v>
      </c>
      <c r="AL77" s="3" t="n">
        <v>3</v>
      </c>
      <c r="AM77" s="3" t="n">
        <v>1.125</v>
      </c>
      <c r="AN77" s="2" t="n">
        <v>0.825503355704698</v>
      </c>
    </row>
    <row r="78" s="3" customFormat="true" ht="13.2" hidden="false" customHeight="false" outlineLevel="0" collapsed="false">
      <c r="B78" s="3" t="n">
        <v>5</v>
      </c>
      <c r="I78" s="3" t="n">
        <v>0</v>
      </c>
      <c r="J78" s="3" t="s">
        <v>46</v>
      </c>
      <c r="K78" s="3" t="s">
        <v>41</v>
      </c>
      <c r="L78" s="5" t="n">
        <v>42453</v>
      </c>
      <c r="M78" s="3" t="n">
        <v>2</v>
      </c>
      <c r="N78" s="3" t="n">
        <v>2</v>
      </c>
      <c r="O78" s="3" t="n">
        <v>1</v>
      </c>
      <c r="S78" s="3" t="n">
        <v>77</v>
      </c>
      <c r="T78" s="3" t="n">
        <v>8</v>
      </c>
      <c r="U78" s="3" t="n">
        <v>40</v>
      </c>
      <c r="V78" s="3" t="n">
        <v>6</v>
      </c>
      <c r="W78" s="3" t="n">
        <v>1.05263157894737</v>
      </c>
      <c r="X78" s="3" t="n">
        <v>4</v>
      </c>
      <c r="Y78" s="3" t="n">
        <v>392</v>
      </c>
      <c r="Z78" s="3" t="n">
        <v>61</v>
      </c>
      <c r="AA78" s="3" t="n">
        <v>0.865342163355408</v>
      </c>
      <c r="AB78" s="3" t="n">
        <v>14</v>
      </c>
      <c r="AC78" s="3" t="n">
        <v>12</v>
      </c>
      <c r="AD78" s="3" t="n">
        <v>2</v>
      </c>
      <c r="AE78" s="3" t="n">
        <v>19</v>
      </c>
      <c r="AF78" s="3" t="n">
        <v>141</v>
      </c>
      <c r="AG78" s="3" t="n">
        <v>36</v>
      </c>
      <c r="AH78" s="3" t="n">
        <v>0</v>
      </c>
      <c r="AI78" s="3" t="n">
        <v>10</v>
      </c>
      <c r="AJ78" s="3" t="n">
        <v>1</v>
      </c>
      <c r="AK78" s="3" t="n">
        <v>5</v>
      </c>
      <c r="AL78" s="3" t="n">
        <v>1</v>
      </c>
      <c r="AM78" s="3" t="n">
        <v>3.8</v>
      </c>
      <c r="AN78" s="2" t="n">
        <v>2.78014184397163</v>
      </c>
    </row>
    <row r="79" s="3" customFormat="true" ht="13.2" hidden="false" customHeight="false" outlineLevel="0" collapsed="false">
      <c r="B79" s="3" t="n">
        <v>6</v>
      </c>
      <c r="I79" s="3" t="n">
        <v>0</v>
      </c>
      <c r="J79" s="3" t="s">
        <v>46</v>
      </c>
      <c r="K79" s="3" t="s">
        <v>39</v>
      </c>
      <c r="L79" s="5" t="n">
        <v>42458</v>
      </c>
      <c r="M79" s="3" t="n">
        <v>1</v>
      </c>
      <c r="N79" s="3" t="n">
        <v>3</v>
      </c>
      <c r="O79" s="3" t="n">
        <v>0</v>
      </c>
      <c r="S79" s="3" t="n">
        <v>48</v>
      </c>
      <c r="T79" s="3" t="n">
        <v>14</v>
      </c>
      <c r="U79" s="3" t="n">
        <v>82</v>
      </c>
      <c r="V79" s="3" t="n">
        <v>6</v>
      </c>
      <c r="W79" s="3" t="n">
        <v>2</v>
      </c>
      <c r="X79" s="3" t="n">
        <v>2.30769230769231</v>
      </c>
      <c r="Y79" s="3" t="n">
        <v>310</v>
      </c>
      <c r="Z79" s="3" t="n">
        <v>73</v>
      </c>
      <c r="AA79" s="3" t="n">
        <v>0.809399477806788</v>
      </c>
      <c r="AB79" s="3" t="n">
        <v>3</v>
      </c>
      <c r="AC79" s="3" t="n">
        <v>21</v>
      </c>
      <c r="AD79" s="3" t="n">
        <v>4</v>
      </c>
      <c r="AE79" s="3" t="n">
        <v>5</v>
      </c>
      <c r="AF79" s="3" t="n">
        <v>312</v>
      </c>
      <c r="AG79" s="3" t="n">
        <v>17</v>
      </c>
      <c r="AH79" s="3" t="n">
        <v>5</v>
      </c>
      <c r="AI79" s="3" t="n">
        <v>15</v>
      </c>
      <c r="AJ79" s="3" t="n">
        <v>2</v>
      </c>
      <c r="AK79" s="3" t="n">
        <v>13</v>
      </c>
      <c r="AL79" s="3" t="n">
        <v>0.333333333333333</v>
      </c>
      <c r="AM79" s="3" t="n">
        <v>0.384615384615385</v>
      </c>
      <c r="AN79" s="2" t="n">
        <v>0.993589743589744</v>
      </c>
    </row>
    <row r="80" s="2" customFormat="true" ht="13.2" hidden="false" customHeight="false" outlineLevel="0" collapsed="false">
      <c r="B80" s="3" t="n">
        <v>7</v>
      </c>
      <c r="I80" s="3" t="n">
        <v>0</v>
      </c>
      <c r="J80" s="2" t="s">
        <v>46</v>
      </c>
      <c r="K80" s="2" t="s">
        <v>42</v>
      </c>
      <c r="L80" s="13" t="n">
        <v>42614</v>
      </c>
      <c r="M80" s="2" t="n">
        <v>0</v>
      </c>
      <c r="N80" s="2" t="n">
        <v>3</v>
      </c>
      <c r="O80" s="3" t="n">
        <v>0</v>
      </c>
      <c r="S80" s="2" t="n">
        <v>40</v>
      </c>
      <c r="T80" s="2" t="n">
        <v>23</v>
      </c>
      <c r="U80" s="2" t="n">
        <v>112</v>
      </c>
      <c r="V80" s="2" t="n">
        <v>54</v>
      </c>
      <c r="W80" s="3" t="n">
        <v>0</v>
      </c>
      <c r="X80" s="3" t="n">
        <v>2.30769230769231</v>
      </c>
      <c r="Y80" s="2" t="n">
        <v>310</v>
      </c>
      <c r="Z80" s="2" t="n">
        <v>64</v>
      </c>
      <c r="AA80" s="2" t="n">
        <v>0.828877005347593</v>
      </c>
      <c r="AB80" s="2" t="n">
        <v>3</v>
      </c>
      <c r="AC80" s="2" t="n">
        <v>15</v>
      </c>
      <c r="AD80" s="2" t="n">
        <v>6</v>
      </c>
      <c r="AE80" s="2" t="n">
        <v>5</v>
      </c>
      <c r="AF80" s="2" t="n">
        <v>428</v>
      </c>
      <c r="AG80" s="2" t="n">
        <v>33</v>
      </c>
      <c r="AH80" s="2" t="n">
        <v>1</v>
      </c>
      <c r="AI80" s="2" t="n">
        <v>10</v>
      </c>
      <c r="AJ80" s="2" t="n">
        <v>1</v>
      </c>
      <c r="AK80" s="2" t="n">
        <v>13</v>
      </c>
      <c r="AL80" s="3" t="n">
        <v>0</v>
      </c>
      <c r="AM80" s="3" t="n">
        <v>0.384615384615385</v>
      </c>
      <c r="AN80" s="2" t="n">
        <v>0.724299065420561</v>
      </c>
    </row>
    <row r="81" customFormat="false" ht="13.2" hidden="false" customHeight="false" outlineLevel="0" collapsed="false">
      <c r="A81" s="2"/>
      <c r="B81" s="3" t="n">
        <v>8</v>
      </c>
      <c r="C81" s="0"/>
      <c r="D81" s="0"/>
      <c r="E81" s="0"/>
      <c r="F81" s="0"/>
      <c r="G81" s="0"/>
      <c r="H81" s="0"/>
      <c r="I81" s="3" t="n">
        <v>0</v>
      </c>
      <c r="J81" s="2" t="s">
        <v>46</v>
      </c>
      <c r="K81" s="2" t="s">
        <v>38</v>
      </c>
      <c r="L81" s="13" t="n">
        <v>42619</v>
      </c>
      <c r="M81" s="2" t="n">
        <v>1</v>
      </c>
      <c r="N81" s="2" t="n">
        <v>2</v>
      </c>
      <c r="O81" s="3" t="n">
        <v>0</v>
      </c>
      <c r="P81" s="0"/>
      <c r="Q81" s="0"/>
      <c r="R81" s="0"/>
      <c r="S81" s="2" t="n">
        <v>41</v>
      </c>
      <c r="T81" s="2" t="n">
        <v>12</v>
      </c>
      <c r="U81" s="2" t="n">
        <v>44</v>
      </c>
      <c r="V81" s="2" t="n">
        <v>16</v>
      </c>
      <c r="W81" s="3" t="n">
        <v>1.42857142857143</v>
      </c>
      <c r="X81" s="3" t="n">
        <v>1.66666666666667</v>
      </c>
      <c r="Y81" s="2" t="n">
        <v>311</v>
      </c>
      <c r="Z81" s="2" t="n">
        <v>77</v>
      </c>
      <c r="AA81" s="2" t="n">
        <v>0.801546391752577</v>
      </c>
      <c r="AB81" s="2" t="n">
        <v>6</v>
      </c>
      <c r="AC81" s="2" t="n">
        <v>18</v>
      </c>
      <c r="AD81" s="2" t="n">
        <v>4</v>
      </c>
      <c r="AE81" s="2" t="n">
        <v>7</v>
      </c>
      <c r="AF81" s="2" t="n">
        <v>230</v>
      </c>
      <c r="AG81" s="2" t="n">
        <v>69</v>
      </c>
      <c r="AH81" s="2" t="n">
        <v>4</v>
      </c>
      <c r="AI81" s="2" t="n">
        <v>9</v>
      </c>
      <c r="AJ81" s="2" t="n">
        <v>3</v>
      </c>
      <c r="AK81" s="2" t="n">
        <v>12</v>
      </c>
      <c r="AL81" s="3" t="n">
        <v>0.5</v>
      </c>
      <c r="AM81" s="3" t="n">
        <v>0.583333333333333</v>
      </c>
      <c r="AN81" s="2" t="n">
        <v>1.35217391304348</v>
      </c>
      <c r="AO81" s="0"/>
      <c r="AP81" s="0"/>
      <c r="AQ81" s="0"/>
      <c r="AR81" s="0"/>
      <c r="AS81" s="0"/>
      <c r="AT81" s="0"/>
      <c r="AU81" s="0"/>
      <c r="AV81" s="0"/>
      <c r="AW81" s="0"/>
      <c r="AX81" s="0"/>
      <c r="AY81" s="0"/>
      <c r="AZ81" s="0"/>
      <c r="BA81" s="0"/>
      <c r="BB81" s="0"/>
      <c r="BC81" s="0"/>
      <c r="BD81" s="0"/>
      <c r="BE81" s="0"/>
      <c r="BF81" s="0"/>
      <c r="BG81" s="0"/>
      <c r="BH81" s="0"/>
      <c r="BI81" s="0"/>
      <c r="BJ81" s="0"/>
      <c r="BK81" s="0"/>
      <c r="BL81" s="0"/>
      <c r="BM81" s="0"/>
      <c r="BN81" s="0"/>
      <c r="BO81" s="0"/>
      <c r="BP81" s="0"/>
      <c r="BQ81" s="0"/>
      <c r="BR81" s="0"/>
      <c r="BS81" s="0"/>
      <c r="BT81" s="0"/>
      <c r="BU81" s="0"/>
      <c r="BV81" s="0"/>
      <c r="BW81" s="0"/>
      <c r="BX81" s="0"/>
      <c r="BY81" s="0"/>
      <c r="BZ81" s="0"/>
      <c r="CA81" s="0"/>
      <c r="CB81" s="0"/>
      <c r="CC81" s="0"/>
      <c r="CD81" s="0"/>
      <c r="CE81" s="0"/>
      <c r="CF81" s="0"/>
      <c r="CG81" s="0"/>
      <c r="CH81" s="0"/>
      <c r="CI81" s="0"/>
      <c r="CJ81" s="0"/>
      <c r="CK81" s="0"/>
      <c r="CL81" s="0"/>
      <c r="CM81" s="0"/>
      <c r="CN81" s="0"/>
      <c r="CO81" s="0"/>
      <c r="CP81" s="0"/>
      <c r="CQ81" s="0"/>
      <c r="CR81" s="0"/>
      <c r="CS81" s="0"/>
      <c r="CT81" s="0"/>
      <c r="CU81" s="0"/>
      <c r="CV81" s="0"/>
      <c r="CW81" s="0"/>
      <c r="CX81" s="0"/>
      <c r="CY81" s="0"/>
      <c r="CZ81" s="0"/>
      <c r="DA81" s="0"/>
      <c r="DB81" s="0"/>
      <c r="DC81" s="0"/>
      <c r="DD81" s="0"/>
      <c r="DE81" s="0"/>
      <c r="DF81" s="0"/>
      <c r="DG81" s="0"/>
      <c r="DH81" s="0"/>
      <c r="DI81" s="0"/>
      <c r="DJ81" s="0"/>
      <c r="DK81" s="0"/>
      <c r="DL81" s="0"/>
      <c r="DM81" s="0"/>
      <c r="DN81" s="0"/>
      <c r="DO81" s="0"/>
      <c r="DP81" s="0"/>
      <c r="DQ81" s="0"/>
      <c r="DR81" s="0"/>
      <c r="DS81" s="0"/>
      <c r="DT81" s="0"/>
      <c r="DU81" s="0"/>
      <c r="DV81" s="0"/>
      <c r="DW81" s="0"/>
      <c r="DX81" s="0"/>
      <c r="DY81" s="0"/>
      <c r="DZ81" s="0"/>
      <c r="EA81" s="0"/>
      <c r="EB81" s="0"/>
      <c r="EC81" s="0"/>
      <c r="ED81" s="0"/>
      <c r="EE81" s="0"/>
      <c r="EF81" s="0"/>
      <c r="EG81" s="0"/>
      <c r="EH81" s="0"/>
      <c r="EI81" s="0"/>
      <c r="EJ81" s="0"/>
      <c r="EK81" s="0"/>
      <c r="EL81" s="0"/>
      <c r="EM81" s="0"/>
      <c r="EN81" s="0"/>
      <c r="EO81" s="0"/>
      <c r="EP81" s="0"/>
      <c r="EQ81" s="0"/>
      <c r="ER81" s="0"/>
      <c r="ES81" s="0"/>
      <c r="ET81" s="0"/>
      <c r="EU81" s="0"/>
      <c r="EV81" s="0"/>
      <c r="EW81" s="0"/>
      <c r="EX81" s="0"/>
      <c r="EY81" s="0"/>
      <c r="EZ81" s="0"/>
      <c r="FA81" s="0"/>
      <c r="FB81" s="0"/>
      <c r="FC81" s="0"/>
      <c r="FD81" s="0"/>
      <c r="FE81" s="0"/>
      <c r="FF81" s="0"/>
      <c r="FG81" s="0"/>
      <c r="FH81" s="0"/>
      <c r="FI81" s="0"/>
      <c r="FJ81" s="0"/>
      <c r="FK81" s="0"/>
      <c r="FL81" s="0"/>
      <c r="FM81" s="0"/>
      <c r="FN81" s="0"/>
      <c r="FO81" s="0"/>
      <c r="FP81" s="0"/>
      <c r="FQ81" s="0"/>
      <c r="FR81" s="0"/>
      <c r="FS81" s="0"/>
      <c r="FT81" s="0"/>
      <c r="FU81" s="0"/>
      <c r="FV81" s="0"/>
      <c r="FW81" s="0"/>
      <c r="FX81" s="0"/>
      <c r="FY81" s="0"/>
      <c r="FZ81" s="0"/>
      <c r="GA81" s="0"/>
      <c r="GB81" s="0"/>
      <c r="GC81" s="0"/>
      <c r="GD81" s="0"/>
      <c r="GE81" s="0"/>
      <c r="GF81" s="0"/>
      <c r="GG81" s="0"/>
      <c r="GH81" s="0"/>
      <c r="GI81" s="0"/>
      <c r="GJ81" s="0"/>
      <c r="GK81" s="0"/>
      <c r="GL81" s="0"/>
      <c r="GM81" s="0"/>
      <c r="GN81" s="0"/>
      <c r="GO81" s="0"/>
      <c r="GP81" s="0"/>
      <c r="GQ81" s="0"/>
      <c r="GR81" s="0"/>
      <c r="GS81" s="0"/>
      <c r="GT81" s="0"/>
      <c r="GU81" s="0"/>
      <c r="GV81" s="0"/>
      <c r="GW81" s="0"/>
      <c r="GX81" s="0"/>
      <c r="GY81" s="0"/>
      <c r="GZ81" s="0"/>
      <c r="HA81" s="0"/>
      <c r="HB81" s="0"/>
      <c r="HC81" s="0"/>
      <c r="HD81" s="0"/>
      <c r="HE81" s="0"/>
      <c r="HF81" s="0"/>
      <c r="HG81" s="0"/>
      <c r="HH81" s="0"/>
      <c r="HI81" s="0"/>
      <c r="HJ81" s="0"/>
      <c r="HK81" s="0"/>
      <c r="HL81" s="0"/>
      <c r="HM81" s="0"/>
      <c r="HN81" s="0"/>
      <c r="HO81" s="0"/>
      <c r="HP81" s="0"/>
      <c r="HQ81" s="0"/>
      <c r="HR81" s="0"/>
      <c r="HS81" s="0"/>
      <c r="HT81" s="0"/>
      <c r="HU81" s="0"/>
      <c r="HV81" s="0"/>
      <c r="HW81" s="0"/>
      <c r="HX81" s="0"/>
      <c r="HY81" s="0"/>
      <c r="HZ81" s="0"/>
      <c r="IA81" s="0"/>
      <c r="IB81" s="0"/>
      <c r="IC81" s="0"/>
      <c r="ID81" s="0"/>
      <c r="IE81" s="0"/>
      <c r="IF81" s="0"/>
      <c r="IG81" s="0"/>
      <c r="IH81" s="0"/>
      <c r="II81" s="0"/>
      <c r="IJ81" s="0"/>
      <c r="IK81" s="0"/>
      <c r="IL81" s="0"/>
      <c r="IM81" s="0"/>
      <c r="IN81" s="0"/>
      <c r="IO81" s="0"/>
      <c r="IP81" s="0"/>
      <c r="IQ81" s="0"/>
      <c r="IR81" s="0"/>
      <c r="IS81" s="0"/>
      <c r="IT81" s="0"/>
      <c r="IU81" s="0"/>
      <c r="IV81" s="0"/>
      <c r="IW81" s="0"/>
      <c r="IX81" s="0"/>
      <c r="IY81" s="0"/>
      <c r="IZ81" s="0"/>
      <c r="JA81" s="0"/>
      <c r="JB81" s="0"/>
      <c r="JC81" s="0"/>
      <c r="JD81" s="0"/>
      <c r="JE81" s="0"/>
      <c r="JF81" s="0"/>
      <c r="JG81" s="0"/>
      <c r="JH81" s="0"/>
      <c r="JI81" s="0"/>
      <c r="JJ81" s="0"/>
      <c r="JK81" s="0"/>
      <c r="JL81" s="0"/>
      <c r="JM81" s="0"/>
      <c r="JN81" s="0"/>
      <c r="JO81" s="0"/>
      <c r="JP81" s="0"/>
      <c r="JQ81" s="0"/>
      <c r="JR81" s="0"/>
      <c r="JS81" s="0"/>
      <c r="JT81" s="0"/>
      <c r="JU81" s="0"/>
      <c r="JV81" s="0"/>
      <c r="JW81" s="0"/>
      <c r="JX81" s="0"/>
      <c r="JY81" s="0"/>
      <c r="JZ81" s="0"/>
      <c r="KA81" s="0"/>
      <c r="KB81" s="0"/>
      <c r="KC81" s="0"/>
      <c r="KD81" s="0"/>
      <c r="KE81" s="0"/>
      <c r="KF81" s="0"/>
      <c r="KG81" s="0"/>
      <c r="KH81" s="0"/>
      <c r="KI81" s="0"/>
      <c r="KJ81" s="0"/>
      <c r="KK81" s="0"/>
      <c r="KL81" s="0"/>
      <c r="KM81" s="0"/>
      <c r="KN81" s="0"/>
      <c r="KO81" s="0"/>
      <c r="KP81" s="0"/>
      <c r="KQ81" s="0"/>
      <c r="KR81" s="0"/>
      <c r="KS81" s="0"/>
      <c r="KT81" s="0"/>
      <c r="KU81" s="0"/>
      <c r="KV81" s="0"/>
      <c r="KW81" s="0"/>
      <c r="KX81" s="0"/>
      <c r="KY81" s="0"/>
      <c r="KZ81" s="0"/>
      <c r="LA81" s="0"/>
      <c r="LB81" s="0"/>
      <c r="LC81" s="0"/>
      <c r="LD81" s="0"/>
      <c r="LE81" s="0"/>
      <c r="LF81" s="0"/>
      <c r="LG81" s="0"/>
      <c r="LH81" s="0"/>
      <c r="LI81" s="0"/>
      <c r="LJ81" s="0"/>
      <c r="LK81" s="0"/>
      <c r="LL81" s="0"/>
      <c r="LM81" s="0"/>
      <c r="LN81" s="0"/>
      <c r="LO81" s="0"/>
      <c r="LP81" s="0"/>
      <c r="LQ81" s="0"/>
      <c r="LR81" s="0"/>
      <c r="LS81" s="0"/>
      <c r="LT81" s="0"/>
      <c r="LU81" s="0"/>
      <c r="LV81" s="0"/>
      <c r="LW81" s="0"/>
      <c r="LX81" s="0"/>
      <c r="LY81" s="0"/>
      <c r="LZ81" s="0"/>
      <c r="MA81" s="0"/>
      <c r="MB81" s="0"/>
      <c r="MC81" s="0"/>
      <c r="MD81" s="0"/>
      <c r="ME81" s="0"/>
      <c r="MF81" s="0"/>
      <c r="MG81" s="0"/>
      <c r="MH81" s="0"/>
      <c r="MI81" s="0"/>
      <c r="MJ81" s="0"/>
      <c r="MK81" s="0"/>
      <c r="ML81" s="0"/>
      <c r="MM81" s="0"/>
      <c r="MN81" s="0"/>
      <c r="MO81" s="0"/>
      <c r="MP81" s="0"/>
      <c r="MQ81" s="0"/>
      <c r="MR81" s="0"/>
      <c r="MS81" s="0"/>
      <c r="MT81" s="0"/>
      <c r="MU81" s="0"/>
      <c r="MV81" s="0"/>
      <c r="MW81" s="0"/>
      <c r="MX81" s="0"/>
      <c r="MY81" s="0"/>
      <c r="MZ81" s="0"/>
      <c r="NA81" s="0"/>
      <c r="NB81" s="0"/>
      <c r="NC81" s="0"/>
      <c r="ND81" s="0"/>
      <c r="NE81" s="0"/>
      <c r="NF81" s="0"/>
      <c r="NG81" s="0"/>
      <c r="NH81" s="0"/>
      <c r="NI81" s="0"/>
      <c r="NJ81" s="0"/>
      <c r="NK81" s="0"/>
      <c r="NL81" s="0"/>
      <c r="NM81" s="0"/>
      <c r="NN81" s="0"/>
      <c r="NO81" s="0"/>
      <c r="NP81" s="0"/>
      <c r="NQ81" s="0"/>
      <c r="NR81" s="0"/>
      <c r="NS81" s="0"/>
      <c r="NT81" s="0"/>
      <c r="NU81" s="0"/>
      <c r="NV81" s="0"/>
      <c r="NW81" s="0"/>
      <c r="NX81" s="0"/>
      <c r="NY81" s="0"/>
      <c r="NZ81" s="0"/>
      <c r="OA81" s="0"/>
      <c r="OB81" s="0"/>
      <c r="OC81" s="0"/>
      <c r="OD81" s="0"/>
      <c r="OE81" s="0"/>
      <c r="OF81" s="0"/>
      <c r="OG81" s="0"/>
      <c r="OH81" s="0"/>
      <c r="OI81" s="0"/>
      <c r="OJ81" s="0"/>
      <c r="OK81" s="0"/>
      <c r="OL81" s="0"/>
      <c r="OM81" s="0"/>
      <c r="ON81" s="0"/>
      <c r="OO81" s="0"/>
      <c r="OP81" s="0"/>
      <c r="OQ81" s="0"/>
      <c r="OR81" s="0"/>
      <c r="OS81" s="0"/>
      <c r="OT81" s="0"/>
      <c r="OU81" s="0"/>
      <c r="OV81" s="0"/>
      <c r="OW81" s="0"/>
      <c r="OX81" s="0"/>
      <c r="OY81" s="0"/>
      <c r="OZ81" s="0"/>
      <c r="PA81" s="0"/>
      <c r="PB81" s="0"/>
      <c r="PC81" s="0"/>
      <c r="PD81" s="0"/>
      <c r="PE81" s="0"/>
      <c r="PF81" s="0"/>
      <c r="PG81" s="0"/>
      <c r="PH81" s="0"/>
      <c r="PI81" s="0"/>
      <c r="PJ81" s="0"/>
      <c r="PK81" s="0"/>
      <c r="PL81" s="0"/>
      <c r="PM81" s="0"/>
      <c r="PN81" s="0"/>
      <c r="PO81" s="0"/>
      <c r="PP81" s="0"/>
      <c r="PQ81" s="0"/>
      <c r="PR81" s="0"/>
      <c r="PS81" s="0"/>
      <c r="PT81" s="0"/>
      <c r="PU81" s="0"/>
      <c r="PV81" s="0"/>
      <c r="PW81" s="0"/>
      <c r="PX81" s="0"/>
      <c r="PY81" s="0"/>
      <c r="PZ81" s="0"/>
      <c r="QA81" s="0"/>
      <c r="QB81" s="0"/>
      <c r="QC81" s="0"/>
      <c r="QD81" s="0"/>
      <c r="QE81" s="0"/>
      <c r="QF81" s="0"/>
      <c r="QG81" s="0"/>
      <c r="QH81" s="0"/>
      <c r="QI81" s="0"/>
      <c r="QJ81" s="0"/>
      <c r="QK81" s="0"/>
      <c r="QL81" s="0"/>
      <c r="QM81" s="0"/>
      <c r="QN81" s="0"/>
      <c r="QO81" s="0"/>
      <c r="QP81" s="0"/>
      <c r="QQ81" s="0"/>
      <c r="QR81" s="0"/>
      <c r="QS81" s="0"/>
      <c r="QT81" s="0"/>
      <c r="QU81" s="0"/>
      <c r="QV81" s="0"/>
      <c r="QW81" s="0"/>
      <c r="QX81" s="0"/>
      <c r="QY81" s="0"/>
      <c r="QZ81" s="0"/>
      <c r="RA81" s="0"/>
      <c r="RB81" s="0"/>
      <c r="RC81" s="0"/>
      <c r="RD81" s="0"/>
      <c r="RE81" s="0"/>
      <c r="RF81" s="0"/>
      <c r="RG81" s="0"/>
      <c r="RH81" s="0"/>
      <c r="RI81" s="0"/>
      <c r="RJ81" s="0"/>
      <c r="RK81" s="0"/>
      <c r="RL81" s="0"/>
      <c r="RM81" s="0"/>
      <c r="RN81" s="0"/>
      <c r="RO81" s="0"/>
      <c r="RP81" s="0"/>
      <c r="RQ81" s="0"/>
      <c r="RR81" s="0"/>
      <c r="RS81" s="0"/>
      <c r="RT81" s="0"/>
      <c r="RU81" s="0"/>
      <c r="RV81" s="0"/>
      <c r="RW81" s="0"/>
      <c r="RX81" s="0"/>
      <c r="RY81" s="0"/>
      <c r="RZ81" s="0"/>
      <c r="SA81" s="0"/>
      <c r="SB81" s="0"/>
      <c r="SC81" s="0"/>
      <c r="SD81" s="0"/>
      <c r="SE81" s="0"/>
      <c r="SF81" s="0"/>
      <c r="SG81" s="0"/>
      <c r="SH81" s="0"/>
      <c r="SI81" s="0"/>
      <c r="SJ81" s="0"/>
      <c r="SK81" s="0"/>
      <c r="SL81" s="0"/>
      <c r="SM81" s="0"/>
      <c r="SN81" s="0"/>
      <c r="SO81" s="0"/>
      <c r="SP81" s="0"/>
      <c r="SQ81" s="0"/>
      <c r="SR81" s="0"/>
      <c r="SS81" s="0"/>
      <c r="ST81" s="0"/>
      <c r="SU81" s="0"/>
      <c r="SV81" s="0"/>
      <c r="SW81" s="0"/>
      <c r="SX81" s="0"/>
      <c r="SY81" s="0"/>
      <c r="SZ81" s="0"/>
      <c r="TA81" s="0"/>
      <c r="TB81" s="0"/>
      <c r="TC81" s="0"/>
      <c r="TD81" s="0"/>
      <c r="TE81" s="0"/>
      <c r="TF81" s="0"/>
      <c r="TG81" s="0"/>
      <c r="TH81" s="0"/>
      <c r="TI81" s="0"/>
      <c r="TJ81" s="0"/>
      <c r="TK81" s="0"/>
      <c r="TL81" s="0"/>
      <c r="TM81" s="0"/>
      <c r="TN81" s="0"/>
      <c r="TO81" s="0"/>
      <c r="TP81" s="0"/>
      <c r="TQ81" s="0"/>
      <c r="TR81" s="0"/>
      <c r="TS81" s="0"/>
      <c r="TT81" s="0"/>
      <c r="TU81" s="0"/>
      <c r="TV81" s="0"/>
      <c r="TW81" s="0"/>
      <c r="TX81" s="0"/>
      <c r="TY81" s="0"/>
      <c r="TZ81" s="0"/>
      <c r="UA81" s="0"/>
      <c r="UB81" s="0"/>
      <c r="UC81" s="0"/>
      <c r="UD81" s="0"/>
      <c r="UE81" s="0"/>
      <c r="UF81" s="0"/>
      <c r="UG81" s="0"/>
      <c r="UH81" s="0"/>
      <c r="UI81" s="0"/>
      <c r="UJ81" s="0"/>
      <c r="UK81" s="0"/>
      <c r="UL81" s="0"/>
      <c r="UM81" s="0"/>
      <c r="UN81" s="0"/>
      <c r="UO81" s="0"/>
      <c r="UP81" s="0"/>
      <c r="UQ81" s="0"/>
      <c r="UR81" s="0"/>
      <c r="US81" s="0"/>
      <c r="UT81" s="0"/>
      <c r="UU81" s="0"/>
      <c r="UV81" s="0"/>
      <c r="UW81" s="0"/>
      <c r="UX81" s="0"/>
      <c r="UY81" s="0"/>
      <c r="UZ81" s="0"/>
      <c r="VA81" s="0"/>
      <c r="VB81" s="0"/>
      <c r="VC81" s="0"/>
      <c r="VD81" s="0"/>
      <c r="VE81" s="0"/>
      <c r="VF81" s="0"/>
      <c r="VG81" s="0"/>
      <c r="VH81" s="0"/>
      <c r="VI81" s="0"/>
      <c r="VJ81" s="0"/>
      <c r="VK81" s="0"/>
      <c r="VL81" s="0"/>
      <c r="VM81" s="0"/>
      <c r="VN81" s="0"/>
      <c r="VO81" s="0"/>
      <c r="VP81" s="0"/>
      <c r="VQ81" s="0"/>
      <c r="VR81" s="0"/>
      <c r="VS81" s="0"/>
      <c r="VT81" s="0"/>
      <c r="VU81" s="0"/>
      <c r="VV81" s="0"/>
      <c r="VW81" s="0"/>
      <c r="VX81" s="0"/>
      <c r="VY81" s="0"/>
      <c r="VZ81" s="0"/>
      <c r="WA81" s="0"/>
      <c r="WB81" s="0"/>
      <c r="WC81" s="0"/>
      <c r="WD81" s="0"/>
      <c r="WE81" s="0"/>
      <c r="WF81" s="0"/>
      <c r="WG81" s="0"/>
      <c r="WH81" s="0"/>
      <c r="WI81" s="0"/>
      <c r="WJ81" s="0"/>
      <c r="WK81" s="0"/>
      <c r="WL81" s="0"/>
      <c r="WM81" s="0"/>
      <c r="WN81" s="0"/>
      <c r="WO81" s="0"/>
      <c r="WP81" s="0"/>
      <c r="WQ81" s="0"/>
      <c r="WR81" s="0"/>
      <c r="WS81" s="0"/>
      <c r="WT81" s="0"/>
      <c r="WU81" s="0"/>
      <c r="WV81" s="0"/>
      <c r="WW81" s="0"/>
      <c r="WX81" s="0"/>
      <c r="WY81" s="0"/>
      <c r="WZ81" s="0"/>
      <c r="XA81" s="0"/>
      <c r="XB81" s="0"/>
      <c r="XC81" s="0"/>
      <c r="XD81" s="0"/>
      <c r="XE81" s="0"/>
      <c r="XF81" s="0"/>
      <c r="XG81" s="0"/>
      <c r="XH81" s="0"/>
      <c r="XI81" s="0"/>
      <c r="XJ81" s="0"/>
      <c r="XK81" s="0"/>
      <c r="XL81" s="0"/>
      <c r="XM81" s="0"/>
      <c r="XN81" s="0"/>
      <c r="XO81" s="0"/>
      <c r="XP81" s="0"/>
      <c r="XQ81" s="0"/>
      <c r="XR81" s="0"/>
      <c r="XS81" s="0"/>
      <c r="XT81" s="0"/>
      <c r="XU81" s="0"/>
      <c r="XV81" s="0"/>
      <c r="XW81" s="0"/>
      <c r="XX81" s="0"/>
      <c r="XY81" s="0"/>
      <c r="XZ81" s="0"/>
      <c r="YA81" s="0"/>
      <c r="YB81" s="0"/>
      <c r="YC81" s="0"/>
      <c r="YD81" s="0"/>
      <c r="YE81" s="0"/>
      <c r="YF81" s="0"/>
      <c r="YG81" s="0"/>
      <c r="YH81" s="0"/>
      <c r="YI81" s="0"/>
      <c r="YJ81" s="0"/>
      <c r="YK81" s="0"/>
      <c r="YL81" s="0"/>
      <c r="YM81" s="0"/>
      <c r="YN81" s="0"/>
      <c r="YO81" s="0"/>
      <c r="YP81" s="0"/>
      <c r="YQ81" s="0"/>
      <c r="YR81" s="0"/>
      <c r="YS81" s="0"/>
      <c r="YT81" s="0"/>
      <c r="YU81" s="0"/>
      <c r="YV81" s="0"/>
      <c r="YW81" s="0"/>
      <c r="YX81" s="0"/>
      <c r="YY81" s="0"/>
      <c r="YZ81" s="0"/>
      <c r="ZA81" s="0"/>
      <c r="ZB81" s="0"/>
      <c r="ZC81" s="0"/>
      <c r="ZD81" s="0"/>
      <c r="ZE81" s="0"/>
      <c r="ZF81" s="0"/>
      <c r="ZG81" s="0"/>
      <c r="ZH81" s="0"/>
      <c r="ZI81" s="0"/>
      <c r="ZJ81" s="0"/>
      <c r="ZK81" s="0"/>
      <c r="ZL81" s="0"/>
      <c r="ZM81" s="0"/>
      <c r="ZN81" s="0"/>
      <c r="ZO81" s="0"/>
      <c r="ZP81" s="0"/>
      <c r="ZQ81" s="0"/>
      <c r="ZR81" s="0"/>
      <c r="ZS81" s="0"/>
      <c r="ZT81" s="0"/>
      <c r="ZU81" s="0"/>
      <c r="ZV81" s="0"/>
      <c r="ZW81" s="0"/>
      <c r="ZX81" s="0"/>
      <c r="ZY81" s="0"/>
      <c r="ZZ81" s="0"/>
      <c r="AAA81" s="0"/>
      <c r="AAB81" s="0"/>
      <c r="AAC81" s="0"/>
      <c r="AAD81" s="0"/>
      <c r="AAE81" s="0"/>
      <c r="AAF81" s="0"/>
      <c r="AAG81" s="0"/>
      <c r="AAH81" s="0"/>
      <c r="AAI81" s="0"/>
      <c r="AAJ81" s="0"/>
      <c r="AAK81" s="0"/>
      <c r="AAL81" s="0"/>
      <c r="AAM81" s="0"/>
      <c r="AAN81" s="0"/>
      <c r="AAO81" s="0"/>
      <c r="AAP81" s="0"/>
      <c r="AAQ81" s="0"/>
      <c r="AAR81" s="0"/>
      <c r="AAS81" s="0"/>
      <c r="AAT81" s="0"/>
      <c r="AAU81" s="0"/>
      <c r="AAV81" s="0"/>
      <c r="AAW81" s="0"/>
      <c r="AAX81" s="0"/>
      <c r="AAY81" s="0"/>
      <c r="AAZ81" s="0"/>
      <c r="ABA81" s="0"/>
      <c r="ABB81" s="0"/>
      <c r="ABC81" s="0"/>
      <c r="ABD81" s="0"/>
      <c r="ABE81" s="0"/>
      <c r="ABF81" s="0"/>
      <c r="ABG81" s="0"/>
      <c r="ABH81" s="0"/>
      <c r="ABI81" s="0"/>
      <c r="ABJ81" s="0"/>
      <c r="ABK81" s="0"/>
      <c r="ABL81" s="0"/>
      <c r="ABM81" s="0"/>
      <c r="ABN81" s="0"/>
      <c r="ABO81" s="0"/>
      <c r="ABP81" s="0"/>
      <c r="ABQ81" s="0"/>
      <c r="ABR81" s="0"/>
      <c r="ABS81" s="0"/>
      <c r="ABT81" s="0"/>
      <c r="ABU81" s="0"/>
      <c r="ABV81" s="0"/>
      <c r="ABW81" s="0"/>
      <c r="ABX81" s="0"/>
      <c r="ABY81" s="0"/>
      <c r="ABZ81" s="0"/>
      <c r="ACA81" s="0"/>
      <c r="ACB81" s="0"/>
      <c r="ACC81" s="0"/>
      <c r="ACD81" s="0"/>
      <c r="ACE81" s="0"/>
      <c r="ACF81" s="0"/>
      <c r="ACG81" s="0"/>
      <c r="ACH81" s="0"/>
      <c r="ACI81" s="0"/>
      <c r="ACJ81" s="0"/>
      <c r="ACK81" s="0"/>
      <c r="ACL81" s="0"/>
      <c r="ACM81" s="0"/>
      <c r="ACN81" s="0"/>
      <c r="ACO81" s="0"/>
      <c r="ACP81" s="0"/>
      <c r="ACQ81" s="0"/>
      <c r="ACR81" s="0"/>
      <c r="ACS81" s="0"/>
      <c r="ACT81" s="0"/>
      <c r="ACU81" s="0"/>
      <c r="ACV81" s="0"/>
      <c r="ACW81" s="0"/>
      <c r="ACX81" s="0"/>
      <c r="ACY81" s="0"/>
      <c r="ACZ81" s="0"/>
      <c r="ADA81" s="0"/>
      <c r="ADB81" s="0"/>
      <c r="ADC81" s="0"/>
      <c r="ADD81" s="0"/>
      <c r="ADE81" s="0"/>
      <c r="ADF81" s="0"/>
      <c r="ADG81" s="0"/>
      <c r="ADH81" s="0"/>
      <c r="ADI81" s="0"/>
      <c r="ADJ81" s="0"/>
      <c r="ADK81" s="0"/>
      <c r="ADL81" s="0"/>
      <c r="ADM81" s="0"/>
      <c r="ADN81" s="0"/>
      <c r="ADO81" s="0"/>
      <c r="ADP81" s="0"/>
      <c r="ADQ81" s="0"/>
      <c r="ADR81" s="0"/>
      <c r="ADS81" s="0"/>
      <c r="ADT81" s="0"/>
      <c r="ADU81" s="0"/>
      <c r="ADV81" s="0"/>
      <c r="ADW81" s="0"/>
      <c r="ADX81" s="0"/>
      <c r="ADY81" s="0"/>
      <c r="ADZ81" s="0"/>
      <c r="AEA81" s="0"/>
      <c r="AEB81" s="0"/>
      <c r="AEC81" s="0"/>
      <c r="AED81" s="0"/>
      <c r="AEE81" s="0"/>
      <c r="AEF81" s="0"/>
      <c r="AEG81" s="0"/>
      <c r="AEH81" s="0"/>
      <c r="AEI81" s="0"/>
      <c r="AEJ81" s="0"/>
      <c r="AEK81" s="0"/>
      <c r="AEL81" s="0"/>
      <c r="AEM81" s="0"/>
      <c r="AEN81" s="0"/>
      <c r="AEO81" s="0"/>
      <c r="AEP81" s="0"/>
      <c r="AEQ81" s="0"/>
      <c r="AER81" s="0"/>
      <c r="AES81" s="0"/>
      <c r="AET81" s="0"/>
      <c r="AEU81" s="0"/>
      <c r="AEV81" s="0"/>
      <c r="AEW81" s="0"/>
      <c r="AEX81" s="0"/>
      <c r="AEY81" s="0"/>
      <c r="AEZ81" s="0"/>
      <c r="AFA81" s="0"/>
      <c r="AFB81" s="0"/>
      <c r="AFC81" s="0"/>
      <c r="AFD81" s="0"/>
      <c r="AFE81" s="0"/>
      <c r="AFF81" s="0"/>
      <c r="AFG81" s="0"/>
      <c r="AFH81" s="0"/>
      <c r="AFI81" s="0"/>
      <c r="AFJ81" s="0"/>
      <c r="AFK81" s="0"/>
      <c r="AFL81" s="0"/>
      <c r="AFM81" s="0"/>
      <c r="AFN81" s="0"/>
      <c r="AFO81" s="0"/>
      <c r="AFP81" s="0"/>
      <c r="AFQ81" s="0"/>
      <c r="AFR81" s="0"/>
      <c r="AFS81" s="0"/>
      <c r="AFT81" s="0"/>
      <c r="AFU81" s="0"/>
      <c r="AFV81" s="0"/>
      <c r="AFW81" s="0"/>
      <c r="AFX81" s="0"/>
      <c r="AFY81" s="0"/>
      <c r="AFZ81" s="0"/>
      <c r="AGA81" s="0"/>
      <c r="AGB81" s="0"/>
      <c r="AGC81" s="0"/>
      <c r="AGD81" s="0"/>
      <c r="AGE81" s="0"/>
      <c r="AGF81" s="0"/>
      <c r="AGG81" s="0"/>
      <c r="AGH81" s="0"/>
      <c r="AGI81" s="0"/>
      <c r="AGJ81" s="0"/>
      <c r="AGK81" s="0"/>
      <c r="AGL81" s="0"/>
      <c r="AGM81" s="0"/>
      <c r="AGN81" s="0"/>
      <c r="AGO81" s="0"/>
      <c r="AGP81" s="0"/>
      <c r="AGQ81" s="0"/>
      <c r="AGR81" s="0"/>
      <c r="AGS81" s="0"/>
      <c r="AGT81" s="0"/>
      <c r="AGU81" s="0"/>
      <c r="AGV81" s="0"/>
      <c r="AGW81" s="0"/>
      <c r="AGX81" s="0"/>
      <c r="AGY81" s="0"/>
      <c r="AGZ81" s="0"/>
      <c r="AHA81" s="0"/>
      <c r="AHB81" s="0"/>
      <c r="AHC81" s="0"/>
      <c r="AHD81" s="0"/>
      <c r="AHE81" s="0"/>
      <c r="AHF81" s="0"/>
      <c r="AHG81" s="0"/>
      <c r="AHH81" s="0"/>
      <c r="AHI81" s="0"/>
      <c r="AHJ81" s="0"/>
      <c r="AHK81" s="0"/>
      <c r="AHL81" s="0"/>
      <c r="AHM81" s="0"/>
      <c r="AHN81" s="0"/>
      <c r="AHO81" s="0"/>
      <c r="AHP81" s="0"/>
      <c r="AHQ81" s="0"/>
      <c r="AHR81" s="0"/>
      <c r="AHS81" s="0"/>
      <c r="AHT81" s="0"/>
      <c r="AHU81" s="0"/>
      <c r="AHV81" s="0"/>
      <c r="AHW81" s="0"/>
      <c r="AHX81" s="0"/>
      <c r="AHY81" s="0"/>
      <c r="AHZ81" s="0"/>
      <c r="AIA81" s="0"/>
      <c r="AIB81" s="0"/>
      <c r="AIC81" s="0"/>
      <c r="AID81" s="0"/>
      <c r="AIE81" s="0"/>
      <c r="AIF81" s="0"/>
      <c r="AIG81" s="0"/>
      <c r="AIH81" s="0"/>
      <c r="AII81" s="0"/>
      <c r="AIJ81" s="0"/>
      <c r="AIK81" s="0"/>
      <c r="AIL81" s="0"/>
      <c r="AIM81" s="0"/>
      <c r="AIN81" s="0"/>
      <c r="AIO81" s="0"/>
      <c r="AIP81" s="0"/>
      <c r="AIQ81" s="0"/>
      <c r="AIR81" s="0"/>
      <c r="AIS81" s="0"/>
      <c r="AIT81" s="0"/>
      <c r="AIU81" s="0"/>
      <c r="AIV81" s="0"/>
      <c r="AIW81" s="0"/>
      <c r="AIX81" s="0"/>
      <c r="AIY81" s="0"/>
      <c r="AIZ81" s="0"/>
      <c r="AJA81" s="0"/>
      <c r="AJB81" s="0"/>
      <c r="AJC81" s="0"/>
      <c r="AJD81" s="0"/>
      <c r="AJE81" s="0"/>
      <c r="AJF81" s="0"/>
      <c r="AJG81" s="0"/>
      <c r="AJH81" s="0"/>
      <c r="AJI81" s="0"/>
      <c r="AJJ81" s="0"/>
      <c r="AJK81" s="0"/>
      <c r="AJL81" s="0"/>
      <c r="AJM81" s="0"/>
      <c r="AJN81" s="0"/>
      <c r="AJO81" s="0"/>
      <c r="AJP81" s="0"/>
      <c r="AJQ81" s="0"/>
      <c r="AJR81" s="0"/>
      <c r="AJS81" s="0"/>
      <c r="AJT81" s="0"/>
      <c r="AJU81" s="0"/>
      <c r="AJV81" s="0"/>
      <c r="AJW81" s="0"/>
      <c r="AJX81" s="0"/>
      <c r="AJY81" s="0"/>
      <c r="AJZ81" s="0"/>
      <c r="AKA81" s="0"/>
      <c r="AKB81" s="0"/>
      <c r="AKC81" s="0"/>
      <c r="AKD81" s="0"/>
      <c r="AKE81" s="0"/>
      <c r="AKF81" s="0"/>
      <c r="AKG81" s="0"/>
      <c r="AKH81" s="0"/>
      <c r="AKI81" s="0"/>
      <c r="AKJ81" s="0"/>
      <c r="AKK81" s="0"/>
      <c r="AKL81" s="0"/>
      <c r="AKM81" s="0"/>
      <c r="AKN81" s="0"/>
      <c r="AKO81" s="0"/>
      <c r="AKP81" s="0"/>
      <c r="AKQ81" s="0"/>
      <c r="AKR81" s="0"/>
      <c r="AKS81" s="0"/>
      <c r="AKT81" s="0"/>
      <c r="AKU81" s="0"/>
      <c r="AKV81" s="0"/>
      <c r="AKW81" s="0"/>
      <c r="AKX81" s="0"/>
      <c r="AKY81" s="0"/>
      <c r="AKZ81" s="0"/>
      <c r="ALA81" s="0"/>
      <c r="ALB81" s="0"/>
      <c r="ALC81" s="0"/>
      <c r="ALD81" s="0"/>
      <c r="ALE81" s="0"/>
      <c r="ALF81" s="0"/>
      <c r="ALG81" s="0"/>
      <c r="ALH81" s="0"/>
      <c r="ALI81" s="0"/>
      <c r="ALJ81" s="0"/>
      <c r="ALK81" s="0"/>
      <c r="ALL81" s="0"/>
      <c r="ALM81" s="0"/>
      <c r="ALN81" s="0"/>
      <c r="ALO81" s="0"/>
      <c r="ALP81" s="0"/>
      <c r="ALQ81" s="0"/>
      <c r="ALR81" s="0"/>
      <c r="ALS81" s="0"/>
      <c r="ALT81" s="0"/>
      <c r="ALU81" s="0"/>
      <c r="ALV81" s="0"/>
      <c r="ALW81" s="0"/>
      <c r="ALX81" s="0"/>
      <c r="ALY81" s="0"/>
      <c r="ALZ81" s="0"/>
      <c r="AMA81" s="0"/>
      <c r="AMB81" s="0"/>
      <c r="AMC81" s="0"/>
      <c r="AMD81" s="0"/>
      <c r="AME81" s="0"/>
      <c r="AMF81" s="0"/>
      <c r="AMG81" s="0"/>
      <c r="AMH81" s="0"/>
      <c r="AMI81" s="0"/>
      <c r="AMJ81" s="0"/>
    </row>
    <row r="82" customFormat="false" ht="13.2" hidden="false" customHeight="false" outlineLevel="0" collapsed="false">
      <c r="A82" s="2"/>
      <c r="B82" s="3" t="n">
        <v>9</v>
      </c>
      <c r="C82" s="0"/>
      <c r="D82" s="0"/>
      <c r="E82" s="0"/>
      <c r="F82" s="0"/>
      <c r="G82" s="0"/>
      <c r="H82" s="0"/>
      <c r="I82" s="3" t="n">
        <v>1</v>
      </c>
      <c r="J82" s="2" t="s">
        <v>46</v>
      </c>
      <c r="K82" s="2" t="s">
        <v>40</v>
      </c>
      <c r="L82" s="13" t="n">
        <v>42649</v>
      </c>
      <c r="M82" s="2" t="n">
        <v>3</v>
      </c>
      <c r="N82" s="2" t="n">
        <v>0</v>
      </c>
      <c r="O82" s="3" t="n">
        <v>3</v>
      </c>
      <c r="P82" s="0"/>
      <c r="Q82" s="0"/>
      <c r="R82" s="0"/>
      <c r="S82" s="2" t="n">
        <v>29</v>
      </c>
      <c r="T82" s="2" t="n">
        <v>9</v>
      </c>
      <c r="U82" s="2" t="n">
        <v>72</v>
      </c>
      <c r="V82" s="2" t="n">
        <v>19</v>
      </c>
      <c r="W82" s="3" t="n">
        <v>1.57894736842105</v>
      </c>
      <c r="X82" s="3" t="n">
        <v>0</v>
      </c>
      <c r="Y82" s="2" t="n">
        <v>115</v>
      </c>
      <c r="Z82" s="2" t="n">
        <v>8</v>
      </c>
      <c r="AA82" s="2" t="n">
        <v>0.934959349593496</v>
      </c>
      <c r="AB82" s="2" t="n">
        <v>8</v>
      </c>
      <c r="AC82" s="2" t="n">
        <v>11</v>
      </c>
      <c r="AD82" s="2" t="n">
        <v>1</v>
      </c>
      <c r="AE82" s="2" t="n">
        <v>19</v>
      </c>
      <c r="AF82" s="2" t="n">
        <v>323</v>
      </c>
      <c r="AG82" s="2" t="n">
        <v>51</v>
      </c>
      <c r="AH82" s="2" t="n">
        <v>2</v>
      </c>
      <c r="AI82" s="2" t="n">
        <v>8</v>
      </c>
      <c r="AJ82" s="2" t="n">
        <v>1</v>
      </c>
      <c r="AK82" s="2" t="n">
        <v>9</v>
      </c>
      <c r="AL82" s="3" t="n">
        <v>3</v>
      </c>
      <c r="AM82" s="3" t="n">
        <v>2.11111111111111</v>
      </c>
      <c r="AN82" s="2" t="n">
        <v>0.356037151702786</v>
      </c>
      <c r="AO82" s="0"/>
      <c r="AP82" s="0"/>
      <c r="AQ82" s="0"/>
      <c r="AR82" s="0"/>
      <c r="AS82" s="0"/>
      <c r="AT82" s="0"/>
      <c r="AU82" s="0"/>
      <c r="AV82" s="0"/>
      <c r="AW82" s="0"/>
      <c r="AX82" s="0"/>
      <c r="AY82" s="0"/>
      <c r="AZ82" s="0"/>
      <c r="BA82" s="0"/>
      <c r="BB82" s="0"/>
      <c r="BC82" s="0"/>
      <c r="BD82" s="0"/>
      <c r="BE82" s="0"/>
      <c r="BF82" s="0"/>
      <c r="BG82" s="0"/>
      <c r="BH82" s="0"/>
      <c r="BI82" s="0"/>
      <c r="BJ82" s="0"/>
      <c r="BK82" s="0"/>
      <c r="BL82" s="0"/>
      <c r="BM82" s="0"/>
      <c r="BN82" s="0"/>
      <c r="BO82" s="0"/>
      <c r="BP82" s="0"/>
      <c r="BQ82" s="0"/>
      <c r="BR82" s="0"/>
      <c r="BS82" s="0"/>
      <c r="BT82" s="0"/>
      <c r="BU82" s="0"/>
      <c r="BV82" s="0"/>
      <c r="BW82" s="0"/>
      <c r="BX82" s="0"/>
      <c r="BY82" s="0"/>
      <c r="BZ82" s="0"/>
      <c r="CA82" s="0"/>
      <c r="CB82" s="0"/>
      <c r="CC82" s="0"/>
      <c r="CD82" s="0"/>
      <c r="CE82" s="0"/>
      <c r="CF82" s="0"/>
      <c r="CG82" s="0"/>
      <c r="CH82" s="0"/>
      <c r="CI82" s="0"/>
      <c r="CJ82" s="0"/>
      <c r="CK82" s="0"/>
      <c r="CL82" s="0"/>
      <c r="CM82" s="0"/>
      <c r="CN82" s="0"/>
      <c r="CO82" s="0"/>
      <c r="CP82" s="0"/>
      <c r="CQ82" s="0"/>
      <c r="CR82" s="0"/>
      <c r="CS82" s="0"/>
      <c r="CT82" s="0"/>
      <c r="CU82" s="0"/>
      <c r="CV82" s="0"/>
      <c r="CW82" s="0"/>
      <c r="CX82" s="0"/>
      <c r="CY82" s="0"/>
      <c r="CZ82" s="0"/>
      <c r="DA82" s="0"/>
      <c r="DB82" s="0"/>
      <c r="DC82" s="0"/>
      <c r="DD82" s="0"/>
      <c r="DE82" s="0"/>
      <c r="DF82" s="0"/>
      <c r="DG82" s="0"/>
      <c r="DH82" s="0"/>
      <c r="DI82" s="0"/>
      <c r="DJ82" s="0"/>
      <c r="DK82" s="0"/>
      <c r="DL82" s="0"/>
      <c r="DM82" s="0"/>
      <c r="DN82" s="0"/>
      <c r="DO82" s="0"/>
      <c r="DP82" s="0"/>
      <c r="DQ82" s="0"/>
      <c r="DR82" s="0"/>
      <c r="DS82" s="0"/>
      <c r="DT82" s="0"/>
      <c r="DU82" s="0"/>
      <c r="DV82" s="0"/>
      <c r="DW82" s="0"/>
      <c r="DX82" s="0"/>
      <c r="DY82" s="0"/>
      <c r="DZ82" s="0"/>
      <c r="EA82" s="0"/>
      <c r="EB82" s="0"/>
      <c r="EC82" s="0"/>
      <c r="ED82" s="0"/>
      <c r="EE82" s="0"/>
      <c r="EF82" s="0"/>
      <c r="EG82" s="0"/>
      <c r="EH82" s="0"/>
      <c r="EI82" s="0"/>
      <c r="EJ82" s="0"/>
      <c r="EK82" s="0"/>
      <c r="EL82" s="0"/>
      <c r="EM82" s="0"/>
      <c r="EN82" s="0"/>
      <c r="EO82" s="0"/>
      <c r="EP82" s="0"/>
      <c r="EQ82" s="0"/>
      <c r="ER82" s="0"/>
      <c r="ES82" s="0"/>
      <c r="ET82" s="0"/>
      <c r="EU82" s="0"/>
      <c r="EV82" s="0"/>
      <c r="EW82" s="0"/>
      <c r="EX82" s="0"/>
      <c r="EY82" s="0"/>
      <c r="EZ82" s="0"/>
      <c r="FA82" s="0"/>
      <c r="FB82" s="0"/>
      <c r="FC82" s="0"/>
      <c r="FD82" s="0"/>
      <c r="FE82" s="0"/>
      <c r="FF82" s="0"/>
      <c r="FG82" s="0"/>
      <c r="FH82" s="0"/>
      <c r="FI82" s="0"/>
      <c r="FJ82" s="0"/>
      <c r="FK82" s="0"/>
      <c r="FL82" s="0"/>
      <c r="FM82" s="0"/>
      <c r="FN82" s="0"/>
      <c r="FO82" s="0"/>
      <c r="FP82" s="0"/>
      <c r="FQ82" s="0"/>
      <c r="FR82" s="0"/>
      <c r="FS82" s="0"/>
      <c r="FT82" s="0"/>
      <c r="FU82" s="0"/>
      <c r="FV82" s="0"/>
      <c r="FW82" s="0"/>
      <c r="FX82" s="0"/>
      <c r="FY82" s="0"/>
      <c r="FZ82" s="0"/>
      <c r="GA82" s="0"/>
      <c r="GB82" s="0"/>
      <c r="GC82" s="0"/>
      <c r="GD82" s="0"/>
      <c r="GE82" s="0"/>
      <c r="GF82" s="0"/>
      <c r="GG82" s="0"/>
      <c r="GH82" s="0"/>
      <c r="GI82" s="0"/>
      <c r="GJ82" s="0"/>
      <c r="GK82" s="0"/>
      <c r="GL82" s="0"/>
      <c r="GM82" s="0"/>
      <c r="GN82" s="0"/>
      <c r="GO82" s="0"/>
      <c r="GP82" s="0"/>
      <c r="GQ82" s="0"/>
      <c r="GR82" s="0"/>
      <c r="GS82" s="0"/>
      <c r="GT82" s="0"/>
      <c r="GU82" s="0"/>
      <c r="GV82" s="0"/>
      <c r="GW82" s="0"/>
      <c r="GX82" s="0"/>
      <c r="GY82" s="0"/>
      <c r="GZ82" s="0"/>
      <c r="HA82" s="0"/>
      <c r="HB82" s="0"/>
      <c r="HC82" s="0"/>
      <c r="HD82" s="0"/>
      <c r="HE82" s="0"/>
      <c r="HF82" s="0"/>
      <c r="HG82" s="0"/>
      <c r="HH82" s="0"/>
      <c r="HI82" s="0"/>
      <c r="HJ82" s="0"/>
      <c r="HK82" s="0"/>
      <c r="HL82" s="0"/>
      <c r="HM82" s="0"/>
      <c r="HN82" s="0"/>
      <c r="HO82" s="0"/>
      <c r="HP82" s="0"/>
      <c r="HQ82" s="0"/>
      <c r="HR82" s="0"/>
      <c r="HS82" s="0"/>
      <c r="HT82" s="0"/>
      <c r="HU82" s="0"/>
      <c r="HV82" s="0"/>
      <c r="HW82" s="0"/>
      <c r="HX82" s="0"/>
      <c r="HY82" s="0"/>
      <c r="HZ82" s="0"/>
      <c r="IA82" s="0"/>
      <c r="IB82" s="0"/>
      <c r="IC82" s="0"/>
      <c r="ID82" s="0"/>
      <c r="IE82" s="0"/>
      <c r="IF82" s="0"/>
      <c r="IG82" s="0"/>
      <c r="IH82" s="0"/>
      <c r="II82" s="0"/>
      <c r="IJ82" s="0"/>
      <c r="IK82" s="0"/>
      <c r="IL82" s="0"/>
      <c r="IM82" s="0"/>
      <c r="IN82" s="0"/>
      <c r="IO82" s="0"/>
      <c r="IP82" s="0"/>
      <c r="IQ82" s="0"/>
      <c r="IR82" s="0"/>
      <c r="IS82" s="0"/>
      <c r="IT82" s="0"/>
      <c r="IU82" s="0"/>
      <c r="IV82" s="0"/>
      <c r="IW82" s="0"/>
      <c r="IX82" s="0"/>
      <c r="IY82" s="0"/>
      <c r="IZ82" s="0"/>
      <c r="JA82" s="0"/>
      <c r="JB82" s="0"/>
      <c r="JC82" s="0"/>
      <c r="JD82" s="0"/>
      <c r="JE82" s="0"/>
      <c r="JF82" s="0"/>
      <c r="JG82" s="0"/>
      <c r="JH82" s="0"/>
      <c r="JI82" s="0"/>
      <c r="JJ82" s="0"/>
      <c r="JK82" s="0"/>
      <c r="JL82" s="0"/>
      <c r="JM82" s="0"/>
      <c r="JN82" s="0"/>
      <c r="JO82" s="0"/>
      <c r="JP82" s="0"/>
      <c r="JQ82" s="0"/>
      <c r="JR82" s="0"/>
      <c r="JS82" s="0"/>
      <c r="JT82" s="0"/>
      <c r="JU82" s="0"/>
      <c r="JV82" s="0"/>
      <c r="JW82" s="0"/>
      <c r="JX82" s="0"/>
      <c r="JY82" s="0"/>
      <c r="JZ82" s="0"/>
      <c r="KA82" s="0"/>
      <c r="KB82" s="0"/>
      <c r="KC82" s="0"/>
      <c r="KD82" s="0"/>
      <c r="KE82" s="0"/>
      <c r="KF82" s="0"/>
      <c r="KG82" s="0"/>
      <c r="KH82" s="0"/>
      <c r="KI82" s="0"/>
      <c r="KJ82" s="0"/>
      <c r="KK82" s="0"/>
      <c r="KL82" s="0"/>
      <c r="KM82" s="0"/>
      <c r="KN82" s="0"/>
      <c r="KO82" s="0"/>
      <c r="KP82" s="0"/>
      <c r="KQ82" s="0"/>
      <c r="KR82" s="0"/>
      <c r="KS82" s="0"/>
      <c r="KT82" s="0"/>
      <c r="KU82" s="0"/>
      <c r="KV82" s="0"/>
      <c r="KW82" s="0"/>
      <c r="KX82" s="0"/>
      <c r="KY82" s="0"/>
      <c r="KZ82" s="0"/>
      <c r="LA82" s="0"/>
      <c r="LB82" s="0"/>
      <c r="LC82" s="0"/>
      <c r="LD82" s="0"/>
      <c r="LE82" s="0"/>
      <c r="LF82" s="0"/>
      <c r="LG82" s="0"/>
      <c r="LH82" s="0"/>
      <c r="LI82" s="0"/>
      <c r="LJ82" s="0"/>
      <c r="LK82" s="0"/>
      <c r="LL82" s="0"/>
      <c r="LM82" s="0"/>
      <c r="LN82" s="0"/>
      <c r="LO82" s="0"/>
      <c r="LP82" s="0"/>
      <c r="LQ82" s="0"/>
      <c r="LR82" s="0"/>
      <c r="LS82" s="0"/>
      <c r="LT82" s="0"/>
      <c r="LU82" s="0"/>
      <c r="LV82" s="0"/>
      <c r="LW82" s="0"/>
      <c r="LX82" s="0"/>
      <c r="LY82" s="0"/>
      <c r="LZ82" s="0"/>
      <c r="MA82" s="0"/>
      <c r="MB82" s="0"/>
      <c r="MC82" s="0"/>
      <c r="MD82" s="0"/>
      <c r="ME82" s="0"/>
      <c r="MF82" s="0"/>
      <c r="MG82" s="0"/>
      <c r="MH82" s="0"/>
      <c r="MI82" s="0"/>
      <c r="MJ82" s="0"/>
      <c r="MK82" s="0"/>
      <c r="ML82" s="0"/>
      <c r="MM82" s="0"/>
      <c r="MN82" s="0"/>
      <c r="MO82" s="0"/>
      <c r="MP82" s="0"/>
      <c r="MQ82" s="0"/>
      <c r="MR82" s="0"/>
      <c r="MS82" s="0"/>
      <c r="MT82" s="0"/>
      <c r="MU82" s="0"/>
      <c r="MV82" s="0"/>
      <c r="MW82" s="0"/>
      <c r="MX82" s="0"/>
      <c r="MY82" s="0"/>
      <c r="MZ82" s="0"/>
      <c r="NA82" s="0"/>
      <c r="NB82" s="0"/>
      <c r="NC82" s="0"/>
      <c r="ND82" s="0"/>
      <c r="NE82" s="0"/>
      <c r="NF82" s="0"/>
      <c r="NG82" s="0"/>
      <c r="NH82" s="0"/>
      <c r="NI82" s="0"/>
      <c r="NJ82" s="0"/>
      <c r="NK82" s="0"/>
      <c r="NL82" s="0"/>
      <c r="NM82" s="0"/>
      <c r="NN82" s="0"/>
      <c r="NO82" s="0"/>
      <c r="NP82" s="0"/>
      <c r="NQ82" s="0"/>
      <c r="NR82" s="0"/>
      <c r="NS82" s="0"/>
      <c r="NT82" s="0"/>
      <c r="NU82" s="0"/>
      <c r="NV82" s="0"/>
      <c r="NW82" s="0"/>
      <c r="NX82" s="0"/>
      <c r="NY82" s="0"/>
      <c r="NZ82" s="0"/>
      <c r="OA82" s="0"/>
      <c r="OB82" s="0"/>
      <c r="OC82" s="0"/>
      <c r="OD82" s="0"/>
      <c r="OE82" s="0"/>
      <c r="OF82" s="0"/>
      <c r="OG82" s="0"/>
      <c r="OH82" s="0"/>
      <c r="OI82" s="0"/>
      <c r="OJ82" s="0"/>
      <c r="OK82" s="0"/>
      <c r="OL82" s="0"/>
      <c r="OM82" s="0"/>
      <c r="ON82" s="0"/>
      <c r="OO82" s="0"/>
      <c r="OP82" s="0"/>
      <c r="OQ82" s="0"/>
      <c r="OR82" s="0"/>
      <c r="OS82" s="0"/>
      <c r="OT82" s="0"/>
      <c r="OU82" s="0"/>
      <c r="OV82" s="0"/>
      <c r="OW82" s="0"/>
      <c r="OX82" s="0"/>
      <c r="OY82" s="0"/>
      <c r="OZ82" s="0"/>
      <c r="PA82" s="0"/>
      <c r="PB82" s="0"/>
      <c r="PC82" s="0"/>
      <c r="PD82" s="0"/>
      <c r="PE82" s="0"/>
      <c r="PF82" s="0"/>
      <c r="PG82" s="0"/>
      <c r="PH82" s="0"/>
      <c r="PI82" s="0"/>
      <c r="PJ82" s="0"/>
      <c r="PK82" s="0"/>
      <c r="PL82" s="0"/>
      <c r="PM82" s="0"/>
      <c r="PN82" s="0"/>
      <c r="PO82" s="0"/>
      <c r="PP82" s="0"/>
      <c r="PQ82" s="0"/>
      <c r="PR82" s="0"/>
      <c r="PS82" s="0"/>
      <c r="PT82" s="0"/>
      <c r="PU82" s="0"/>
      <c r="PV82" s="0"/>
      <c r="PW82" s="0"/>
      <c r="PX82" s="0"/>
      <c r="PY82" s="0"/>
      <c r="PZ82" s="0"/>
      <c r="QA82" s="0"/>
      <c r="QB82" s="0"/>
      <c r="QC82" s="0"/>
      <c r="QD82" s="0"/>
      <c r="QE82" s="0"/>
      <c r="QF82" s="0"/>
      <c r="QG82" s="0"/>
      <c r="QH82" s="0"/>
      <c r="QI82" s="0"/>
      <c r="QJ82" s="0"/>
      <c r="QK82" s="0"/>
      <c r="QL82" s="0"/>
      <c r="QM82" s="0"/>
      <c r="QN82" s="0"/>
      <c r="QO82" s="0"/>
      <c r="QP82" s="0"/>
      <c r="QQ82" s="0"/>
      <c r="QR82" s="0"/>
      <c r="QS82" s="0"/>
      <c r="QT82" s="0"/>
      <c r="QU82" s="0"/>
      <c r="QV82" s="0"/>
      <c r="QW82" s="0"/>
      <c r="QX82" s="0"/>
      <c r="QY82" s="0"/>
      <c r="QZ82" s="0"/>
      <c r="RA82" s="0"/>
      <c r="RB82" s="0"/>
      <c r="RC82" s="0"/>
      <c r="RD82" s="0"/>
      <c r="RE82" s="0"/>
      <c r="RF82" s="0"/>
      <c r="RG82" s="0"/>
      <c r="RH82" s="0"/>
      <c r="RI82" s="0"/>
      <c r="RJ82" s="0"/>
      <c r="RK82" s="0"/>
      <c r="RL82" s="0"/>
      <c r="RM82" s="0"/>
      <c r="RN82" s="0"/>
      <c r="RO82" s="0"/>
      <c r="RP82" s="0"/>
      <c r="RQ82" s="0"/>
      <c r="RR82" s="0"/>
      <c r="RS82" s="0"/>
      <c r="RT82" s="0"/>
      <c r="RU82" s="0"/>
      <c r="RV82" s="0"/>
      <c r="RW82" s="0"/>
      <c r="RX82" s="0"/>
      <c r="RY82" s="0"/>
      <c r="RZ82" s="0"/>
      <c r="SA82" s="0"/>
      <c r="SB82" s="0"/>
      <c r="SC82" s="0"/>
      <c r="SD82" s="0"/>
      <c r="SE82" s="0"/>
      <c r="SF82" s="0"/>
      <c r="SG82" s="0"/>
      <c r="SH82" s="0"/>
      <c r="SI82" s="0"/>
      <c r="SJ82" s="0"/>
      <c r="SK82" s="0"/>
      <c r="SL82" s="0"/>
      <c r="SM82" s="0"/>
      <c r="SN82" s="0"/>
      <c r="SO82" s="0"/>
      <c r="SP82" s="0"/>
      <c r="SQ82" s="0"/>
      <c r="SR82" s="0"/>
      <c r="SS82" s="0"/>
      <c r="ST82" s="0"/>
      <c r="SU82" s="0"/>
      <c r="SV82" s="0"/>
      <c r="SW82" s="0"/>
      <c r="SX82" s="0"/>
      <c r="SY82" s="0"/>
      <c r="SZ82" s="0"/>
      <c r="TA82" s="0"/>
      <c r="TB82" s="0"/>
      <c r="TC82" s="0"/>
      <c r="TD82" s="0"/>
      <c r="TE82" s="0"/>
      <c r="TF82" s="0"/>
      <c r="TG82" s="0"/>
      <c r="TH82" s="0"/>
      <c r="TI82" s="0"/>
      <c r="TJ82" s="0"/>
      <c r="TK82" s="0"/>
      <c r="TL82" s="0"/>
      <c r="TM82" s="0"/>
      <c r="TN82" s="0"/>
      <c r="TO82" s="0"/>
      <c r="TP82" s="0"/>
      <c r="TQ82" s="0"/>
      <c r="TR82" s="0"/>
      <c r="TS82" s="0"/>
      <c r="TT82" s="0"/>
      <c r="TU82" s="0"/>
      <c r="TV82" s="0"/>
      <c r="TW82" s="0"/>
      <c r="TX82" s="0"/>
      <c r="TY82" s="0"/>
      <c r="TZ82" s="0"/>
      <c r="UA82" s="0"/>
      <c r="UB82" s="0"/>
      <c r="UC82" s="0"/>
      <c r="UD82" s="0"/>
      <c r="UE82" s="0"/>
      <c r="UF82" s="0"/>
      <c r="UG82" s="0"/>
      <c r="UH82" s="0"/>
      <c r="UI82" s="0"/>
      <c r="UJ82" s="0"/>
      <c r="UK82" s="0"/>
      <c r="UL82" s="0"/>
      <c r="UM82" s="0"/>
      <c r="UN82" s="0"/>
      <c r="UO82" s="0"/>
      <c r="UP82" s="0"/>
      <c r="UQ82" s="0"/>
      <c r="UR82" s="0"/>
      <c r="US82" s="0"/>
      <c r="UT82" s="0"/>
      <c r="UU82" s="0"/>
      <c r="UV82" s="0"/>
      <c r="UW82" s="0"/>
      <c r="UX82" s="0"/>
      <c r="UY82" s="0"/>
      <c r="UZ82" s="0"/>
      <c r="VA82" s="0"/>
      <c r="VB82" s="0"/>
      <c r="VC82" s="0"/>
      <c r="VD82" s="0"/>
      <c r="VE82" s="0"/>
      <c r="VF82" s="0"/>
      <c r="VG82" s="0"/>
      <c r="VH82" s="0"/>
      <c r="VI82" s="0"/>
      <c r="VJ82" s="0"/>
      <c r="VK82" s="0"/>
      <c r="VL82" s="0"/>
      <c r="VM82" s="0"/>
      <c r="VN82" s="0"/>
      <c r="VO82" s="0"/>
      <c r="VP82" s="0"/>
      <c r="VQ82" s="0"/>
      <c r="VR82" s="0"/>
      <c r="VS82" s="0"/>
      <c r="VT82" s="0"/>
      <c r="VU82" s="0"/>
      <c r="VV82" s="0"/>
      <c r="VW82" s="0"/>
      <c r="VX82" s="0"/>
      <c r="VY82" s="0"/>
      <c r="VZ82" s="0"/>
      <c r="WA82" s="0"/>
      <c r="WB82" s="0"/>
      <c r="WC82" s="0"/>
      <c r="WD82" s="0"/>
      <c r="WE82" s="0"/>
      <c r="WF82" s="0"/>
      <c r="WG82" s="0"/>
      <c r="WH82" s="0"/>
      <c r="WI82" s="0"/>
      <c r="WJ82" s="0"/>
      <c r="WK82" s="0"/>
      <c r="WL82" s="0"/>
      <c r="WM82" s="0"/>
      <c r="WN82" s="0"/>
      <c r="WO82" s="0"/>
      <c r="WP82" s="0"/>
      <c r="WQ82" s="0"/>
      <c r="WR82" s="0"/>
      <c r="WS82" s="0"/>
      <c r="WT82" s="0"/>
      <c r="WU82" s="0"/>
      <c r="WV82" s="0"/>
      <c r="WW82" s="0"/>
      <c r="WX82" s="0"/>
      <c r="WY82" s="0"/>
      <c r="WZ82" s="0"/>
      <c r="XA82" s="0"/>
      <c r="XB82" s="0"/>
      <c r="XC82" s="0"/>
      <c r="XD82" s="0"/>
      <c r="XE82" s="0"/>
      <c r="XF82" s="0"/>
      <c r="XG82" s="0"/>
      <c r="XH82" s="0"/>
      <c r="XI82" s="0"/>
      <c r="XJ82" s="0"/>
      <c r="XK82" s="0"/>
      <c r="XL82" s="0"/>
      <c r="XM82" s="0"/>
      <c r="XN82" s="0"/>
      <c r="XO82" s="0"/>
      <c r="XP82" s="0"/>
      <c r="XQ82" s="0"/>
      <c r="XR82" s="0"/>
      <c r="XS82" s="0"/>
      <c r="XT82" s="0"/>
      <c r="XU82" s="0"/>
      <c r="XV82" s="0"/>
      <c r="XW82" s="0"/>
      <c r="XX82" s="0"/>
      <c r="XY82" s="0"/>
      <c r="XZ82" s="0"/>
      <c r="YA82" s="0"/>
      <c r="YB82" s="0"/>
      <c r="YC82" s="0"/>
      <c r="YD82" s="0"/>
      <c r="YE82" s="0"/>
      <c r="YF82" s="0"/>
      <c r="YG82" s="0"/>
      <c r="YH82" s="0"/>
      <c r="YI82" s="0"/>
      <c r="YJ82" s="0"/>
      <c r="YK82" s="0"/>
      <c r="YL82" s="0"/>
      <c r="YM82" s="0"/>
      <c r="YN82" s="0"/>
      <c r="YO82" s="0"/>
      <c r="YP82" s="0"/>
      <c r="YQ82" s="0"/>
      <c r="YR82" s="0"/>
      <c r="YS82" s="0"/>
      <c r="YT82" s="0"/>
      <c r="YU82" s="0"/>
      <c r="YV82" s="0"/>
      <c r="YW82" s="0"/>
      <c r="YX82" s="0"/>
      <c r="YY82" s="0"/>
      <c r="YZ82" s="0"/>
      <c r="ZA82" s="0"/>
      <c r="ZB82" s="0"/>
      <c r="ZC82" s="0"/>
      <c r="ZD82" s="0"/>
      <c r="ZE82" s="0"/>
      <c r="ZF82" s="0"/>
      <c r="ZG82" s="0"/>
      <c r="ZH82" s="0"/>
      <c r="ZI82" s="0"/>
      <c r="ZJ82" s="0"/>
      <c r="ZK82" s="0"/>
      <c r="ZL82" s="0"/>
      <c r="ZM82" s="0"/>
      <c r="ZN82" s="0"/>
      <c r="ZO82" s="0"/>
      <c r="ZP82" s="0"/>
      <c r="ZQ82" s="0"/>
      <c r="ZR82" s="0"/>
      <c r="ZS82" s="0"/>
      <c r="ZT82" s="0"/>
      <c r="ZU82" s="0"/>
      <c r="ZV82" s="0"/>
      <c r="ZW82" s="0"/>
      <c r="ZX82" s="0"/>
      <c r="ZY82" s="0"/>
      <c r="ZZ82" s="0"/>
      <c r="AAA82" s="0"/>
      <c r="AAB82" s="0"/>
      <c r="AAC82" s="0"/>
      <c r="AAD82" s="0"/>
      <c r="AAE82" s="0"/>
      <c r="AAF82" s="0"/>
      <c r="AAG82" s="0"/>
      <c r="AAH82" s="0"/>
      <c r="AAI82" s="0"/>
      <c r="AAJ82" s="0"/>
      <c r="AAK82" s="0"/>
      <c r="AAL82" s="0"/>
      <c r="AAM82" s="0"/>
      <c r="AAN82" s="0"/>
      <c r="AAO82" s="0"/>
      <c r="AAP82" s="0"/>
      <c r="AAQ82" s="0"/>
      <c r="AAR82" s="0"/>
      <c r="AAS82" s="0"/>
      <c r="AAT82" s="0"/>
      <c r="AAU82" s="0"/>
      <c r="AAV82" s="0"/>
      <c r="AAW82" s="0"/>
      <c r="AAX82" s="0"/>
      <c r="AAY82" s="0"/>
      <c r="AAZ82" s="0"/>
      <c r="ABA82" s="0"/>
      <c r="ABB82" s="0"/>
      <c r="ABC82" s="0"/>
      <c r="ABD82" s="0"/>
      <c r="ABE82" s="0"/>
      <c r="ABF82" s="0"/>
      <c r="ABG82" s="0"/>
      <c r="ABH82" s="0"/>
      <c r="ABI82" s="0"/>
      <c r="ABJ82" s="0"/>
      <c r="ABK82" s="0"/>
      <c r="ABL82" s="0"/>
      <c r="ABM82" s="0"/>
      <c r="ABN82" s="0"/>
      <c r="ABO82" s="0"/>
      <c r="ABP82" s="0"/>
      <c r="ABQ82" s="0"/>
      <c r="ABR82" s="0"/>
      <c r="ABS82" s="0"/>
      <c r="ABT82" s="0"/>
      <c r="ABU82" s="0"/>
      <c r="ABV82" s="0"/>
      <c r="ABW82" s="0"/>
      <c r="ABX82" s="0"/>
      <c r="ABY82" s="0"/>
      <c r="ABZ82" s="0"/>
      <c r="ACA82" s="0"/>
      <c r="ACB82" s="0"/>
      <c r="ACC82" s="0"/>
      <c r="ACD82" s="0"/>
      <c r="ACE82" s="0"/>
      <c r="ACF82" s="0"/>
      <c r="ACG82" s="0"/>
      <c r="ACH82" s="0"/>
      <c r="ACI82" s="0"/>
      <c r="ACJ82" s="0"/>
      <c r="ACK82" s="0"/>
      <c r="ACL82" s="0"/>
      <c r="ACM82" s="0"/>
      <c r="ACN82" s="0"/>
      <c r="ACO82" s="0"/>
      <c r="ACP82" s="0"/>
      <c r="ACQ82" s="0"/>
      <c r="ACR82" s="0"/>
      <c r="ACS82" s="0"/>
      <c r="ACT82" s="0"/>
      <c r="ACU82" s="0"/>
      <c r="ACV82" s="0"/>
      <c r="ACW82" s="0"/>
      <c r="ACX82" s="0"/>
      <c r="ACY82" s="0"/>
      <c r="ACZ82" s="0"/>
      <c r="ADA82" s="0"/>
      <c r="ADB82" s="0"/>
      <c r="ADC82" s="0"/>
      <c r="ADD82" s="0"/>
      <c r="ADE82" s="0"/>
      <c r="ADF82" s="0"/>
      <c r="ADG82" s="0"/>
      <c r="ADH82" s="0"/>
      <c r="ADI82" s="0"/>
      <c r="ADJ82" s="0"/>
      <c r="ADK82" s="0"/>
      <c r="ADL82" s="0"/>
      <c r="ADM82" s="0"/>
      <c r="ADN82" s="0"/>
      <c r="ADO82" s="0"/>
      <c r="ADP82" s="0"/>
      <c r="ADQ82" s="0"/>
      <c r="ADR82" s="0"/>
      <c r="ADS82" s="0"/>
      <c r="ADT82" s="0"/>
      <c r="ADU82" s="0"/>
      <c r="ADV82" s="0"/>
      <c r="ADW82" s="0"/>
      <c r="ADX82" s="0"/>
      <c r="ADY82" s="0"/>
      <c r="ADZ82" s="0"/>
      <c r="AEA82" s="0"/>
      <c r="AEB82" s="0"/>
      <c r="AEC82" s="0"/>
      <c r="AED82" s="0"/>
      <c r="AEE82" s="0"/>
      <c r="AEF82" s="0"/>
      <c r="AEG82" s="0"/>
      <c r="AEH82" s="0"/>
      <c r="AEI82" s="0"/>
      <c r="AEJ82" s="0"/>
      <c r="AEK82" s="0"/>
      <c r="AEL82" s="0"/>
      <c r="AEM82" s="0"/>
      <c r="AEN82" s="0"/>
      <c r="AEO82" s="0"/>
      <c r="AEP82" s="0"/>
      <c r="AEQ82" s="0"/>
      <c r="AER82" s="0"/>
      <c r="AES82" s="0"/>
      <c r="AET82" s="0"/>
      <c r="AEU82" s="0"/>
      <c r="AEV82" s="0"/>
      <c r="AEW82" s="0"/>
      <c r="AEX82" s="0"/>
      <c r="AEY82" s="0"/>
      <c r="AEZ82" s="0"/>
      <c r="AFA82" s="0"/>
      <c r="AFB82" s="0"/>
      <c r="AFC82" s="0"/>
      <c r="AFD82" s="0"/>
      <c r="AFE82" s="0"/>
      <c r="AFF82" s="0"/>
      <c r="AFG82" s="0"/>
      <c r="AFH82" s="0"/>
      <c r="AFI82" s="0"/>
      <c r="AFJ82" s="0"/>
      <c r="AFK82" s="0"/>
      <c r="AFL82" s="0"/>
      <c r="AFM82" s="0"/>
      <c r="AFN82" s="0"/>
      <c r="AFO82" s="0"/>
      <c r="AFP82" s="0"/>
      <c r="AFQ82" s="0"/>
      <c r="AFR82" s="0"/>
      <c r="AFS82" s="0"/>
      <c r="AFT82" s="0"/>
      <c r="AFU82" s="0"/>
      <c r="AFV82" s="0"/>
      <c r="AFW82" s="0"/>
      <c r="AFX82" s="0"/>
      <c r="AFY82" s="0"/>
      <c r="AFZ82" s="0"/>
      <c r="AGA82" s="0"/>
      <c r="AGB82" s="0"/>
      <c r="AGC82" s="0"/>
      <c r="AGD82" s="0"/>
      <c r="AGE82" s="0"/>
      <c r="AGF82" s="0"/>
      <c r="AGG82" s="0"/>
      <c r="AGH82" s="0"/>
      <c r="AGI82" s="0"/>
      <c r="AGJ82" s="0"/>
      <c r="AGK82" s="0"/>
      <c r="AGL82" s="0"/>
      <c r="AGM82" s="0"/>
      <c r="AGN82" s="0"/>
      <c r="AGO82" s="0"/>
      <c r="AGP82" s="0"/>
      <c r="AGQ82" s="0"/>
      <c r="AGR82" s="0"/>
      <c r="AGS82" s="0"/>
      <c r="AGT82" s="0"/>
      <c r="AGU82" s="0"/>
      <c r="AGV82" s="0"/>
      <c r="AGW82" s="0"/>
      <c r="AGX82" s="0"/>
      <c r="AGY82" s="0"/>
      <c r="AGZ82" s="0"/>
      <c r="AHA82" s="0"/>
      <c r="AHB82" s="0"/>
      <c r="AHC82" s="0"/>
      <c r="AHD82" s="0"/>
      <c r="AHE82" s="0"/>
      <c r="AHF82" s="0"/>
      <c r="AHG82" s="0"/>
      <c r="AHH82" s="0"/>
      <c r="AHI82" s="0"/>
      <c r="AHJ82" s="0"/>
      <c r="AHK82" s="0"/>
      <c r="AHL82" s="0"/>
      <c r="AHM82" s="0"/>
      <c r="AHN82" s="0"/>
      <c r="AHO82" s="0"/>
      <c r="AHP82" s="0"/>
      <c r="AHQ82" s="0"/>
      <c r="AHR82" s="0"/>
      <c r="AHS82" s="0"/>
      <c r="AHT82" s="0"/>
      <c r="AHU82" s="0"/>
      <c r="AHV82" s="0"/>
      <c r="AHW82" s="0"/>
      <c r="AHX82" s="0"/>
      <c r="AHY82" s="0"/>
      <c r="AHZ82" s="0"/>
      <c r="AIA82" s="0"/>
      <c r="AIB82" s="0"/>
      <c r="AIC82" s="0"/>
      <c r="AID82" s="0"/>
      <c r="AIE82" s="0"/>
      <c r="AIF82" s="0"/>
      <c r="AIG82" s="0"/>
      <c r="AIH82" s="0"/>
      <c r="AII82" s="0"/>
      <c r="AIJ82" s="0"/>
      <c r="AIK82" s="0"/>
      <c r="AIL82" s="0"/>
      <c r="AIM82" s="0"/>
      <c r="AIN82" s="0"/>
      <c r="AIO82" s="0"/>
      <c r="AIP82" s="0"/>
      <c r="AIQ82" s="0"/>
      <c r="AIR82" s="0"/>
      <c r="AIS82" s="0"/>
      <c r="AIT82" s="0"/>
      <c r="AIU82" s="0"/>
      <c r="AIV82" s="0"/>
      <c r="AIW82" s="0"/>
      <c r="AIX82" s="0"/>
      <c r="AIY82" s="0"/>
      <c r="AIZ82" s="0"/>
      <c r="AJA82" s="0"/>
      <c r="AJB82" s="0"/>
      <c r="AJC82" s="0"/>
      <c r="AJD82" s="0"/>
      <c r="AJE82" s="0"/>
      <c r="AJF82" s="0"/>
      <c r="AJG82" s="0"/>
      <c r="AJH82" s="0"/>
      <c r="AJI82" s="0"/>
      <c r="AJJ82" s="0"/>
      <c r="AJK82" s="0"/>
      <c r="AJL82" s="0"/>
      <c r="AJM82" s="0"/>
      <c r="AJN82" s="0"/>
      <c r="AJO82" s="0"/>
      <c r="AJP82" s="0"/>
      <c r="AJQ82" s="0"/>
      <c r="AJR82" s="0"/>
      <c r="AJS82" s="0"/>
      <c r="AJT82" s="0"/>
      <c r="AJU82" s="0"/>
      <c r="AJV82" s="0"/>
      <c r="AJW82" s="0"/>
      <c r="AJX82" s="0"/>
      <c r="AJY82" s="0"/>
      <c r="AJZ82" s="0"/>
      <c r="AKA82" s="0"/>
      <c r="AKB82" s="0"/>
      <c r="AKC82" s="0"/>
      <c r="AKD82" s="0"/>
      <c r="AKE82" s="0"/>
      <c r="AKF82" s="0"/>
      <c r="AKG82" s="0"/>
      <c r="AKH82" s="0"/>
      <c r="AKI82" s="0"/>
      <c r="AKJ82" s="0"/>
      <c r="AKK82" s="0"/>
      <c r="AKL82" s="0"/>
      <c r="AKM82" s="0"/>
      <c r="AKN82" s="0"/>
      <c r="AKO82" s="0"/>
      <c r="AKP82" s="0"/>
      <c r="AKQ82" s="0"/>
      <c r="AKR82" s="0"/>
      <c r="AKS82" s="0"/>
      <c r="AKT82" s="0"/>
      <c r="AKU82" s="0"/>
      <c r="AKV82" s="0"/>
      <c r="AKW82" s="0"/>
      <c r="AKX82" s="0"/>
      <c r="AKY82" s="0"/>
      <c r="AKZ82" s="0"/>
      <c r="ALA82" s="0"/>
      <c r="ALB82" s="0"/>
      <c r="ALC82" s="0"/>
      <c r="ALD82" s="0"/>
      <c r="ALE82" s="0"/>
      <c r="ALF82" s="0"/>
      <c r="ALG82" s="0"/>
      <c r="ALH82" s="0"/>
      <c r="ALI82" s="0"/>
      <c r="ALJ82" s="0"/>
      <c r="ALK82" s="0"/>
      <c r="ALL82" s="0"/>
      <c r="ALM82" s="0"/>
      <c r="ALN82" s="0"/>
      <c r="ALO82" s="0"/>
      <c r="ALP82" s="0"/>
      <c r="ALQ82" s="0"/>
      <c r="ALR82" s="0"/>
      <c r="ALS82" s="0"/>
      <c r="ALT82" s="0"/>
      <c r="ALU82" s="0"/>
      <c r="ALV82" s="0"/>
      <c r="ALW82" s="0"/>
      <c r="ALX82" s="0"/>
      <c r="ALY82" s="0"/>
      <c r="ALZ82" s="0"/>
      <c r="AMA82" s="0"/>
      <c r="AMB82" s="0"/>
      <c r="AMC82" s="0"/>
      <c r="AMD82" s="0"/>
      <c r="AME82" s="0"/>
      <c r="AMF82" s="0"/>
      <c r="AMG82" s="0"/>
      <c r="AMH82" s="0"/>
      <c r="AMI82" s="0"/>
      <c r="AMJ82" s="0"/>
    </row>
    <row r="83" customFormat="false" ht="13.2" hidden="false" customHeight="false" outlineLevel="0" collapsed="false">
      <c r="A83" s="2"/>
      <c r="B83" s="3" t="n">
        <v>10</v>
      </c>
      <c r="C83" s="0"/>
      <c r="D83" s="0"/>
      <c r="E83" s="0"/>
      <c r="F83" s="0"/>
      <c r="G83" s="0"/>
      <c r="H83" s="0"/>
      <c r="I83" s="3" t="n">
        <v>0</v>
      </c>
      <c r="J83" s="2" t="s">
        <v>46</v>
      </c>
      <c r="K83" s="2" t="s">
        <v>45</v>
      </c>
      <c r="L83" s="13" t="n">
        <v>42654</v>
      </c>
      <c r="M83" s="2" t="n">
        <v>2</v>
      </c>
      <c r="N83" s="2" t="n">
        <v>2</v>
      </c>
      <c r="O83" s="3" t="n">
        <v>1</v>
      </c>
      <c r="P83" s="0"/>
      <c r="Q83" s="0"/>
      <c r="R83" s="0"/>
      <c r="S83" s="2" t="n">
        <v>47</v>
      </c>
      <c r="T83" s="2" t="n">
        <v>13</v>
      </c>
      <c r="U83" s="2" t="n">
        <v>61</v>
      </c>
      <c r="V83" s="2" t="n">
        <v>17</v>
      </c>
      <c r="W83" s="3" t="n">
        <v>1.81818181818182</v>
      </c>
      <c r="X83" s="3" t="n">
        <v>2.5</v>
      </c>
      <c r="Y83" s="2" t="n">
        <v>208</v>
      </c>
      <c r="Z83" s="2" t="n">
        <v>58</v>
      </c>
      <c r="AA83" s="2" t="n">
        <v>0.781954887218045</v>
      </c>
      <c r="AB83" s="2" t="n">
        <v>3</v>
      </c>
      <c r="AC83" s="2" t="n">
        <v>13</v>
      </c>
      <c r="AD83" s="2" t="n">
        <v>6</v>
      </c>
      <c r="AE83" s="2" t="n">
        <v>11</v>
      </c>
      <c r="AF83" s="2" t="n">
        <v>174</v>
      </c>
      <c r="AG83" s="2" t="n">
        <v>50</v>
      </c>
      <c r="AH83" s="2" t="n">
        <v>6</v>
      </c>
      <c r="AI83" s="2" t="n">
        <v>17</v>
      </c>
      <c r="AJ83" s="2" t="n">
        <v>5</v>
      </c>
      <c r="AK83" s="2" t="n">
        <v>8</v>
      </c>
      <c r="AL83" s="3" t="n">
        <v>1</v>
      </c>
      <c r="AM83" s="3" t="n">
        <v>1.375</v>
      </c>
      <c r="AN83" s="2" t="n">
        <v>1.19540229885057</v>
      </c>
      <c r="AO83" s="0"/>
      <c r="AP83" s="0"/>
      <c r="AQ83" s="0"/>
      <c r="AR83" s="0"/>
      <c r="AS83" s="0"/>
      <c r="AT83" s="0"/>
      <c r="AU83" s="0"/>
      <c r="AV83" s="0"/>
      <c r="AW83" s="0"/>
      <c r="AX83" s="0"/>
      <c r="AY83" s="0"/>
      <c r="AZ83" s="0"/>
      <c r="BA83" s="0"/>
      <c r="BB83" s="0"/>
      <c r="BC83" s="0"/>
      <c r="BD83" s="0"/>
      <c r="BE83" s="0"/>
      <c r="BF83" s="0"/>
      <c r="BG83" s="0"/>
      <c r="BH83" s="0"/>
      <c r="BI83" s="0"/>
      <c r="BJ83" s="0"/>
      <c r="BK83" s="0"/>
      <c r="BL83" s="0"/>
      <c r="BM83" s="0"/>
      <c r="BN83" s="0"/>
      <c r="BO83" s="0"/>
      <c r="BP83" s="0"/>
      <c r="BQ83" s="0"/>
      <c r="BR83" s="0"/>
      <c r="BS83" s="0"/>
      <c r="BT83" s="0"/>
      <c r="BU83" s="0"/>
      <c r="BV83" s="0"/>
      <c r="BW83" s="0"/>
      <c r="BX83" s="0"/>
      <c r="BY83" s="0"/>
      <c r="BZ83" s="0"/>
      <c r="CA83" s="0"/>
      <c r="CB83" s="0"/>
      <c r="CC83" s="0"/>
      <c r="CD83" s="0"/>
      <c r="CE83" s="0"/>
      <c r="CF83" s="0"/>
      <c r="CG83" s="0"/>
      <c r="CH83" s="0"/>
      <c r="CI83" s="0"/>
      <c r="CJ83" s="0"/>
      <c r="CK83" s="0"/>
      <c r="CL83" s="0"/>
      <c r="CM83" s="0"/>
      <c r="CN83" s="0"/>
      <c r="CO83" s="0"/>
      <c r="CP83" s="0"/>
      <c r="CQ83" s="0"/>
      <c r="CR83" s="0"/>
      <c r="CS83" s="0"/>
      <c r="CT83" s="0"/>
      <c r="CU83" s="0"/>
      <c r="CV83" s="0"/>
      <c r="CW83" s="0"/>
      <c r="CX83" s="0"/>
      <c r="CY83" s="0"/>
      <c r="CZ83" s="0"/>
      <c r="DA83" s="0"/>
      <c r="DB83" s="0"/>
      <c r="DC83" s="0"/>
      <c r="DD83" s="0"/>
      <c r="DE83" s="0"/>
      <c r="DF83" s="0"/>
      <c r="DG83" s="0"/>
      <c r="DH83" s="0"/>
      <c r="DI83" s="0"/>
      <c r="DJ83" s="0"/>
      <c r="DK83" s="0"/>
      <c r="DL83" s="0"/>
      <c r="DM83" s="0"/>
      <c r="DN83" s="0"/>
      <c r="DO83" s="0"/>
      <c r="DP83" s="0"/>
      <c r="DQ83" s="0"/>
      <c r="DR83" s="0"/>
      <c r="DS83" s="0"/>
      <c r="DT83" s="0"/>
      <c r="DU83" s="0"/>
      <c r="DV83" s="0"/>
      <c r="DW83" s="0"/>
      <c r="DX83" s="0"/>
      <c r="DY83" s="0"/>
      <c r="DZ83" s="0"/>
      <c r="EA83" s="0"/>
      <c r="EB83" s="0"/>
      <c r="EC83" s="0"/>
      <c r="ED83" s="0"/>
      <c r="EE83" s="0"/>
      <c r="EF83" s="0"/>
      <c r="EG83" s="0"/>
      <c r="EH83" s="0"/>
      <c r="EI83" s="0"/>
      <c r="EJ83" s="0"/>
      <c r="EK83" s="0"/>
      <c r="EL83" s="0"/>
      <c r="EM83" s="0"/>
      <c r="EN83" s="0"/>
      <c r="EO83" s="0"/>
      <c r="EP83" s="0"/>
      <c r="EQ83" s="0"/>
      <c r="ER83" s="0"/>
      <c r="ES83" s="0"/>
      <c r="ET83" s="0"/>
      <c r="EU83" s="0"/>
      <c r="EV83" s="0"/>
      <c r="EW83" s="0"/>
      <c r="EX83" s="0"/>
      <c r="EY83" s="0"/>
      <c r="EZ83" s="0"/>
      <c r="FA83" s="0"/>
      <c r="FB83" s="0"/>
      <c r="FC83" s="0"/>
      <c r="FD83" s="0"/>
      <c r="FE83" s="0"/>
      <c r="FF83" s="0"/>
      <c r="FG83" s="0"/>
      <c r="FH83" s="0"/>
      <c r="FI83" s="0"/>
      <c r="FJ83" s="0"/>
      <c r="FK83" s="0"/>
      <c r="FL83" s="0"/>
      <c r="FM83" s="0"/>
      <c r="FN83" s="0"/>
      <c r="FO83" s="0"/>
      <c r="FP83" s="0"/>
      <c r="FQ83" s="0"/>
      <c r="FR83" s="0"/>
      <c r="FS83" s="0"/>
      <c r="FT83" s="0"/>
      <c r="FU83" s="0"/>
      <c r="FV83" s="0"/>
      <c r="FW83" s="0"/>
      <c r="FX83" s="0"/>
      <c r="FY83" s="0"/>
      <c r="FZ83" s="0"/>
      <c r="GA83" s="0"/>
      <c r="GB83" s="0"/>
      <c r="GC83" s="0"/>
      <c r="GD83" s="0"/>
      <c r="GE83" s="0"/>
      <c r="GF83" s="0"/>
      <c r="GG83" s="0"/>
      <c r="GH83" s="0"/>
      <c r="GI83" s="0"/>
      <c r="GJ83" s="0"/>
      <c r="GK83" s="0"/>
      <c r="GL83" s="0"/>
      <c r="GM83" s="0"/>
      <c r="GN83" s="0"/>
      <c r="GO83" s="0"/>
      <c r="GP83" s="0"/>
      <c r="GQ83" s="0"/>
      <c r="GR83" s="0"/>
      <c r="GS83" s="0"/>
      <c r="GT83" s="0"/>
      <c r="GU83" s="0"/>
      <c r="GV83" s="0"/>
      <c r="GW83" s="0"/>
      <c r="GX83" s="0"/>
      <c r="GY83" s="0"/>
      <c r="GZ83" s="0"/>
      <c r="HA83" s="0"/>
      <c r="HB83" s="0"/>
      <c r="HC83" s="0"/>
      <c r="HD83" s="0"/>
      <c r="HE83" s="0"/>
      <c r="HF83" s="0"/>
      <c r="HG83" s="0"/>
      <c r="HH83" s="0"/>
      <c r="HI83" s="0"/>
      <c r="HJ83" s="0"/>
      <c r="HK83" s="0"/>
      <c r="HL83" s="0"/>
      <c r="HM83" s="0"/>
      <c r="HN83" s="0"/>
      <c r="HO83" s="0"/>
      <c r="HP83" s="0"/>
      <c r="HQ83" s="0"/>
      <c r="HR83" s="0"/>
      <c r="HS83" s="0"/>
      <c r="HT83" s="0"/>
      <c r="HU83" s="0"/>
      <c r="HV83" s="0"/>
      <c r="HW83" s="0"/>
      <c r="HX83" s="0"/>
      <c r="HY83" s="0"/>
      <c r="HZ83" s="0"/>
      <c r="IA83" s="0"/>
      <c r="IB83" s="0"/>
      <c r="IC83" s="0"/>
      <c r="ID83" s="0"/>
      <c r="IE83" s="0"/>
      <c r="IF83" s="0"/>
      <c r="IG83" s="0"/>
      <c r="IH83" s="0"/>
      <c r="II83" s="0"/>
      <c r="IJ83" s="0"/>
      <c r="IK83" s="0"/>
      <c r="IL83" s="0"/>
      <c r="IM83" s="0"/>
      <c r="IN83" s="0"/>
      <c r="IO83" s="0"/>
      <c r="IP83" s="0"/>
      <c r="IQ83" s="0"/>
      <c r="IR83" s="0"/>
      <c r="IS83" s="0"/>
      <c r="IT83" s="0"/>
      <c r="IU83" s="0"/>
      <c r="IV83" s="0"/>
      <c r="IW83" s="0"/>
      <c r="IX83" s="0"/>
      <c r="IY83" s="0"/>
      <c r="IZ83" s="0"/>
      <c r="JA83" s="0"/>
      <c r="JB83" s="0"/>
      <c r="JC83" s="0"/>
      <c r="JD83" s="0"/>
      <c r="JE83" s="0"/>
      <c r="JF83" s="0"/>
      <c r="JG83" s="0"/>
      <c r="JH83" s="0"/>
      <c r="JI83" s="0"/>
      <c r="JJ83" s="0"/>
      <c r="JK83" s="0"/>
      <c r="JL83" s="0"/>
      <c r="JM83" s="0"/>
      <c r="JN83" s="0"/>
      <c r="JO83" s="0"/>
      <c r="JP83" s="0"/>
      <c r="JQ83" s="0"/>
      <c r="JR83" s="0"/>
      <c r="JS83" s="0"/>
      <c r="JT83" s="0"/>
      <c r="JU83" s="0"/>
      <c r="JV83" s="0"/>
      <c r="JW83" s="0"/>
      <c r="JX83" s="0"/>
      <c r="JY83" s="0"/>
      <c r="JZ83" s="0"/>
      <c r="KA83" s="0"/>
      <c r="KB83" s="0"/>
      <c r="KC83" s="0"/>
      <c r="KD83" s="0"/>
      <c r="KE83" s="0"/>
      <c r="KF83" s="0"/>
      <c r="KG83" s="0"/>
      <c r="KH83" s="0"/>
      <c r="KI83" s="0"/>
      <c r="KJ83" s="0"/>
      <c r="KK83" s="0"/>
      <c r="KL83" s="0"/>
      <c r="KM83" s="0"/>
      <c r="KN83" s="0"/>
      <c r="KO83" s="0"/>
      <c r="KP83" s="0"/>
      <c r="KQ83" s="0"/>
      <c r="KR83" s="0"/>
      <c r="KS83" s="0"/>
      <c r="KT83" s="0"/>
      <c r="KU83" s="0"/>
      <c r="KV83" s="0"/>
      <c r="KW83" s="0"/>
      <c r="KX83" s="0"/>
      <c r="KY83" s="0"/>
      <c r="KZ83" s="0"/>
      <c r="LA83" s="0"/>
      <c r="LB83" s="0"/>
      <c r="LC83" s="0"/>
      <c r="LD83" s="0"/>
      <c r="LE83" s="0"/>
      <c r="LF83" s="0"/>
      <c r="LG83" s="0"/>
      <c r="LH83" s="0"/>
      <c r="LI83" s="0"/>
      <c r="LJ83" s="0"/>
      <c r="LK83" s="0"/>
      <c r="LL83" s="0"/>
      <c r="LM83" s="0"/>
      <c r="LN83" s="0"/>
      <c r="LO83" s="0"/>
      <c r="LP83" s="0"/>
      <c r="LQ83" s="0"/>
      <c r="LR83" s="0"/>
      <c r="LS83" s="0"/>
      <c r="LT83" s="0"/>
      <c r="LU83" s="0"/>
      <c r="LV83" s="0"/>
      <c r="LW83" s="0"/>
      <c r="LX83" s="0"/>
      <c r="LY83" s="0"/>
      <c r="LZ83" s="0"/>
      <c r="MA83" s="0"/>
      <c r="MB83" s="0"/>
      <c r="MC83" s="0"/>
      <c r="MD83" s="0"/>
      <c r="ME83" s="0"/>
      <c r="MF83" s="0"/>
      <c r="MG83" s="0"/>
      <c r="MH83" s="0"/>
      <c r="MI83" s="0"/>
      <c r="MJ83" s="0"/>
      <c r="MK83" s="0"/>
      <c r="ML83" s="0"/>
      <c r="MM83" s="0"/>
      <c r="MN83" s="0"/>
      <c r="MO83" s="0"/>
      <c r="MP83" s="0"/>
      <c r="MQ83" s="0"/>
      <c r="MR83" s="0"/>
      <c r="MS83" s="0"/>
      <c r="MT83" s="0"/>
      <c r="MU83" s="0"/>
      <c r="MV83" s="0"/>
      <c r="MW83" s="0"/>
      <c r="MX83" s="0"/>
      <c r="MY83" s="0"/>
      <c r="MZ83" s="0"/>
      <c r="NA83" s="0"/>
      <c r="NB83" s="0"/>
      <c r="NC83" s="0"/>
      <c r="ND83" s="0"/>
      <c r="NE83" s="0"/>
      <c r="NF83" s="0"/>
      <c r="NG83" s="0"/>
      <c r="NH83" s="0"/>
      <c r="NI83" s="0"/>
      <c r="NJ83" s="0"/>
      <c r="NK83" s="0"/>
      <c r="NL83" s="0"/>
      <c r="NM83" s="0"/>
      <c r="NN83" s="0"/>
      <c r="NO83" s="0"/>
      <c r="NP83" s="0"/>
      <c r="NQ83" s="0"/>
      <c r="NR83" s="0"/>
      <c r="NS83" s="0"/>
      <c r="NT83" s="0"/>
      <c r="NU83" s="0"/>
      <c r="NV83" s="0"/>
      <c r="NW83" s="0"/>
      <c r="NX83" s="0"/>
      <c r="NY83" s="0"/>
      <c r="NZ83" s="0"/>
      <c r="OA83" s="0"/>
      <c r="OB83" s="0"/>
      <c r="OC83" s="0"/>
      <c r="OD83" s="0"/>
      <c r="OE83" s="0"/>
      <c r="OF83" s="0"/>
      <c r="OG83" s="0"/>
      <c r="OH83" s="0"/>
      <c r="OI83" s="0"/>
      <c r="OJ83" s="0"/>
      <c r="OK83" s="0"/>
      <c r="OL83" s="0"/>
      <c r="OM83" s="0"/>
      <c r="ON83" s="0"/>
      <c r="OO83" s="0"/>
      <c r="OP83" s="0"/>
      <c r="OQ83" s="0"/>
      <c r="OR83" s="0"/>
      <c r="OS83" s="0"/>
      <c r="OT83" s="0"/>
      <c r="OU83" s="0"/>
      <c r="OV83" s="0"/>
      <c r="OW83" s="0"/>
      <c r="OX83" s="0"/>
      <c r="OY83" s="0"/>
      <c r="OZ83" s="0"/>
      <c r="PA83" s="0"/>
      <c r="PB83" s="0"/>
      <c r="PC83" s="0"/>
      <c r="PD83" s="0"/>
      <c r="PE83" s="0"/>
      <c r="PF83" s="0"/>
      <c r="PG83" s="0"/>
      <c r="PH83" s="0"/>
      <c r="PI83" s="0"/>
      <c r="PJ83" s="0"/>
      <c r="PK83" s="0"/>
      <c r="PL83" s="0"/>
      <c r="PM83" s="0"/>
      <c r="PN83" s="0"/>
      <c r="PO83" s="0"/>
      <c r="PP83" s="0"/>
      <c r="PQ83" s="0"/>
      <c r="PR83" s="0"/>
      <c r="PS83" s="0"/>
      <c r="PT83" s="0"/>
      <c r="PU83" s="0"/>
      <c r="PV83" s="0"/>
      <c r="PW83" s="0"/>
      <c r="PX83" s="0"/>
      <c r="PY83" s="0"/>
      <c r="PZ83" s="0"/>
      <c r="QA83" s="0"/>
      <c r="QB83" s="0"/>
      <c r="QC83" s="0"/>
      <c r="QD83" s="0"/>
      <c r="QE83" s="0"/>
      <c r="QF83" s="0"/>
      <c r="QG83" s="0"/>
      <c r="QH83" s="0"/>
      <c r="QI83" s="0"/>
      <c r="QJ83" s="0"/>
      <c r="QK83" s="0"/>
      <c r="QL83" s="0"/>
      <c r="QM83" s="0"/>
      <c r="QN83" s="0"/>
      <c r="QO83" s="0"/>
      <c r="QP83" s="0"/>
      <c r="QQ83" s="0"/>
      <c r="QR83" s="0"/>
      <c r="QS83" s="0"/>
      <c r="QT83" s="0"/>
      <c r="QU83" s="0"/>
      <c r="QV83" s="0"/>
      <c r="QW83" s="0"/>
      <c r="QX83" s="0"/>
      <c r="QY83" s="0"/>
      <c r="QZ83" s="0"/>
      <c r="RA83" s="0"/>
      <c r="RB83" s="0"/>
      <c r="RC83" s="0"/>
      <c r="RD83" s="0"/>
      <c r="RE83" s="0"/>
      <c r="RF83" s="0"/>
      <c r="RG83" s="0"/>
      <c r="RH83" s="0"/>
      <c r="RI83" s="0"/>
      <c r="RJ83" s="0"/>
      <c r="RK83" s="0"/>
      <c r="RL83" s="0"/>
      <c r="RM83" s="0"/>
      <c r="RN83" s="0"/>
      <c r="RO83" s="0"/>
      <c r="RP83" s="0"/>
      <c r="RQ83" s="0"/>
      <c r="RR83" s="0"/>
      <c r="RS83" s="0"/>
      <c r="RT83" s="0"/>
      <c r="RU83" s="0"/>
      <c r="RV83" s="0"/>
      <c r="RW83" s="0"/>
      <c r="RX83" s="0"/>
      <c r="RY83" s="0"/>
      <c r="RZ83" s="0"/>
      <c r="SA83" s="0"/>
      <c r="SB83" s="0"/>
      <c r="SC83" s="0"/>
      <c r="SD83" s="0"/>
      <c r="SE83" s="0"/>
      <c r="SF83" s="0"/>
      <c r="SG83" s="0"/>
      <c r="SH83" s="0"/>
      <c r="SI83" s="0"/>
      <c r="SJ83" s="0"/>
      <c r="SK83" s="0"/>
      <c r="SL83" s="0"/>
      <c r="SM83" s="0"/>
      <c r="SN83" s="0"/>
      <c r="SO83" s="0"/>
      <c r="SP83" s="0"/>
      <c r="SQ83" s="0"/>
      <c r="SR83" s="0"/>
      <c r="SS83" s="0"/>
      <c r="ST83" s="0"/>
      <c r="SU83" s="0"/>
      <c r="SV83" s="0"/>
      <c r="SW83" s="0"/>
      <c r="SX83" s="0"/>
      <c r="SY83" s="0"/>
      <c r="SZ83" s="0"/>
      <c r="TA83" s="0"/>
      <c r="TB83" s="0"/>
      <c r="TC83" s="0"/>
      <c r="TD83" s="0"/>
      <c r="TE83" s="0"/>
      <c r="TF83" s="0"/>
      <c r="TG83" s="0"/>
      <c r="TH83" s="0"/>
      <c r="TI83" s="0"/>
      <c r="TJ83" s="0"/>
      <c r="TK83" s="0"/>
      <c r="TL83" s="0"/>
      <c r="TM83" s="0"/>
      <c r="TN83" s="0"/>
      <c r="TO83" s="0"/>
      <c r="TP83" s="0"/>
      <c r="TQ83" s="0"/>
      <c r="TR83" s="0"/>
      <c r="TS83" s="0"/>
      <c r="TT83" s="0"/>
      <c r="TU83" s="0"/>
      <c r="TV83" s="0"/>
      <c r="TW83" s="0"/>
      <c r="TX83" s="0"/>
      <c r="TY83" s="0"/>
      <c r="TZ83" s="0"/>
      <c r="UA83" s="0"/>
      <c r="UB83" s="0"/>
      <c r="UC83" s="0"/>
      <c r="UD83" s="0"/>
      <c r="UE83" s="0"/>
      <c r="UF83" s="0"/>
      <c r="UG83" s="0"/>
      <c r="UH83" s="0"/>
      <c r="UI83" s="0"/>
      <c r="UJ83" s="0"/>
      <c r="UK83" s="0"/>
      <c r="UL83" s="0"/>
      <c r="UM83" s="0"/>
      <c r="UN83" s="0"/>
      <c r="UO83" s="0"/>
      <c r="UP83" s="0"/>
      <c r="UQ83" s="0"/>
      <c r="UR83" s="0"/>
      <c r="US83" s="0"/>
      <c r="UT83" s="0"/>
      <c r="UU83" s="0"/>
      <c r="UV83" s="0"/>
      <c r="UW83" s="0"/>
      <c r="UX83" s="0"/>
      <c r="UY83" s="0"/>
      <c r="UZ83" s="0"/>
      <c r="VA83" s="0"/>
      <c r="VB83" s="0"/>
      <c r="VC83" s="0"/>
      <c r="VD83" s="0"/>
      <c r="VE83" s="0"/>
      <c r="VF83" s="0"/>
      <c r="VG83" s="0"/>
      <c r="VH83" s="0"/>
      <c r="VI83" s="0"/>
      <c r="VJ83" s="0"/>
      <c r="VK83" s="0"/>
      <c r="VL83" s="0"/>
      <c r="VM83" s="0"/>
      <c r="VN83" s="0"/>
      <c r="VO83" s="0"/>
      <c r="VP83" s="0"/>
      <c r="VQ83" s="0"/>
      <c r="VR83" s="0"/>
      <c r="VS83" s="0"/>
      <c r="VT83" s="0"/>
      <c r="VU83" s="0"/>
      <c r="VV83" s="0"/>
      <c r="VW83" s="0"/>
      <c r="VX83" s="0"/>
      <c r="VY83" s="0"/>
      <c r="VZ83" s="0"/>
      <c r="WA83" s="0"/>
      <c r="WB83" s="0"/>
      <c r="WC83" s="0"/>
      <c r="WD83" s="0"/>
      <c r="WE83" s="0"/>
      <c r="WF83" s="0"/>
      <c r="WG83" s="0"/>
      <c r="WH83" s="0"/>
      <c r="WI83" s="0"/>
      <c r="WJ83" s="0"/>
      <c r="WK83" s="0"/>
      <c r="WL83" s="0"/>
      <c r="WM83" s="0"/>
      <c r="WN83" s="0"/>
      <c r="WO83" s="0"/>
      <c r="WP83" s="0"/>
      <c r="WQ83" s="0"/>
      <c r="WR83" s="0"/>
      <c r="WS83" s="0"/>
      <c r="WT83" s="0"/>
      <c r="WU83" s="0"/>
      <c r="WV83" s="0"/>
      <c r="WW83" s="0"/>
      <c r="WX83" s="0"/>
      <c r="WY83" s="0"/>
      <c r="WZ83" s="0"/>
      <c r="XA83" s="0"/>
      <c r="XB83" s="0"/>
      <c r="XC83" s="0"/>
      <c r="XD83" s="0"/>
      <c r="XE83" s="0"/>
      <c r="XF83" s="0"/>
      <c r="XG83" s="0"/>
      <c r="XH83" s="0"/>
      <c r="XI83" s="0"/>
      <c r="XJ83" s="0"/>
      <c r="XK83" s="0"/>
      <c r="XL83" s="0"/>
      <c r="XM83" s="0"/>
      <c r="XN83" s="0"/>
      <c r="XO83" s="0"/>
      <c r="XP83" s="0"/>
      <c r="XQ83" s="0"/>
      <c r="XR83" s="0"/>
      <c r="XS83" s="0"/>
      <c r="XT83" s="0"/>
      <c r="XU83" s="0"/>
      <c r="XV83" s="0"/>
      <c r="XW83" s="0"/>
      <c r="XX83" s="0"/>
      <c r="XY83" s="0"/>
      <c r="XZ83" s="0"/>
      <c r="YA83" s="0"/>
      <c r="YB83" s="0"/>
      <c r="YC83" s="0"/>
      <c r="YD83" s="0"/>
      <c r="YE83" s="0"/>
      <c r="YF83" s="0"/>
      <c r="YG83" s="0"/>
      <c r="YH83" s="0"/>
      <c r="YI83" s="0"/>
      <c r="YJ83" s="0"/>
      <c r="YK83" s="0"/>
      <c r="YL83" s="0"/>
      <c r="YM83" s="0"/>
      <c r="YN83" s="0"/>
      <c r="YO83" s="0"/>
      <c r="YP83" s="0"/>
      <c r="YQ83" s="0"/>
      <c r="YR83" s="0"/>
      <c r="YS83" s="0"/>
      <c r="YT83" s="0"/>
      <c r="YU83" s="0"/>
      <c r="YV83" s="0"/>
      <c r="YW83" s="0"/>
      <c r="YX83" s="0"/>
      <c r="YY83" s="0"/>
      <c r="YZ83" s="0"/>
      <c r="ZA83" s="0"/>
      <c r="ZB83" s="0"/>
      <c r="ZC83" s="0"/>
      <c r="ZD83" s="0"/>
      <c r="ZE83" s="0"/>
      <c r="ZF83" s="0"/>
      <c r="ZG83" s="0"/>
      <c r="ZH83" s="0"/>
      <c r="ZI83" s="0"/>
      <c r="ZJ83" s="0"/>
      <c r="ZK83" s="0"/>
      <c r="ZL83" s="0"/>
      <c r="ZM83" s="0"/>
      <c r="ZN83" s="0"/>
      <c r="ZO83" s="0"/>
      <c r="ZP83" s="0"/>
      <c r="ZQ83" s="0"/>
      <c r="ZR83" s="0"/>
      <c r="ZS83" s="0"/>
      <c r="ZT83" s="0"/>
      <c r="ZU83" s="0"/>
      <c r="ZV83" s="0"/>
      <c r="ZW83" s="0"/>
      <c r="ZX83" s="0"/>
      <c r="ZY83" s="0"/>
      <c r="ZZ83" s="0"/>
      <c r="AAA83" s="0"/>
      <c r="AAB83" s="0"/>
      <c r="AAC83" s="0"/>
      <c r="AAD83" s="0"/>
      <c r="AAE83" s="0"/>
      <c r="AAF83" s="0"/>
      <c r="AAG83" s="0"/>
      <c r="AAH83" s="0"/>
      <c r="AAI83" s="0"/>
      <c r="AAJ83" s="0"/>
      <c r="AAK83" s="0"/>
      <c r="AAL83" s="0"/>
      <c r="AAM83" s="0"/>
      <c r="AAN83" s="0"/>
      <c r="AAO83" s="0"/>
      <c r="AAP83" s="0"/>
      <c r="AAQ83" s="0"/>
      <c r="AAR83" s="0"/>
      <c r="AAS83" s="0"/>
      <c r="AAT83" s="0"/>
      <c r="AAU83" s="0"/>
      <c r="AAV83" s="0"/>
      <c r="AAW83" s="0"/>
      <c r="AAX83" s="0"/>
      <c r="AAY83" s="0"/>
      <c r="AAZ83" s="0"/>
      <c r="ABA83" s="0"/>
      <c r="ABB83" s="0"/>
      <c r="ABC83" s="0"/>
      <c r="ABD83" s="0"/>
      <c r="ABE83" s="0"/>
      <c r="ABF83" s="0"/>
      <c r="ABG83" s="0"/>
      <c r="ABH83" s="0"/>
      <c r="ABI83" s="0"/>
      <c r="ABJ83" s="0"/>
      <c r="ABK83" s="0"/>
      <c r="ABL83" s="0"/>
      <c r="ABM83" s="0"/>
      <c r="ABN83" s="0"/>
      <c r="ABO83" s="0"/>
      <c r="ABP83" s="0"/>
      <c r="ABQ83" s="0"/>
      <c r="ABR83" s="0"/>
      <c r="ABS83" s="0"/>
      <c r="ABT83" s="0"/>
      <c r="ABU83" s="0"/>
      <c r="ABV83" s="0"/>
      <c r="ABW83" s="0"/>
      <c r="ABX83" s="0"/>
      <c r="ABY83" s="0"/>
      <c r="ABZ83" s="0"/>
      <c r="ACA83" s="0"/>
      <c r="ACB83" s="0"/>
      <c r="ACC83" s="0"/>
      <c r="ACD83" s="0"/>
      <c r="ACE83" s="0"/>
      <c r="ACF83" s="0"/>
      <c r="ACG83" s="0"/>
      <c r="ACH83" s="0"/>
      <c r="ACI83" s="0"/>
      <c r="ACJ83" s="0"/>
      <c r="ACK83" s="0"/>
      <c r="ACL83" s="0"/>
      <c r="ACM83" s="0"/>
      <c r="ACN83" s="0"/>
      <c r="ACO83" s="0"/>
      <c r="ACP83" s="0"/>
      <c r="ACQ83" s="0"/>
      <c r="ACR83" s="0"/>
      <c r="ACS83" s="0"/>
      <c r="ACT83" s="0"/>
      <c r="ACU83" s="0"/>
      <c r="ACV83" s="0"/>
      <c r="ACW83" s="0"/>
      <c r="ACX83" s="0"/>
      <c r="ACY83" s="0"/>
      <c r="ACZ83" s="0"/>
      <c r="ADA83" s="0"/>
      <c r="ADB83" s="0"/>
      <c r="ADC83" s="0"/>
      <c r="ADD83" s="0"/>
      <c r="ADE83" s="0"/>
      <c r="ADF83" s="0"/>
      <c r="ADG83" s="0"/>
      <c r="ADH83" s="0"/>
      <c r="ADI83" s="0"/>
      <c r="ADJ83" s="0"/>
      <c r="ADK83" s="0"/>
      <c r="ADL83" s="0"/>
      <c r="ADM83" s="0"/>
      <c r="ADN83" s="0"/>
      <c r="ADO83" s="0"/>
      <c r="ADP83" s="0"/>
      <c r="ADQ83" s="0"/>
      <c r="ADR83" s="0"/>
      <c r="ADS83" s="0"/>
      <c r="ADT83" s="0"/>
      <c r="ADU83" s="0"/>
      <c r="ADV83" s="0"/>
      <c r="ADW83" s="0"/>
      <c r="ADX83" s="0"/>
      <c r="ADY83" s="0"/>
      <c r="ADZ83" s="0"/>
      <c r="AEA83" s="0"/>
      <c r="AEB83" s="0"/>
      <c r="AEC83" s="0"/>
      <c r="AED83" s="0"/>
      <c r="AEE83" s="0"/>
      <c r="AEF83" s="0"/>
      <c r="AEG83" s="0"/>
      <c r="AEH83" s="0"/>
      <c r="AEI83" s="0"/>
      <c r="AEJ83" s="0"/>
      <c r="AEK83" s="0"/>
      <c r="AEL83" s="0"/>
      <c r="AEM83" s="0"/>
      <c r="AEN83" s="0"/>
      <c r="AEO83" s="0"/>
      <c r="AEP83" s="0"/>
      <c r="AEQ83" s="0"/>
      <c r="AER83" s="0"/>
      <c r="AES83" s="0"/>
      <c r="AET83" s="0"/>
      <c r="AEU83" s="0"/>
      <c r="AEV83" s="0"/>
      <c r="AEW83" s="0"/>
      <c r="AEX83" s="0"/>
      <c r="AEY83" s="0"/>
      <c r="AEZ83" s="0"/>
      <c r="AFA83" s="0"/>
      <c r="AFB83" s="0"/>
      <c r="AFC83" s="0"/>
      <c r="AFD83" s="0"/>
      <c r="AFE83" s="0"/>
      <c r="AFF83" s="0"/>
      <c r="AFG83" s="0"/>
      <c r="AFH83" s="0"/>
      <c r="AFI83" s="0"/>
      <c r="AFJ83" s="0"/>
      <c r="AFK83" s="0"/>
      <c r="AFL83" s="0"/>
      <c r="AFM83" s="0"/>
      <c r="AFN83" s="0"/>
      <c r="AFO83" s="0"/>
      <c r="AFP83" s="0"/>
      <c r="AFQ83" s="0"/>
      <c r="AFR83" s="0"/>
      <c r="AFS83" s="0"/>
      <c r="AFT83" s="0"/>
      <c r="AFU83" s="0"/>
      <c r="AFV83" s="0"/>
      <c r="AFW83" s="0"/>
      <c r="AFX83" s="0"/>
      <c r="AFY83" s="0"/>
      <c r="AFZ83" s="0"/>
      <c r="AGA83" s="0"/>
      <c r="AGB83" s="0"/>
      <c r="AGC83" s="0"/>
      <c r="AGD83" s="0"/>
      <c r="AGE83" s="0"/>
      <c r="AGF83" s="0"/>
      <c r="AGG83" s="0"/>
      <c r="AGH83" s="0"/>
      <c r="AGI83" s="0"/>
      <c r="AGJ83" s="0"/>
      <c r="AGK83" s="0"/>
      <c r="AGL83" s="0"/>
      <c r="AGM83" s="0"/>
      <c r="AGN83" s="0"/>
      <c r="AGO83" s="0"/>
      <c r="AGP83" s="0"/>
      <c r="AGQ83" s="0"/>
      <c r="AGR83" s="0"/>
      <c r="AGS83" s="0"/>
      <c r="AGT83" s="0"/>
      <c r="AGU83" s="0"/>
      <c r="AGV83" s="0"/>
      <c r="AGW83" s="0"/>
      <c r="AGX83" s="0"/>
      <c r="AGY83" s="0"/>
      <c r="AGZ83" s="0"/>
      <c r="AHA83" s="0"/>
      <c r="AHB83" s="0"/>
      <c r="AHC83" s="0"/>
      <c r="AHD83" s="0"/>
      <c r="AHE83" s="0"/>
      <c r="AHF83" s="0"/>
      <c r="AHG83" s="0"/>
      <c r="AHH83" s="0"/>
      <c r="AHI83" s="0"/>
      <c r="AHJ83" s="0"/>
      <c r="AHK83" s="0"/>
      <c r="AHL83" s="0"/>
      <c r="AHM83" s="0"/>
      <c r="AHN83" s="0"/>
      <c r="AHO83" s="0"/>
      <c r="AHP83" s="0"/>
      <c r="AHQ83" s="0"/>
      <c r="AHR83" s="0"/>
      <c r="AHS83" s="0"/>
      <c r="AHT83" s="0"/>
      <c r="AHU83" s="0"/>
      <c r="AHV83" s="0"/>
      <c r="AHW83" s="0"/>
      <c r="AHX83" s="0"/>
      <c r="AHY83" s="0"/>
      <c r="AHZ83" s="0"/>
      <c r="AIA83" s="0"/>
      <c r="AIB83" s="0"/>
      <c r="AIC83" s="0"/>
      <c r="AID83" s="0"/>
      <c r="AIE83" s="0"/>
      <c r="AIF83" s="0"/>
      <c r="AIG83" s="0"/>
      <c r="AIH83" s="0"/>
      <c r="AII83" s="0"/>
      <c r="AIJ83" s="0"/>
      <c r="AIK83" s="0"/>
      <c r="AIL83" s="0"/>
      <c r="AIM83" s="0"/>
      <c r="AIN83" s="0"/>
      <c r="AIO83" s="0"/>
      <c r="AIP83" s="0"/>
      <c r="AIQ83" s="0"/>
      <c r="AIR83" s="0"/>
      <c r="AIS83" s="0"/>
      <c r="AIT83" s="0"/>
      <c r="AIU83" s="0"/>
      <c r="AIV83" s="0"/>
      <c r="AIW83" s="0"/>
      <c r="AIX83" s="0"/>
      <c r="AIY83" s="0"/>
      <c r="AIZ83" s="0"/>
      <c r="AJA83" s="0"/>
      <c r="AJB83" s="0"/>
      <c r="AJC83" s="0"/>
      <c r="AJD83" s="0"/>
      <c r="AJE83" s="0"/>
      <c r="AJF83" s="0"/>
      <c r="AJG83" s="0"/>
      <c r="AJH83" s="0"/>
      <c r="AJI83" s="0"/>
      <c r="AJJ83" s="0"/>
      <c r="AJK83" s="0"/>
      <c r="AJL83" s="0"/>
      <c r="AJM83" s="0"/>
      <c r="AJN83" s="0"/>
      <c r="AJO83" s="0"/>
      <c r="AJP83" s="0"/>
      <c r="AJQ83" s="0"/>
      <c r="AJR83" s="0"/>
      <c r="AJS83" s="0"/>
      <c r="AJT83" s="0"/>
      <c r="AJU83" s="0"/>
      <c r="AJV83" s="0"/>
      <c r="AJW83" s="0"/>
      <c r="AJX83" s="0"/>
      <c r="AJY83" s="0"/>
      <c r="AJZ83" s="0"/>
      <c r="AKA83" s="0"/>
      <c r="AKB83" s="0"/>
      <c r="AKC83" s="0"/>
      <c r="AKD83" s="0"/>
      <c r="AKE83" s="0"/>
      <c r="AKF83" s="0"/>
      <c r="AKG83" s="0"/>
      <c r="AKH83" s="0"/>
      <c r="AKI83" s="0"/>
      <c r="AKJ83" s="0"/>
      <c r="AKK83" s="0"/>
      <c r="AKL83" s="0"/>
      <c r="AKM83" s="0"/>
      <c r="AKN83" s="0"/>
      <c r="AKO83" s="0"/>
      <c r="AKP83" s="0"/>
      <c r="AKQ83" s="0"/>
      <c r="AKR83" s="0"/>
      <c r="AKS83" s="0"/>
      <c r="AKT83" s="0"/>
      <c r="AKU83" s="0"/>
      <c r="AKV83" s="0"/>
      <c r="AKW83" s="0"/>
      <c r="AKX83" s="0"/>
      <c r="AKY83" s="0"/>
      <c r="AKZ83" s="0"/>
      <c r="ALA83" s="0"/>
      <c r="ALB83" s="0"/>
      <c r="ALC83" s="0"/>
      <c r="ALD83" s="0"/>
      <c r="ALE83" s="0"/>
      <c r="ALF83" s="0"/>
      <c r="ALG83" s="0"/>
      <c r="ALH83" s="0"/>
      <c r="ALI83" s="0"/>
      <c r="ALJ83" s="0"/>
      <c r="ALK83" s="0"/>
      <c r="ALL83" s="0"/>
      <c r="ALM83" s="0"/>
      <c r="ALN83" s="0"/>
      <c r="ALO83" s="0"/>
      <c r="ALP83" s="0"/>
      <c r="ALQ83" s="0"/>
      <c r="ALR83" s="0"/>
      <c r="ALS83" s="0"/>
      <c r="ALT83" s="0"/>
      <c r="ALU83" s="0"/>
      <c r="ALV83" s="0"/>
      <c r="ALW83" s="0"/>
      <c r="ALX83" s="0"/>
      <c r="ALY83" s="0"/>
      <c r="ALZ83" s="0"/>
      <c r="AMA83" s="0"/>
      <c r="AMB83" s="0"/>
      <c r="AMC83" s="0"/>
      <c r="AMD83" s="0"/>
      <c r="AME83" s="0"/>
      <c r="AMF83" s="0"/>
      <c r="AMG83" s="0"/>
      <c r="AMH83" s="0"/>
      <c r="AMI83" s="0"/>
      <c r="AMJ83" s="0"/>
    </row>
    <row r="84" customFormat="false" ht="13.2" hidden="false" customHeight="false" outlineLevel="0" collapsed="false">
      <c r="A84" s="2"/>
      <c r="B84" s="3" t="n">
        <v>11</v>
      </c>
      <c r="C84" s="0"/>
      <c r="D84" s="0"/>
      <c r="E84" s="0"/>
      <c r="F84" s="0"/>
      <c r="G84" s="0"/>
      <c r="H84" s="0"/>
      <c r="I84" s="3" t="n">
        <v>0</v>
      </c>
      <c r="J84" s="2" t="s">
        <v>46</v>
      </c>
      <c r="K84" s="2" t="s">
        <v>44</v>
      </c>
      <c r="L84" s="13" t="n">
        <v>42684</v>
      </c>
      <c r="M84" s="2" t="n">
        <v>1</v>
      </c>
      <c r="N84" s="2" t="n">
        <v>2</v>
      </c>
      <c r="O84" s="3" t="n">
        <v>0</v>
      </c>
      <c r="P84" s="0"/>
      <c r="Q84" s="0"/>
      <c r="R84" s="0"/>
      <c r="S84" s="2" t="n">
        <v>88</v>
      </c>
      <c r="T84" s="2" t="n">
        <v>18</v>
      </c>
      <c r="U84" s="2" t="n">
        <v>65</v>
      </c>
      <c r="V84" s="2" t="n">
        <v>20</v>
      </c>
      <c r="W84" s="3" t="n">
        <v>2</v>
      </c>
      <c r="X84" s="3" t="n">
        <v>4</v>
      </c>
      <c r="Y84" s="2" t="n">
        <v>366</v>
      </c>
      <c r="Z84" s="2" t="n">
        <v>68</v>
      </c>
      <c r="AA84" s="2" t="n">
        <v>0.84331797235023</v>
      </c>
      <c r="AB84" s="2" t="n">
        <v>4</v>
      </c>
      <c r="AC84" s="2" t="n">
        <v>22</v>
      </c>
      <c r="AD84" s="2" t="n">
        <v>2</v>
      </c>
      <c r="AE84" s="2" t="n">
        <v>5</v>
      </c>
      <c r="AF84" s="2" t="n">
        <v>185</v>
      </c>
      <c r="AG84" s="2" t="n">
        <v>53</v>
      </c>
      <c r="AH84" s="2" t="n">
        <v>3</v>
      </c>
      <c r="AI84" s="2" t="n">
        <v>18</v>
      </c>
      <c r="AJ84" s="2" t="n">
        <v>1</v>
      </c>
      <c r="AK84" s="2" t="n">
        <v>5</v>
      </c>
      <c r="AL84" s="3" t="n">
        <v>0.5</v>
      </c>
      <c r="AM84" s="3" t="n">
        <v>1</v>
      </c>
      <c r="AN84" s="2" t="n">
        <v>1.97837837837838</v>
      </c>
      <c r="AO84" s="0"/>
      <c r="AP84" s="0"/>
      <c r="AQ84" s="0"/>
      <c r="AR84" s="0"/>
      <c r="AS84" s="0"/>
      <c r="AT84" s="0"/>
      <c r="AU84" s="0"/>
      <c r="AV84" s="0"/>
      <c r="AW84" s="0"/>
      <c r="AX84" s="0"/>
      <c r="AY84" s="0"/>
      <c r="AZ84" s="0"/>
      <c r="BA84" s="0"/>
      <c r="BB84" s="0"/>
      <c r="BC84" s="0"/>
      <c r="BD84" s="0"/>
      <c r="BE84" s="0"/>
      <c r="BF84" s="0"/>
      <c r="BG84" s="0"/>
      <c r="BH84" s="0"/>
      <c r="BI84" s="0"/>
      <c r="BJ84" s="0"/>
      <c r="BK84" s="0"/>
      <c r="BL84" s="0"/>
      <c r="BM84" s="0"/>
      <c r="BN84" s="0"/>
      <c r="BO84" s="0"/>
      <c r="BP84" s="0"/>
      <c r="BQ84" s="0"/>
      <c r="BR84" s="0"/>
      <c r="BS84" s="0"/>
      <c r="BT84" s="0"/>
      <c r="BU84" s="0"/>
      <c r="BV84" s="0"/>
      <c r="BW84" s="0"/>
      <c r="BX84" s="0"/>
      <c r="BY84" s="0"/>
      <c r="BZ84" s="0"/>
      <c r="CA84" s="0"/>
      <c r="CB84" s="0"/>
      <c r="CC84" s="0"/>
      <c r="CD84" s="0"/>
      <c r="CE84" s="0"/>
      <c r="CF84" s="0"/>
      <c r="CG84" s="0"/>
      <c r="CH84" s="0"/>
      <c r="CI84" s="0"/>
      <c r="CJ84" s="0"/>
      <c r="CK84" s="0"/>
      <c r="CL84" s="0"/>
      <c r="CM84" s="0"/>
      <c r="CN84" s="0"/>
      <c r="CO84" s="0"/>
      <c r="CP84" s="0"/>
      <c r="CQ84" s="0"/>
      <c r="CR84" s="0"/>
      <c r="CS84" s="0"/>
      <c r="CT84" s="0"/>
      <c r="CU84" s="0"/>
      <c r="CV84" s="0"/>
      <c r="CW84" s="0"/>
      <c r="CX84" s="0"/>
      <c r="CY84" s="0"/>
      <c r="CZ84" s="0"/>
      <c r="DA84" s="0"/>
      <c r="DB84" s="0"/>
      <c r="DC84" s="0"/>
      <c r="DD84" s="0"/>
      <c r="DE84" s="0"/>
      <c r="DF84" s="0"/>
      <c r="DG84" s="0"/>
      <c r="DH84" s="0"/>
      <c r="DI84" s="0"/>
      <c r="DJ84" s="0"/>
      <c r="DK84" s="0"/>
      <c r="DL84" s="0"/>
      <c r="DM84" s="0"/>
      <c r="DN84" s="0"/>
      <c r="DO84" s="0"/>
      <c r="DP84" s="0"/>
      <c r="DQ84" s="0"/>
      <c r="DR84" s="0"/>
      <c r="DS84" s="0"/>
      <c r="DT84" s="0"/>
      <c r="DU84" s="0"/>
      <c r="DV84" s="0"/>
      <c r="DW84" s="0"/>
      <c r="DX84" s="0"/>
      <c r="DY84" s="0"/>
      <c r="DZ84" s="0"/>
      <c r="EA84" s="0"/>
      <c r="EB84" s="0"/>
      <c r="EC84" s="0"/>
      <c r="ED84" s="0"/>
      <c r="EE84" s="0"/>
      <c r="EF84" s="0"/>
      <c r="EG84" s="0"/>
      <c r="EH84" s="0"/>
      <c r="EI84" s="0"/>
      <c r="EJ84" s="0"/>
      <c r="EK84" s="0"/>
      <c r="EL84" s="0"/>
      <c r="EM84" s="0"/>
      <c r="EN84" s="0"/>
      <c r="EO84" s="0"/>
      <c r="EP84" s="0"/>
      <c r="EQ84" s="0"/>
      <c r="ER84" s="0"/>
      <c r="ES84" s="0"/>
      <c r="ET84" s="0"/>
      <c r="EU84" s="0"/>
      <c r="EV84" s="0"/>
      <c r="EW84" s="0"/>
      <c r="EX84" s="0"/>
      <c r="EY84" s="0"/>
      <c r="EZ84" s="0"/>
      <c r="FA84" s="0"/>
      <c r="FB84" s="0"/>
      <c r="FC84" s="0"/>
      <c r="FD84" s="0"/>
      <c r="FE84" s="0"/>
      <c r="FF84" s="0"/>
      <c r="FG84" s="0"/>
      <c r="FH84" s="0"/>
      <c r="FI84" s="0"/>
      <c r="FJ84" s="0"/>
      <c r="FK84" s="0"/>
      <c r="FL84" s="0"/>
      <c r="FM84" s="0"/>
      <c r="FN84" s="0"/>
      <c r="FO84" s="0"/>
      <c r="FP84" s="0"/>
      <c r="FQ84" s="0"/>
      <c r="FR84" s="0"/>
      <c r="FS84" s="0"/>
      <c r="FT84" s="0"/>
      <c r="FU84" s="0"/>
      <c r="FV84" s="0"/>
      <c r="FW84" s="0"/>
      <c r="FX84" s="0"/>
      <c r="FY84" s="0"/>
      <c r="FZ84" s="0"/>
      <c r="GA84" s="0"/>
      <c r="GB84" s="0"/>
      <c r="GC84" s="0"/>
      <c r="GD84" s="0"/>
      <c r="GE84" s="0"/>
      <c r="GF84" s="0"/>
      <c r="GG84" s="0"/>
      <c r="GH84" s="0"/>
      <c r="GI84" s="0"/>
      <c r="GJ84" s="0"/>
      <c r="GK84" s="0"/>
      <c r="GL84" s="0"/>
      <c r="GM84" s="0"/>
      <c r="GN84" s="0"/>
      <c r="GO84" s="0"/>
      <c r="GP84" s="0"/>
      <c r="GQ84" s="0"/>
      <c r="GR84" s="0"/>
      <c r="GS84" s="0"/>
      <c r="GT84" s="0"/>
      <c r="GU84" s="0"/>
      <c r="GV84" s="0"/>
      <c r="GW84" s="0"/>
      <c r="GX84" s="0"/>
      <c r="GY84" s="0"/>
      <c r="GZ84" s="0"/>
      <c r="HA84" s="0"/>
      <c r="HB84" s="0"/>
      <c r="HC84" s="0"/>
      <c r="HD84" s="0"/>
      <c r="HE84" s="0"/>
      <c r="HF84" s="0"/>
      <c r="HG84" s="0"/>
      <c r="HH84" s="0"/>
      <c r="HI84" s="0"/>
      <c r="HJ84" s="0"/>
      <c r="HK84" s="0"/>
      <c r="HL84" s="0"/>
      <c r="HM84" s="0"/>
      <c r="HN84" s="0"/>
      <c r="HO84" s="0"/>
      <c r="HP84" s="0"/>
      <c r="HQ84" s="0"/>
      <c r="HR84" s="0"/>
      <c r="HS84" s="0"/>
      <c r="HT84" s="0"/>
      <c r="HU84" s="0"/>
      <c r="HV84" s="0"/>
      <c r="HW84" s="0"/>
      <c r="HX84" s="0"/>
      <c r="HY84" s="0"/>
      <c r="HZ84" s="0"/>
      <c r="IA84" s="0"/>
      <c r="IB84" s="0"/>
      <c r="IC84" s="0"/>
      <c r="ID84" s="0"/>
      <c r="IE84" s="0"/>
      <c r="IF84" s="0"/>
      <c r="IG84" s="0"/>
      <c r="IH84" s="0"/>
      <c r="II84" s="0"/>
      <c r="IJ84" s="0"/>
      <c r="IK84" s="0"/>
      <c r="IL84" s="0"/>
      <c r="IM84" s="0"/>
      <c r="IN84" s="0"/>
      <c r="IO84" s="0"/>
      <c r="IP84" s="0"/>
      <c r="IQ84" s="0"/>
      <c r="IR84" s="0"/>
      <c r="IS84" s="0"/>
      <c r="IT84" s="0"/>
      <c r="IU84" s="0"/>
      <c r="IV84" s="0"/>
      <c r="IW84" s="0"/>
      <c r="IX84" s="0"/>
      <c r="IY84" s="0"/>
      <c r="IZ84" s="0"/>
      <c r="JA84" s="0"/>
      <c r="JB84" s="0"/>
      <c r="JC84" s="0"/>
      <c r="JD84" s="0"/>
      <c r="JE84" s="0"/>
      <c r="JF84" s="0"/>
      <c r="JG84" s="0"/>
      <c r="JH84" s="0"/>
      <c r="JI84" s="0"/>
      <c r="JJ84" s="0"/>
      <c r="JK84" s="0"/>
      <c r="JL84" s="0"/>
      <c r="JM84" s="0"/>
      <c r="JN84" s="0"/>
      <c r="JO84" s="0"/>
      <c r="JP84" s="0"/>
      <c r="JQ84" s="0"/>
      <c r="JR84" s="0"/>
      <c r="JS84" s="0"/>
      <c r="JT84" s="0"/>
      <c r="JU84" s="0"/>
      <c r="JV84" s="0"/>
      <c r="JW84" s="0"/>
      <c r="JX84" s="0"/>
      <c r="JY84" s="0"/>
      <c r="JZ84" s="0"/>
      <c r="KA84" s="0"/>
      <c r="KB84" s="0"/>
      <c r="KC84" s="0"/>
      <c r="KD84" s="0"/>
      <c r="KE84" s="0"/>
      <c r="KF84" s="0"/>
      <c r="KG84" s="0"/>
      <c r="KH84" s="0"/>
      <c r="KI84" s="0"/>
      <c r="KJ84" s="0"/>
      <c r="KK84" s="0"/>
      <c r="KL84" s="0"/>
      <c r="KM84" s="0"/>
      <c r="KN84" s="0"/>
      <c r="KO84" s="0"/>
      <c r="KP84" s="0"/>
      <c r="KQ84" s="0"/>
      <c r="KR84" s="0"/>
      <c r="KS84" s="0"/>
      <c r="KT84" s="0"/>
      <c r="KU84" s="0"/>
      <c r="KV84" s="0"/>
      <c r="KW84" s="0"/>
      <c r="KX84" s="0"/>
      <c r="KY84" s="0"/>
      <c r="KZ84" s="0"/>
      <c r="LA84" s="0"/>
      <c r="LB84" s="0"/>
      <c r="LC84" s="0"/>
      <c r="LD84" s="0"/>
      <c r="LE84" s="0"/>
      <c r="LF84" s="0"/>
      <c r="LG84" s="0"/>
      <c r="LH84" s="0"/>
      <c r="LI84" s="0"/>
      <c r="LJ84" s="0"/>
      <c r="LK84" s="0"/>
      <c r="LL84" s="0"/>
      <c r="LM84" s="0"/>
      <c r="LN84" s="0"/>
      <c r="LO84" s="0"/>
      <c r="LP84" s="0"/>
      <c r="LQ84" s="0"/>
      <c r="LR84" s="0"/>
      <c r="LS84" s="0"/>
      <c r="LT84" s="0"/>
      <c r="LU84" s="0"/>
      <c r="LV84" s="0"/>
      <c r="LW84" s="0"/>
      <c r="LX84" s="0"/>
      <c r="LY84" s="0"/>
      <c r="LZ84" s="0"/>
      <c r="MA84" s="0"/>
      <c r="MB84" s="0"/>
      <c r="MC84" s="0"/>
      <c r="MD84" s="0"/>
      <c r="ME84" s="0"/>
      <c r="MF84" s="0"/>
      <c r="MG84" s="0"/>
      <c r="MH84" s="0"/>
      <c r="MI84" s="0"/>
      <c r="MJ84" s="0"/>
      <c r="MK84" s="0"/>
      <c r="ML84" s="0"/>
      <c r="MM84" s="0"/>
      <c r="MN84" s="0"/>
      <c r="MO84" s="0"/>
      <c r="MP84" s="0"/>
      <c r="MQ84" s="0"/>
      <c r="MR84" s="0"/>
      <c r="MS84" s="0"/>
      <c r="MT84" s="0"/>
      <c r="MU84" s="0"/>
      <c r="MV84" s="0"/>
      <c r="MW84" s="0"/>
      <c r="MX84" s="0"/>
      <c r="MY84" s="0"/>
      <c r="MZ84" s="0"/>
      <c r="NA84" s="0"/>
      <c r="NB84" s="0"/>
      <c r="NC84" s="0"/>
      <c r="ND84" s="0"/>
      <c r="NE84" s="0"/>
      <c r="NF84" s="0"/>
      <c r="NG84" s="0"/>
      <c r="NH84" s="0"/>
      <c r="NI84" s="0"/>
      <c r="NJ84" s="0"/>
      <c r="NK84" s="0"/>
      <c r="NL84" s="0"/>
      <c r="NM84" s="0"/>
      <c r="NN84" s="0"/>
      <c r="NO84" s="0"/>
      <c r="NP84" s="0"/>
      <c r="NQ84" s="0"/>
      <c r="NR84" s="0"/>
      <c r="NS84" s="0"/>
      <c r="NT84" s="0"/>
      <c r="NU84" s="0"/>
      <c r="NV84" s="0"/>
      <c r="NW84" s="0"/>
      <c r="NX84" s="0"/>
      <c r="NY84" s="0"/>
      <c r="NZ84" s="0"/>
      <c r="OA84" s="0"/>
      <c r="OB84" s="0"/>
      <c r="OC84" s="0"/>
      <c r="OD84" s="0"/>
      <c r="OE84" s="0"/>
      <c r="OF84" s="0"/>
      <c r="OG84" s="0"/>
      <c r="OH84" s="0"/>
      <c r="OI84" s="0"/>
      <c r="OJ84" s="0"/>
      <c r="OK84" s="0"/>
      <c r="OL84" s="0"/>
      <c r="OM84" s="0"/>
      <c r="ON84" s="0"/>
      <c r="OO84" s="0"/>
      <c r="OP84" s="0"/>
      <c r="OQ84" s="0"/>
      <c r="OR84" s="0"/>
      <c r="OS84" s="0"/>
      <c r="OT84" s="0"/>
      <c r="OU84" s="0"/>
      <c r="OV84" s="0"/>
      <c r="OW84" s="0"/>
      <c r="OX84" s="0"/>
      <c r="OY84" s="0"/>
      <c r="OZ84" s="0"/>
      <c r="PA84" s="0"/>
      <c r="PB84" s="0"/>
      <c r="PC84" s="0"/>
      <c r="PD84" s="0"/>
      <c r="PE84" s="0"/>
      <c r="PF84" s="0"/>
      <c r="PG84" s="0"/>
      <c r="PH84" s="0"/>
      <c r="PI84" s="0"/>
      <c r="PJ84" s="0"/>
      <c r="PK84" s="0"/>
      <c r="PL84" s="0"/>
      <c r="PM84" s="0"/>
      <c r="PN84" s="0"/>
      <c r="PO84" s="0"/>
      <c r="PP84" s="0"/>
      <c r="PQ84" s="0"/>
      <c r="PR84" s="0"/>
      <c r="PS84" s="0"/>
      <c r="PT84" s="0"/>
      <c r="PU84" s="0"/>
      <c r="PV84" s="0"/>
      <c r="PW84" s="0"/>
      <c r="PX84" s="0"/>
      <c r="PY84" s="0"/>
      <c r="PZ84" s="0"/>
      <c r="QA84" s="0"/>
      <c r="QB84" s="0"/>
      <c r="QC84" s="0"/>
      <c r="QD84" s="0"/>
      <c r="QE84" s="0"/>
      <c r="QF84" s="0"/>
      <c r="QG84" s="0"/>
      <c r="QH84" s="0"/>
      <c r="QI84" s="0"/>
      <c r="QJ84" s="0"/>
      <c r="QK84" s="0"/>
      <c r="QL84" s="0"/>
      <c r="QM84" s="0"/>
      <c r="QN84" s="0"/>
      <c r="QO84" s="0"/>
      <c r="QP84" s="0"/>
      <c r="QQ84" s="0"/>
      <c r="QR84" s="0"/>
      <c r="QS84" s="0"/>
      <c r="QT84" s="0"/>
      <c r="QU84" s="0"/>
      <c r="QV84" s="0"/>
      <c r="QW84" s="0"/>
      <c r="QX84" s="0"/>
      <c r="QY84" s="0"/>
      <c r="QZ84" s="0"/>
      <c r="RA84" s="0"/>
      <c r="RB84" s="0"/>
      <c r="RC84" s="0"/>
      <c r="RD84" s="0"/>
      <c r="RE84" s="0"/>
      <c r="RF84" s="0"/>
      <c r="RG84" s="0"/>
      <c r="RH84" s="0"/>
      <c r="RI84" s="0"/>
      <c r="RJ84" s="0"/>
      <c r="RK84" s="0"/>
      <c r="RL84" s="0"/>
      <c r="RM84" s="0"/>
      <c r="RN84" s="0"/>
      <c r="RO84" s="0"/>
      <c r="RP84" s="0"/>
      <c r="RQ84" s="0"/>
      <c r="RR84" s="0"/>
      <c r="RS84" s="0"/>
      <c r="RT84" s="0"/>
      <c r="RU84" s="0"/>
      <c r="RV84" s="0"/>
      <c r="RW84" s="0"/>
      <c r="RX84" s="0"/>
      <c r="RY84" s="0"/>
      <c r="RZ84" s="0"/>
      <c r="SA84" s="0"/>
      <c r="SB84" s="0"/>
      <c r="SC84" s="0"/>
      <c r="SD84" s="0"/>
      <c r="SE84" s="0"/>
      <c r="SF84" s="0"/>
      <c r="SG84" s="0"/>
      <c r="SH84" s="0"/>
      <c r="SI84" s="0"/>
      <c r="SJ84" s="0"/>
      <c r="SK84" s="0"/>
      <c r="SL84" s="0"/>
      <c r="SM84" s="0"/>
      <c r="SN84" s="0"/>
      <c r="SO84" s="0"/>
      <c r="SP84" s="0"/>
      <c r="SQ84" s="0"/>
      <c r="SR84" s="0"/>
      <c r="SS84" s="0"/>
      <c r="ST84" s="0"/>
      <c r="SU84" s="0"/>
      <c r="SV84" s="0"/>
      <c r="SW84" s="0"/>
      <c r="SX84" s="0"/>
      <c r="SY84" s="0"/>
      <c r="SZ84" s="0"/>
      <c r="TA84" s="0"/>
      <c r="TB84" s="0"/>
      <c r="TC84" s="0"/>
      <c r="TD84" s="0"/>
      <c r="TE84" s="0"/>
      <c r="TF84" s="0"/>
      <c r="TG84" s="0"/>
      <c r="TH84" s="0"/>
      <c r="TI84" s="0"/>
      <c r="TJ84" s="0"/>
      <c r="TK84" s="0"/>
      <c r="TL84" s="0"/>
      <c r="TM84" s="0"/>
      <c r="TN84" s="0"/>
      <c r="TO84" s="0"/>
      <c r="TP84" s="0"/>
      <c r="TQ84" s="0"/>
      <c r="TR84" s="0"/>
      <c r="TS84" s="0"/>
      <c r="TT84" s="0"/>
      <c r="TU84" s="0"/>
      <c r="TV84" s="0"/>
      <c r="TW84" s="0"/>
      <c r="TX84" s="0"/>
      <c r="TY84" s="0"/>
      <c r="TZ84" s="0"/>
      <c r="UA84" s="0"/>
      <c r="UB84" s="0"/>
      <c r="UC84" s="0"/>
      <c r="UD84" s="0"/>
      <c r="UE84" s="0"/>
      <c r="UF84" s="0"/>
      <c r="UG84" s="0"/>
      <c r="UH84" s="0"/>
      <c r="UI84" s="0"/>
      <c r="UJ84" s="0"/>
      <c r="UK84" s="0"/>
      <c r="UL84" s="0"/>
      <c r="UM84" s="0"/>
      <c r="UN84" s="0"/>
      <c r="UO84" s="0"/>
      <c r="UP84" s="0"/>
      <c r="UQ84" s="0"/>
      <c r="UR84" s="0"/>
      <c r="US84" s="0"/>
      <c r="UT84" s="0"/>
      <c r="UU84" s="0"/>
      <c r="UV84" s="0"/>
      <c r="UW84" s="0"/>
      <c r="UX84" s="0"/>
      <c r="UY84" s="0"/>
      <c r="UZ84" s="0"/>
      <c r="VA84" s="0"/>
      <c r="VB84" s="0"/>
      <c r="VC84" s="0"/>
      <c r="VD84" s="0"/>
      <c r="VE84" s="0"/>
      <c r="VF84" s="0"/>
      <c r="VG84" s="0"/>
      <c r="VH84" s="0"/>
      <c r="VI84" s="0"/>
      <c r="VJ84" s="0"/>
      <c r="VK84" s="0"/>
      <c r="VL84" s="0"/>
      <c r="VM84" s="0"/>
      <c r="VN84" s="0"/>
      <c r="VO84" s="0"/>
      <c r="VP84" s="0"/>
      <c r="VQ84" s="0"/>
      <c r="VR84" s="0"/>
      <c r="VS84" s="0"/>
      <c r="VT84" s="0"/>
      <c r="VU84" s="0"/>
      <c r="VV84" s="0"/>
      <c r="VW84" s="0"/>
      <c r="VX84" s="0"/>
      <c r="VY84" s="0"/>
      <c r="VZ84" s="0"/>
      <c r="WA84" s="0"/>
      <c r="WB84" s="0"/>
      <c r="WC84" s="0"/>
      <c r="WD84" s="0"/>
      <c r="WE84" s="0"/>
      <c r="WF84" s="0"/>
      <c r="WG84" s="0"/>
      <c r="WH84" s="0"/>
      <c r="WI84" s="0"/>
      <c r="WJ84" s="0"/>
      <c r="WK84" s="0"/>
      <c r="WL84" s="0"/>
      <c r="WM84" s="0"/>
      <c r="WN84" s="0"/>
      <c r="WO84" s="0"/>
      <c r="WP84" s="0"/>
      <c r="WQ84" s="0"/>
      <c r="WR84" s="0"/>
      <c r="WS84" s="0"/>
      <c r="WT84" s="0"/>
      <c r="WU84" s="0"/>
      <c r="WV84" s="0"/>
      <c r="WW84" s="0"/>
      <c r="WX84" s="0"/>
      <c r="WY84" s="0"/>
      <c r="WZ84" s="0"/>
      <c r="XA84" s="0"/>
      <c r="XB84" s="0"/>
      <c r="XC84" s="0"/>
      <c r="XD84" s="0"/>
      <c r="XE84" s="0"/>
      <c r="XF84" s="0"/>
      <c r="XG84" s="0"/>
      <c r="XH84" s="0"/>
      <c r="XI84" s="0"/>
      <c r="XJ84" s="0"/>
      <c r="XK84" s="0"/>
      <c r="XL84" s="0"/>
      <c r="XM84" s="0"/>
      <c r="XN84" s="0"/>
      <c r="XO84" s="0"/>
      <c r="XP84" s="0"/>
      <c r="XQ84" s="0"/>
      <c r="XR84" s="0"/>
      <c r="XS84" s="0"/>
      <c r="XT84" s="0"/>
      <c r="XU84" s="0"/>
      <c r="XV84" s="0"/>
      <c r="XW84" s="0"/>
      <c r="XX84" s="0"/>
      <c r="XY84" s="0"/>
      <c r="XZ84" s="0"/>
      <c r="YA84" s="0"/>
      <c r="YB84" s="0"/>
      <c r="YC84" s="0"/>
      <c r="YD84" s="0"/>
      <c r="YE84" s="0"/>
      <c r="YF84" s="0"/>
      <c r="YG84" s="0"/>
      <c r="YH84" s="0"/>
      <c r="YI84" s="0"/>
      <c r="YJ84" s="0"/>
      <c r="YK84" s="0"/>
      <c r="YL84" s="0"/>
      <c r="YM84" s="0"/>
      <c r="YN84" s="0"/>
      <c r="YO84" s="0"/>
      <c r="YP84" s="0"/>
      <c r="YQ84" s="0"/>
      <c r="YR84" s="0"/>
      <c r="YS84" s="0"/>
      <c r="YT84" s="0"/>
      <c r="YU84" s="0"/>
      <c r="YV84" s="0"/>
      <c r="YW84" s="0"/>
      <c r="YX84" s="0"/>
      <c r="YY84" s="0"/>
      <c r="YZ84" s="0"/>
      <c r="ZA84" s="0"/>
      <c r="ZB84" s="0"/>
      <c r="ZC84" s="0"/>
      <c r="ZD84" s="0"/>
      <c r="ZE84" s="0"/>
      <c r="ZF84" s="0"/>
      <c r="ZG84" s="0"/>
      <c r="ZH84" s="0"/>
      <c r="ZI84" s="0"/>
      <c r="ZJ84" s="0"/>
      <c r="ZK84" s="0"/>
      <c r="ZL84" s="0"/>
      <c r="ZM84" s="0"/>
      <c r="ZN84" s="0"/>
      <c r="ZO84" s="0"/>
      <c r="ZP84" s="0"/>
      <c r="ZQ84" s="0"/>
      <c r="ZR84" s="0"/>
      <c r="ZS84" s="0"/>
      <c r="ZT84" s="0"/>
      <c r="ZU84" s="0"/>
      <c r="ZV84" s="0"/>
      <c r="ZW84" s="0"/>
      <c r="ZX84" s="0"/>
      <c r="ZY84" s="0"/>
      <c r="ZZ84" s="0"/>
      <c r="AAA84" s="0"/>
      <c r="AAB84" s="0"/>
      <c r="AAC84" s="0"/>
      <c r="AAD84" s="0"/>
      <c r="AAE84" s="0"/>
      <c r="AAF84" s="0"/>
      <c r="AAG84" s="0"/>
      <c r="AAH84" s="0"/>
      <c r="AAI84" s="0"/>
      <c r="AAJ84" s="0"/>
      <c r="AAK84" s="0"/>
      <c r="AAL84" s="0"/>
      <c r="AAM84" s="0"/>
      <c r="AAN84" s="0"/>
      <c r="AAO84" s="0"/>
      <c r="AAP84" s="0"/>
      <c r="AAQ84" s="0"/>
      <c r="AAR84" s="0"/>
      <c r="AAS84" s="0"/>
      <c r="AAT84" s="0"/>
      <c r="AAU84" s="0"/>
      <c r="AAV84" s="0"/>
      <c r="AAW84" s="0"/>
      <c r="AAX84" s="0"/>
      <c r="AAY84" s="0"/>
      <c r="AAZ84" s="0"/>
      <c r="ABA84" s="0"/>
      <c r="ABB84" s="0"/>
      <c r="ABC84" s="0"/>
      <c r="ABD84" s="0"/>
      <c r="ABE84" s="0"/>
      <c r="ABF84" s="0"/>
      <c r="ABG84" s="0"/>
      <c r="ABH84" s="0"/>
      <c r="ABI84" s="0"/>
      <c r="ABJ84" s="0"/>
      <c r="ABK84" s="0"/>
      <c r="ABL84" s="0"/>
      <c r="ABM84" s="0"/>
      <c r="ABN84" s="0"/>
      <c r="ABO84" s="0"/>
      <c r="ABP84" s="0"/>
      <c r="ABQ84" s="0"/>
      <c r="ABR84" s="0"/>
      <c r="ABS84" s="0"/>
      <c r="ABT84" s="0"/>
      <c r="ABU84" s="0"/>
      <c r="ABV84" s="0"/>
      <c r="ABW84" s="0"/>
      <c r="ABX84" s="0"/>
      <c r="ABY84" s="0"/>
      <c r="ABZ84" s="0"/>
      <c r="ACA84" s="0"/>
      <c r="ACB84" s="0"/>
      <c r="ACC84" s="0"/>
      <c r="ACD84" s="0"/>
      <c r="ACE84" s="0"/>
      <c r="ACF84" s="0"/>
      <c r="ACG84" s="0"/>
      <c r="ACH84" s="0"/>
      <c r="ACI84" s="0"/>
      <c r="ACJ84" s="0"/>
      <c r="ACK84" s="0"/>
      <c r="ACL84" s="0"/>
      <c r="ACM84" s="0"/>
      <c r="ACN84" s="0"/>
      <c r="ACO84" s="0"/>
      <c r="ACP84" s="0"/>
      <c r="ACQ84" s="0"/>
      <c r="ACR84" s="0"/>
      <c r="ACS84" s="0"/>
      <c r="ACT84" s="0"/>
      <c r="ACU84" s="0"/>
      <c r="ACV84" s="0"/>
      <c r="ACW84" s="0"/>
      <c r="ACX84" s="0"/>
      <c r="ACY84" s="0"/>
      <c r="ACZ84" s="0"/>
      <c r="ADA84" s="0"/>
      <c r="ADB84" s="0"/>
      <c r="ADC84" s="0"/>
      <c r="ADD84" s="0"/>
      <c r="ADE84" s="0"/>
      <c r="ADF84" s="0"/>
      <c r="ADG84" s="0"/>
      <c r="ADH84" s="0"/>
      <c r="ADI84" s="0"/>
      <c r="ADJ84" s="0"/>
      <c r="ADK84" s="0"/>
      <c r="ADL84" s="0"/>
      <c r="ADM84" s="0"/>
      <c r="ADN84" s="0"/>
      <c r="ADO84" s="0"/>
      <c r="ADP84" s="0"/>
      <c r="ADQ84" s="0"/>
      <c r="ADR84" s="0"/>
      <c r="ADS84" s="0"/>
      <c r="ADT84" s="0"/>
      <c r="ADU84" s="0"/>
      <c r="ADV84" s="0"/>
      <c r="ADW84" s="0"/>
      <c r="ADX84" s="0"/>
      <c r="ADY84" s="0"/>
      <c r="ADZ84" s="0"/>
      <c r="AEA84" s="0"/>
      <c r="AEB84" s="0"/>
      <c r="AEC84" s="0"/>
      <c r="AED84" s="0"/>
      <c r="AEE84" s="0"/>
      <c r="AEF84" s="0"/>
      <c r="AEG84" s="0"/>
      <c r="AEH84" s="0"/>
      <c r="AEI84" s="0"/>
      <c r="AEJ84" s="0"/>
      <c r="AEK84" s="0"/>
      <c r="AEL84" s="0"/>
      <c r="AEM84" s="0"/>
      <c r="AEN84" s="0"/>
      <c r="AEO84" s="0"/>
      <c r="AEP84" s="0"/>
      <c r="AEQ84" s="0"/>
      <c r="AER84" s="0"/>
      <c r="AES84" s="0"/>
      <c r="AET84" s="0"/>
      <c r="AEU84" s="0"/>
      <c r="AEV84" s="0"/>
      <c r="AEW84" s="0"/>
      <c r="AEX84" s="0"/>
      <c r="AEY84" s="0"/>
      <c r="AEZ84" s="0"/>
      <c r="AFA84" s="0"/>
      <c r="AFB84" s="0"/>
      <c r="AFC84" s="0"/>
      <c r="AFD84" s="0"/>
      <c r="AFE84" s="0"/>
      <c r="AFF84" s="0"/>
      <c r="AFG84" s="0"/>
      <c r="AFH84" s="0"/>
      <c r="AFI84" s="0"/>
      <c r="AFJ84" s="0"/>
      <c r="AFK84" s="0"/>
      <c r="AFL84" s="0"/>
      <c r="AFM84" s="0"/>
      <c r="AFN84" s="0"/>
      <c r="AFO84" s="0"/>
      <c r="AFP84" s="0"/>
      <c r="AFQ84" s="0"/>
      <c r="AFR84" s="0"/>
      <c r="AFS84" s="0"/>
      <c r="AFT84" s="0"/>
      <c r="AFU84" s="0"/>
      <c r="AFV84" s="0"/>
      <c r="AFW84" s="0"/>
      <c r="AFX84" s="0"/>
      <c r="AFY84" s="0"/>
      <c r="AFZ84" s="0"/>
      <c r="AGA84" s="0"/>
      <c r="AGB84" s="0"/>
      <c r="AGC84" s="0"/>
      <c r="AGD84" s="0"/>
      <c r="AGE84" s="0"/>
      <c r="AGF84" s="0"/>
      <c r="AGG84" s="0"/>
      <c r="AGH84" s="0"/>
      <c r="AGI84" s="0"/>
      <c r="AGJ84" s="0"/>
      <c r="AGK84" s="0"/>
      <c r="AGL84" s="0"/>
      <c r="AGM84" s="0"/>
      <c r="AGN84" s="0"/>
      <c r="AGO84" s="0"/>
      <c r="AGP84" s="0"/>
      <c r="AGQ84" s="0"/>
      <c r="AGR84" s="0"/>
      <c r="AGS84" s="0"/>
      <c r="AGT84" s="0"/>
      <c r="AGU84" s="0"/>
      <c r="AGV84" s="0"/>
      <c r="AGW84" s="0"/>
      <c r="AGX84" s="0"/>
      <c r="AGY84" s="0"/>
      <c r="AGZ84" s="0"/>
      <c r="AHA84" s="0"/>
      <c r="AHB84" s="0"/>
      <c r="AHC84" s="0"/>
      <c r="AHD84" s="0"/>
      <c r="AHE84" s="0"/>
      <c r="AHF84" s="0"/>
      <c r="AHG84" s="0"/>
      <c r="AHH84" s="0"/>
      <c r="AHI84" s="0"/>
      <c r="AHJ84" s="0"/>
      <c r="AHK84" s="0"/>
      <c r="AHL84" s="0"/>
      <c r="AHM84" s="0"/>
      <c r="AHN84" s="0"/>
      <c r="AHO84" s="0"/>
      <c r="AHP84" s="0"/>
      <c r="AHQ84" s="0"/>
      <c r="AHR84" s="0"/>
      <c r="AHS84" s="0"/>
      <c r="AHT84" s="0"/>
      <c r="AHU84" s="0"/>
      <c r="AHV84" s="0"/>
      <c r="AHW84" s="0"/>
      <c r="AHX84" s="0"/>
      <c r="AHY84" s="0"/>
      <c r="AHZ84" s="0"/>
      <c r="AIA84" s="0"/>
      <c r="AIB84" s="0"/>
      <c r="AIC84" s="0"/>
      <c r="AID84" s="0"/>
      <c r="AIE84" s="0"/>
      <c r="AIF84" s="0"/>
      <c r="AIG84" s="0"/>
      <c r="AIH84" s="0"/>
      <c r="AII84" s="0"/>
      <c r="AIJ84" s="0"/>
      <c r="AIK84" s="0"/>
      <c r="AIL84" s="0"/>
      <c r="AIM84" s="0"/>
      <c r="AIN84" s="0"/>
      <c r="AIO84" s="0"/>
      <c r="AIP84" s="0"/>
      <c r="AIQ84" s="0"/>
      <c r="AIR84" s="0"/>
      <c r="AIS84" s="0"/>
      <c r="AIT84" s="0"/>
      <c r="AIU84" s="0"/>
      <c r="AIV84" s="0"/>
      <c r="AIW84" s="0"/>
      <c r="AIX84" s="0"/>
      <c r="AIY84" s="0"/>
      <c r="AIZ84" s="0"/>
      <c r="AJA84" s="0"/>
      <c r="AJB84" s="0"/>
      <c r="AJC84" s="0"/>
      <c r="AJD84" s="0"/>
      <c r="AJE84" s="0"/>
      <c r="AJF84" s="0"/>
      <c r="AJG84" s="0"/>
      <c r="AJH84" s="0"/>
      <c r="AJI84" s="0"/>
      <c r="AJJ84" s="0"/>
      <c r="AJK84" s="0"/>
      <c r="AJL84" s="0"/>
      <c r="AJM84" s="0"/>
      <c r="AJN84" s="0"/>
      <c r="AJO84" s="0"/>
      <c r="AJP84" s="0"/>
      <c r="AJQ84" s="0"/>
      <c r="AJR84" s="0"/>
      <c r="AJS84" s="0"/>
      <c r="AJT84" s="0"/>
      <c r="AJU84" s="0"/>
      <c r="AJV84" s="0"/>
      <c r="AJW84" s="0"/>
      <c r="AJX84" s="0"/>
      <c r="AJY84" s="0"/>
      <c r="AJZ84" s="0"/>
      <c r="AKA84" s="0"/>
      <c r="AKB84" s="0"/>
      <c r="AKC84" s="0"/>
      <c r="AKD84" s="0"/>
      <c r="AKE84" s="0"/>
      <c r="AKF84" s="0"/>
      <c r="AKG84" s="0"/>
      <c r="AKH84" s="0"/>
      <c r="AKI84" s="0"/>
      <c r="AKJ84" s="0"/>
      <c r="AKK84" s="0"/>
      <c r="AKL84" s="0"/>
      <c r="AKM84" s="0"/>
      <c r="AKN84" s="0"/>
      <c r="AKO84" s="0"/>
      <c r="AKP84" s="0"/>
      <c r="AKQ84" s="0"/>
      <c r="AKR84" s="0"/>
      <c r="AKS84" s="0"/>
      <c r="AKT84" s="0"/>
      <c r="AKU84" s="0"/>
      <c r="AKV84" s="0"/>
      <c r="AKW84" s="0"/>
      <c r="AKX84" s="0"/>
      <c r="AKY84" s="0"/>
      <c r="AKZ84" s="0"/>
      <c r="ALA84" s="0"/>
      <c r="ALB84" s="0"/>
      <c r="ALC84" s="0"/>
      <c r="ALD84" s="0"/>
      <c r="ALE84" s="0"/>
      <c r="ALF84" s="0"/>
      <c r="ALG84" s="0"/>
      <c r="ALH84" s="0"/>
      <c r="ALI84" s="0"/>
      <c r="ALJ84" s="0"/>
      <c r="ALK84" s="0"/>
      <c r="ALL84" s="0"/>
      <c r="ALM84" s="0"/>
      <c r="ALN84" s="0"/>
      <c r="ALO84" s="0"/>
      <c r="ALP84" s="0"/>
      <c r="ALQ84" s="0"/>
      <c r="ALR84" s="0"/>
      <c r="ALS84" s="0"/>
      <c r="ALT84" s="0"/>
      <c r="ALU84" s="0"/>
      <c r="ALV84" s="0"/>
      <c r="ALW84" s="0"/>
      <c r="ALX84" s="0"/>
      <c r="ALY84" s="0"/>
      <c r="ALZ84" s="0"/>
      <c r="AMA84" s="0"/>
      <c r="AMB84" s="0"/>
      <c r="AMC84" s="0"/>
      <c r="AMD84" s="0"/>
      <c r="AME84" s="0"/>
      <c r="AMF84" s="0"/>
      <c r="AMG84" s="0"/>
      <c r="AMH84" s="0"/>
      <c r="AMI84" s="0"/>
      <c r="AMJ84" s="0"/>
    </row>
    <row r="85" s="3" customFormat="true" ht="13.2" hidden="false" customHeight="false" outlineLevel="0" collapsed="false">
      <c r="B85" s="3" t="n">
        <v>12</v>
      </c>
      <c r="H85" s="4"/>
      <c r="I85" s="3" t="n">
        <v>1</v>
      </c>
      <c r="J85" s="3" t="s">
        <v>46</v>
      </c>
      <c r="K85" s="3" t="s">
        <v>43</v>
      </c>
      <c r="L85" s="5" t="n">
        <v>42689</v>
      </c>
      <c r="M85" s="3" t="n">
        <v>3</v>
      </c>
      <c r="N85" s="3" t="n">
        <v>0</v>
      </c>
      <c r="O85" s="3" t="n">
        <v>3</v>
      </c>
      <c r="S85" s="3" t="n">
        <v>81</v>
      </c>
      <c r="T85" s="3" t="n">
        <v>8</v>
      </c>
      <c r="U85" s="3" t="n">
        <v>16</v>
      </c>
      <c r="V85" s="3" t="n">
        <v>5</v>
      </c>
      <c r="W85" s="3" t="n">
        <v>1.5</v>
      </c>
      <c r="X85" s="3" t="n">
        <v>0</v>
      </c>
      <c r="Y85" s="3" t="n">
        <v>343</v>
      </c>
      <c r="Z85" s="3" t="n">
        <v>66</v>
      </c>
      <c r="AA85" s="2" t="n">
        <v>0.838630806845966</v>
      </c>
      <c r="AB85" s="3" t="n">
        <v>11</v>
      </c>
      <c r="AC85" s="3" t="n">
        <v>7</v>
      </c>
      <c r="AD85" s="3" t="n">
        <v>1</v>
      </c>
      <c r="AE85" s="3" t="n">
        <v>20</v>
      </c>
      <c r="AF85" s="3" t="n">
        <v>102</v>
      </c>
      <c r="AG85" s="3" t="n">
        <v>36</v>
      </c>
      <c r="AH85" s="3" t="n">
        <v>4</v>
      </c>
      <c r="AI85" s="3" t="n">
        <v>11</v>
      </c>
      <c r="AJ85" s="3" t="n">
        <v>2</v>
      </c>
      <c r="AK85" s="3" t="n">
        <v>3</v>
      </c>
      <c r="AL85" s="3" t="n">
        <v>3</v>
      </c>
      <c r="AM85" s="3" t="n">
        <v>6.66666666666667</v>
      </c>
      <c r="AN85" s="2" t="n">
        <v>3.36274509803922</v>
      </c>
    </row>
    <row r="86" s="2" customFormat="true" ht="13.2" hidden="false" customHeight="false" outlineLevel="0" collapsed="false">
      <c r="B86" s="3" t="n">
        <v>13</v>
      </c>
      <c r="H86" s="4"/>
      <c r="I86" s="3" t="n">
        <v>0</v>
      </c>
      <c r="J86" s="2" t="s">
        <v>46</v>
      </c>
      <c r="K86" s="2" t="s">
        <v>41</v>
      </c>
      <c r="L86" s="5" t="n">
        <v>42817</v>
      </c>
      <c r="M86" s="2" t="n">
        <v>1</v>
      </c>
      <c r="N86" s="2" t="n">
        <v>2</v>
      </c>
      <c r="O86" s="3" t="n">
        <v>0</v>
      </c>
      <c r="S86" s="2" t="n">
        <v>53</v>
      </c>
      <c r="T86" s="2" t="n">
        <v>8</v>
      </c>
      <c r="U86" s="2" t="n">
        <v>38</v>
      </c>
      <c r="V86" s="2" t="n">
        <v>4</v>
      </c>
      <c r="W86" s="3" t="n">
        <v>1.25</v>
      </c>
      <c r="X86" s="3" t="n">
        <v>4</v>
      </c>
      <c r="Y86" s="2" t="n">
        <v>228</v>
      </c>
      <c r="Z86" s="2" t="n">
        <v>41</v>
      </c>
      <c r="AA86" s="2" t="n">
        <v>0.847583643122677</v>
      </c>
      <c r="AB86" s="2" t="n">
        <v>6</v>
      </c>
      <c r="AC86" s="2" t="n">
        <v>11</v>
      </c>
      <c r="AD86" s="2" t="n">
        <v>3</v>
      </c>
      <c r="AE86" s="2" t="n">
        <v>8</v>
      </c>
      <c r="AF86" s="2" t="n">
        <v>149</v>
      </c>
      <c r="AG86" s="2" t="n">
        <v>23</v>
      </c>
      <c r="AH86" s="2" t="n">
        <v>4</v>
      </c>
      <c r="AI86" s="2" t="n">
        <v>11</v>
      </c>
      <c r="AJ86" s="2" t="n">
        <v>1</v>
      </c>
      <c r="AK86" s="2" t="n">
        <v>5</v>
      </c>
      <c r="AL86" s="3" t="n">
        <v>0.5</v>
      </c>
      <c r="AM86" s="3" t="n">
        <v>1.6</v>
      </c>
      <c r="AN86" s="2" t="n">
        <v>1.53020134228188</v>
      </c>
    </row>
    <row r="87" s="3" customFormat="true" ht="13.2" hidden="false" customHeight="false" outlineLevel="0" collapsed="false">
      <c r="B87" s="3" t="n">
        <v>14</v>
      </c>
      <c r="I87" s="3" t="n">
        <v>1</v>
      </c>
      <c r="J87" s="3" t="s">
        <v>46</v>
      </c>
      <c r="K87" s="3" t="s">
        <v>39</v>
      </c>
      <c r="L87" s="5" t="n">
        <v>42822</v>
      </c>
      <c r="M87" s="3" t="n">
        <v>0</v>
      </c>
      <c r="N87" s="3" t="n">
        <v>2</v>
      </c>
      <c r="O87" s="3" t="n">
        <v>0</v>
      </c>
      <c r="S87" s="3" t="n">
        <v>57</v>
      </c>
      <c r="T87" s="3" t="n">
        <v>7</v>
      </c>
      <c r="U87" s="3" t="n">
        <v>84</v>
      </c>
      <c r="V87" s="3" t="n">
        <v>12</v>
      </c>
      <c r="W87" s="3" t="n">
        <v>0</v>
      </c>
      <c r="X87" s="3" t="n">
        <v>3.33333333333333</v>
      </c>
      <c r="Y87" s="3" t="n">
        <v>321</v>
      </c>
      <c r="Z87" s="3" t="n">
        <v>67</v>
      </c>
      <c r="AA87" s="2" t="n">
        <v>0.827319587628866</v>
      </c>
      <c r="AB87" s="3" t="n">
        <v>4</v>
      </c>
      <c r="AC87" s="3" t="n">
        <v>15</v>
      </c>
      <c r="AD87" s="3" t="n">
        <v>5</v>
      </c>
      <c r="AE87" s="3" t="n">
        <v>3</v>
      </c>
      <c r="AF87" s="3" t="n">
        <v>275</v>
      </c>
      <c r="AG87" s="3" t="n">
        <v>11</v>
      </c>
      <c r="AH87" s="3" t="n">
        <v>2</v>
      </c>
      <c r="AI87" s="3" t="n">
        <v>14</v>
      </c>
      <c r="AJ87" s="3" t="n">
        <v>1</v>
      </c>
      <c r="AK87" s="3" t="n">
        <v>6</v>
      </c>
      <c r="AL87" s="3" t="n">
        <v>0</v>
      </c>
      <c r="AM87" s="3" t="n">
        <v>0.5</v>
      </c>
      <c r="AN87" s="2" t="n">
        <v>1.16727272727273</v>
      </c>
    </row>
    <row r="88" customFormat="false" ht="13.2" hidden="false" customHeight="false" outlineLevel="0" collapsed="false">
      <c r="A88" s="3"/>
      <c r="B88" s="3" t="n">
        <v>15</v>
      </c>
      <c r="C88" s="3"/>
      <c r="D88" s="3"/>
      <c r="E88" s="3"/>
      <c r="F88" s="3"/>
      <c r="G88" s="3"/>
      <c r="H88" s="3"/>
      <c r="I88" s="3" t="n">
        <v>0</v>
      </c>
      <c r="J88" s="3" t="s">
        <v>46</v>
      </c>
      <c r="K88" s="3" t="s">
        <v>42</v>
      </c>
      <c r="L88" s="5" t="n">
        <v>42978</v>
      </c>
      <c r="M88" s="3" t="n">
        <v>0</v>
      </c>
      <c r="N88" s="3" t="n">
        <v>2</v>
      </c>
      <c r="O88" s="3" t="n">
        <v>0</v>
      </c>
      <c r="P88" s="0"/>
      <c r="Q88" s="0"/>
      <c r="R88" s="0"/>
      <c r="S88" s="3" t="n">
        <v>47</v>
      </c>
      <c r="T88" s="3" t="n">
        <v>10</v>
      </c>
      <c r="U88" s="3" t="n">
        <v>106</v>
      </c>
      <c r="V88" s="3" t="n">
        <v>21</v>
      </c>
      <c r="W88" s="3" t="n">
        <v>0</v>
      </c>
      <c r="X88" s="3" t="n">
        <v>1.17647058823529</v>
      </c>
      <c r="Y88" s="3" t="n">
        <v>155</v>
      </c>
      <c r="Z88" s="3" t="n">
        <v>66</v>
      </c>
      <c r="AA88" s="2" t="n">
        <v>0.701357466063348</v>
      </c>
      <c r="AB88" s="3" t="n">
        <v>1</v>
      </c>
      <c r="AC88" s="3" t="n">
        <v>16</v>
      </c>
      <c r="AD88" s="3" t="n">
        <v>2</v>
      </c>
      <c r="AE88" s="3" t="n">
        <v>5</v>
      </c>
      <c r="AF88" s="3" t="n">
        <v>554</v>
      </c>
      <c r="AG88" s="3" t="n">
        <v>40</v>
      </c>
      <c r="AH88" s="3" t="n">
        <v>9</v>
      </c>
      <c r="AI88" s="3" t="n">
        <v>16</v>
      </c>
      <c r="AJ88" s="3" t="n">
        <v>3</v>
      </c>
      <c r="AK88" s="3" t="n">
        <v>17</v>
      </c>
      <c r="AL88" s="3" t="n">
        <v>0</v>
      </c>
      <c r="AM88" s="3" t="n">
        <v>0.294117647058824</v>
      </c>
      <c r="AN88" s="2" t="n">
        <v>0.279783393501805</v>
      </c>
      <c r="AO88" s="0"/>
      <c r="AP88" s="0"/>
      <c r="AQ88" s="0"/>
      <c r="AR88" s="0"/>
      <c r="AS88" s="0"/>
      <c r="AT88" s="0"/>
      <c r="AU88" s="0"/>
      <c r="AV88" s="0"/>
      <c r="AW88" s="0"/>
      <c r="AX88" s="0"/>
      <c r="AY88" s="0"/>
      <c r="AZ88" s="0"/>
      <c r="BA88" s="0"/>
      <c r="BB88" s="0"/>
      <c r="BC88" s="0"/>
      <c r="BD88" s="0"/>
      <c r="BE88" s="0"/>
      <c r="BF88" s="0"/>
      <c r="BG88" s="0"/>
      <c r="BH88" s="0"/>
      <c r="BI88" s="0"/>
      <c r="BJ88" s="0"/>
      <c r="BK88" s="0"/>
      <c r="BL88" s="0"/>
      <c r="BM88" s="0"/>
      <c r="BN88" s="0"/>
      <c r="BO88" s="0"/>
      <c r="BP88" s="0"/>
      <c r="BQ88" s="0"/>
      <c r="BR88" s="0"/>
      <c r="BS88" s="0"/>
      <c r="BT88" s="0"/>
      <c r="BU88" s="0"/>
      <c r="BV88" s="0"/>
      <c r="BW88" s="0"/>
      <c r="BX88" s="0"/>
      <c r="BY88" s="0"/>
      <c r="BZ88" s="0"/>
      <c r="CA88" s="0"/>
      <c r="CB88" s="0"/>
      <c r="CC88" s="0"/>
      <c r="CD88" s="0"/>
      <c r="CE88" s="0"/>
      <c r="CF88" s="0"/>
      <c r="CG88" s="0"/>
      <c r="CH88" s="0"/>
      <c r="CI88" s="0"/>
      <c r="CJ88" s="0"/>
      <c r="CK88" s="0"/>
      <c r="CL88" s="0"/>
      <c r="CM88" s="0"/>
      <c r="CN88" s="0"/>
      <c r="CO88" s="0"/>
      <c r="CP88" s="0"/>
      <c r="CQ88" s="0"/>
      <c r="CR88" s="0"/>
      <c r="CS88" s="0"/>
      <c r="CT88" s="0"/>
      <c r="CU88" s="0"/>
      <c r="CV88" s="0"/>
      <c r="CW88" s="0"/>
      <c r="CX88" s="0"/>
      <c r="CY88" s="0"/>
      <c r="CZ88" s="0"/>
      <c r="DA88" s="0"/>
      <c r="DB88" s="0"/>
      <c r="DC88" s="0"/>
      <c r="DD88" s="0"/>
      <c r="DE88" s="0"/>
      <c r="DF88" s="0"/>
      <c r="DG88" s="0"/>
      <c r="DH88" s="0"/>
      <c r="DI88" s="0"/>
      <c r="DJ88" s="0"/>
      <c r="DK88" s="0"/>
      <c r="DL88" s="0"/>
      <c r="DM88" s="0"/>
      <c r="DN88" s="0"/>
      <c r="DO88" s="0"/>
      <c r="DP88" s="0"/>
      <c r="DQ88" s="0"/>
      <c r="DR88" s="0"/>
      <c r="DS88" s="0"/>
      <c r="DT88" s="0"/>
      <c r="DU88" s="0"/>
      <c r="DV88" s="0"/>
      <c r="DW88" s="0"/>
      <c r="DX88" s="0"/>
      <c r="DY88" s="0"/>
      <c r="DZ88" s="0"/>
      <c r="EA88" s="0"/>
      <c r="EB88" s="0"/>
      <c r="EC88" s="0"/>
      <c r="ED88" s="0"/>
      <c r="EE88" s="0"/>
      <c r="EF88" s="0"/>
      <c r="EG88" s="0"/>
      <c r="EH88" s="0"/>
      <c r="EI88" s="0"/>
      <c r="EJ88" s="0"/>
      <c r="EK88" s="0"/>
      <c r="EL88" s="0"/>
      <c r="EM88" s="0"/>
      <c r="EN88" s="0"/>
      <c r="EO88" s="0"/>
      <c r="EP88" s="0"/>
      <c r="EQ88" s="0"/>
      <c r="ER88" s="0"/>
      <c r="ES88" s="0"/>
      <c r="ET88" s="0"/>
      <c r="EU88" s="0"/>
      <c r="EV88" s="0"/>
      <c r="EW88" s="0"/>
      <c r="EX88" s="0"/>
      <c r="EY88" s="0"/>
      <c r="EZ88" s="0"/>
      <c r="FA88" s="0"/>
      <c r="FB88" s="0"/>
      <c r="FC88" s="0"/>
      <c r="FD88" s="0"/>
      <c r="FE88" s="0"/>
      <c r="FF88" s="0"/>
      <c r="FG88" s="0"/>
      <c r="FH88" s="0"/>
      <c r="FI88" s="0"/>
      <c r="FJ88" s="0"/>
      <c r="FK88" s="0"/>
      <c r="FL88" s="0"/>
      <c r="FM88" s="0"/>
      <c r="FN88" s="0"/>
      <c r="FO88" s="0"/>
      <c r="FP88" s="0"/>
      <c r="FQ88" s="0"/>
      <c r="FR88" s="0"/>
      <c r="FS88" s="0"/>
      <c r="FT88" s="0"/>
      <c r="FU88" s="0"/>
      <c r="FV88" s="0"/>
      <c r="FW88" s="0"/>
      <c r="FX88" s="0"/>
      <c r="FY88" s="0"/>
      <c r="FZ88" s="0"/>
      <c r="GA88" s="0"/>
      <c r="GB88" s="0"/>
      <c r="GC88" s="0"/>
      <c r="GD88" s="0"/>
      <c r="GE88" s="0"/>
      <c r="GF88" s="0"/>
      <c r="GG88" s="0"/>
      <c r="GH88" s="0"/>
      <c r="GI88" s="0"/>
      <c r="GJ88" s="0"/>
      <c r="GK88" s="0"/>
      <c r="GL88" s="0"/>
      <c r="GM88" s="0"/>
      <c r="GN88" s="0"/>
      <c r="GO88" s="0"/>
      <c r="GP88" s="0"/>
      <c r="GQ88" s="0"/>
      <c r="GR88" s="0"/>
      <c r="GS88" s="0"/>
      <c r="GT88" s="0"/>
      <c r="GU88" s="0"/>
      <c r="GV88" s="0"/>
      <c r="GW88" s="0"/>
      <c r="GX88" s="0"/>
      <c r="GY88" s="0"/>
      <c r="GZ88" s="0"/>
      <c r="HA88" s="0"/>
      <c r="HB88" s="0"/>
      <c r="HC88" s="0"/>
      <c r="HD88" s="0"/>
      <c r="HE88" s="0"/>
      <c r="HF88" s="0"/>
      <c r="HG88" s="0"/>
      <c r="HH88" s="0"/>
      <c r="HI88" s="0"/>
      <c r="HJ88" s="0"/>
      <c r="HK88" s="0"/>
      <c r="HL88" s="0"/>
      <c r="HM88" s="0"/>
      <c r="HN88" s="0"/>
      <c r="HO88" s="0"/>
      <c r="HP88" s="0"/>
      <c r="HQ88" s="0"/>
      <c r="HR88" s="0"/>
      <c r="HS88" s="0"/>
      <c r="HT88" s="0"/>
      <c r="HU88" s="0"/>
      <c r="HV88" s="0"/>
      <c r="HW88" s="0"/>
      <c r="HX88" s="0"/>
      <c r="HY88" s="0"/>
      <c r="HZ88" s="0"/>
      <c r="IA88" s="0"/>
      <c r="IB88" s="0"/>
      <c r="IC88" s="0"/>
      <c r="ID88" s="0"/>
      <c r="IE88" s="0"/>
      <c r="IF88" s="0"/>
      <c r="IG88" s="0"/>
      <c r="IH88" s="0"/>
      <c r="II88" s="0"/>
      <c r="IJ88" s="0"/>
      <c r="IK88" s="0"/>
      <c r="IL88" s="0"/>
      <c r="IM88" s="0"/>
      <c r="IN88" s="0"/>
      <c r="IO88" s="0"/>
      <c r="IP88" s="0"/>
      <c r="IQ88" s="0"/>
      <c r="IR88" s="0"/>
      <c r="IS88" s="0"/>
      <c r="IT88" s="0"/>
      <c r="IU88" s="0"/>
      <c r="IV88" s="0"/>
      <c r="IW88" s="0"/>
      <c r="IX88" s="0"/>
      <c r="IY88" s="0"/>
      <c r="IZ88" s="0"/>
      <c r="JA88" s="0"/>
      <c r="JB88" s="0"/>
      <c r="JC88" s="0"/>
      <c r="JD88" s="0"/>
      <c r="JE88" s="0"/>
      <c r="JF88" s="0"/>
      <c r="JG88" s="0"/>
      <c r="JH88" s="0"/>
      <c r="JI88" s="0"/>
      <c r="JJ88" s="0"/>
      <c r="JK88" s="0"/>
      <c r="JL88" s="0"/>
      <c r="JM88" s="0"/>
      <c r="JN88" s="0"/>
      <c r="JO88" s="0"/>
      <c r="JP88" s="0"/>
      <c r="JQ88" s="0"/>
      <c r="JR88" s="0"/>
      <c r="JS88" s="0"/>
      <c r="JT88" s="0"/>
      <c r="JU88" s="0"/>
      <c r="JV88" s="0"/>
      <c r="JW88" s="0"/>
      <c r="JX88" s="0"/>
      <c r="JY88" s="0"/>
      <c r="JZ88" s="0"/>
      <c r="KA88" s="0"/>
      <c r="KB88" s="0"/>
      <c r="KC88" s="0"/>
      <c r="KD88" s="0"/>
      <c r="KE88" s="0"/>
      <c r="KF88" s="0"/>
      <c r="KG88" s="0"/>
      <c r="KH88" s="0"/>
      <c r="KI88" s="0"/>
      <c r="KJ88" s="0"/>
      <c r="KK88" s="0"/>
      <c r="KL88" s="0"/>
      <c r="KM88" s="0"/>
      <c r="KN88" s="0"/>
      <c r="KO88" s="0"/>
      <c r="KP88" s="0"/>
      <c r="KQ88" s="0"/>
      <c r="KR88" s="0"/>
      <c r="KS88" s="0"/>
      <c r="KT88" s="0"/>
      <c r="KU88" s="0"/>
      <c r="KV88" s="0"/>
      <c r="KW88" s="0"/>
      <c r="KX88" s="0"/>
      <c r="KY88" s="0"/>
      <c r="KZ88" s="0"/>
      <c r="LA88" s="0"/>
      <c r="LB88" s="0"/>
      <c r="LC88" s="0"/>
      <c r="LD88" s="0"/>
      <c r="LE88" s="0"/>
      <c r="LF88" s="0"/>
      <c r="LG88" s="0"/>
      <c r="LH88" s="0"/>
      <c r="LI88" s="0"/>
      <c r="LJ88" s="0"/>
      <c r="LK88" s="0"/>
      <c r="LL88" s="0"/>
      <c r="LM88" s="0"/>
      <c r="LN88" s="0"/>
      <c r="LO88" s="0"/>
      <c r="LP88" s="0"/>
      <c r="LQ88" s="0"/>
      <c r="LR88" s="0"/>
      <c r="LS88" s="0"/>
      <c r="LT88" s="0"/>
      <c r="LU88" s="0"/>
      <c r="LV88" s="0"/>
      <c r="LW88" s="0"/>
      <c r="LX88" s="0"/>
      <c r="LY88" s="0"/>
      <c r="LZ88" s="0"/>
      <c r="MA88" s="0"/>
      <c r="MB88" s="0"/>
      <c r="MC88" s="0"/>
      <c r="MD88" s="0"/>
      <c r="ME88" s="0"/>
      <c r="MF88" s="0"/>
      <c r="MG88" s="0"/>
      <c r="MH88" s="0"/>
      <c r="MI88" s="0"/>
      <c r="MJ88" s="0"/>
      <c r="MK88" s="0"/>
      <c r="ML88" s="0"/>
      <c r="MM88" s="0"/>
      <c r="MN88" s="0"/>
      <c r="MO88" s="0"/>
      <c r="MP88" s="0"/>
      <c r="MQ88" s="0"/>
      <c r="MR88" s="0"/>
      <c r="MS88" s="0"/>
      <c r="MT88" s="0"/>
      <c r="MU88" s="0"/>
      <c r="MV88" s="0"/>
      <c r="MW88" s="0"/>
      <c r="MX88" s="0"/>
      <c r="MY88" s="0"/>
      <c r="MZ88" s="0"/>
      <c r="NA88" s="0"/>
      <c r="NB88" s="0"/>
      <c r="NC88" s="0"/>
      <c r="ND88" s="0"/>
      <c r="NE88" s="0"/>
      <c r="NF88" s="0"/>
      <c r="NG88" s="0"/>
      <c r="NH88" s="0"/>
      <c r="NI88" s="0"/>
      <c r="NJ88" s="0"/>
      <c r="NK88" s="0"/>
      <c r="NL88" s="0"/>
      <c r="NM88" s="0"/>
      <c r="NN88" s="0"/>
      <c r="NO88" s="0"/>
      <c r="NP88" s="0"/>
      <c r="NQ88" s="0"/>
      <c r="NR88" s="0"/>
      <c r="NS88" s="0"/>
      <c r="NT88" s="0"/>
      <c r="NU88" s="0"/>
      <c r="NV88" s="0"/>
      <c r="NW88" s="0"/>
      <c r="NX88" s="0"/>
      <c r="NY88" s="0"/>
      <c r="NZ88" s="0"/>
      <c r="OA88" s="0"/>
      <c r="OB88" s="0"/>
      <c r="OC88" s="0"/>
      <c r="OD88" s="0"/>
      <c r="OE88" s="0"/>
      <c r="OF88" s="0"/>
      <c r="OG88" s="0"/>
      <c r="OH88" s="0"/>
      <c r="OI88" s="0"/>
      <c r="OJ88" s="0"/>
      <c r="OK88" s="0"/>
      <c r="OL88" s="0"/>
      <c r="OM88" s="0"/>
      <c r="ON88" s="0"/>
      <c r="OO88" s="0"/>
      <c r="OP88" s="0"/>
      <c r="OQ88" s="0"/>
      <c r="OR88" s="0"/>
      <c r="OS88" s="0"/>
      <c r="OT88" s="0"/>
      <c r="OU88" s="0"/>
      <c r="OV88" s="0"/>
      <c r="OW88" s="0"/>
      <c r="OX88" s="0"/>
      <c r="OY88" s="0"/>
      <c r="OZ88" s="0"/>
      <c r="PA88" s="0"/>
      <c r="PB88" s="0"/>
      <c r="PC88" s="0"/>
      <c r="PD88" s="0"/>
      <c r="PE88" s="0"/>
      <c r="PF88" s="0"/>
      <c r="PG88" s="0"/>
      <c r="PH88" s="0"/>
      <c r="PI88" s="0"/>
      <c r="PJ88" s="0"/>
      <c r="PK88" s="0"/>
      <c r="PL88" s="0"/>
      <c r="PM88" s="0"/>
      <c r="PN88" s="0"/>
      <c r="PO88" s="0"/>
      <c r="PP88" s="0"/>
      <c r="PQ88" s="0"/>
      <c r="PR88" s="0"/>
      <c r="PS88" s="0"/>
      <c r="PT88" s="0"/>
      <c r="PU88" s="0"/>
      <c r="PV88" s="0"/>
      <c r="PW88" s="0"/>
      <c r="PX88" s="0"/>
      <c r="PY88" s="0"/>
      <c r="PZ88" s="0"/>
      <c r="QA88" s="0"/>
      <c r="QB88" s="0"/>
      <c r="QC88" s="0"/>
      <c r="QD88" s="0"/>
      <c r="QE88" s="0"/>
      <c r="QF88" s="0"/>
      <c r="QG88" s="0"/>
      <c r="QH88" s="0"/>
      <c r="QI88" s="0"/>
      <c r="QJ88" s="0"/>
      <c r="QK88" s="0"/>
      <c r="QL88" s="0"/>
      <c r="QM88" s="0"/>
      <c r="QN88" s="0"/>
      <c r="QO88" s="0"/>
      <c r="QP88" s="0"/>
      <c r="QQ88" s="0"/>
      <c r="QR88" s="0"/>
      <c r="QS88" s="0"/>
      <c r="QT88" s="0"/>
      <c r="QU88" s="0"/>
      <c r="QV88" s="0"/>
      <c r="QW88" s="0"/>
      <c r="QX88" s="0"/>
      <c r="QY88" s="0"/>
      <c r="QZ88" s="0"/>
      <c r="RA88" s="0"/>
      <c r="RB88" s="0"/>
      <c r="RC88" s="0"/>
      <c r="RD88" s="0"/>
      <c r="RE88" s="0"/>
      <c r="RF88" s="0"/>
      <c r="RG88" s="0"/>
      <c r="RH88" s="0"/>
      <c r="RI88" s="0"/>
      <c r="RJ88" s="0"/>
      <c r="RK88" s="0"/>
      <c r="RL88" s="0"/>
      <c r="RM88" s="0"/>
      <c r="RN88" s="0"/>
      <c r="RO88" s="0"/>
      <c r="RP88" s="0"/>
      <c r="RQ88" s="0"/>
      <c r="RR88" s="0"/>
      <c r="RS88" s="0"/>
      <c r="RT88" s="0"/>
      <c r="RU88" s="0"/>
      <c r="RV88" s="0"/>
      <c r="RW88" s="0"/>
      <c r="RX88" s="0"/>
      <c r="RY88" s="0"/>
      <c r="RZ88" s="0"/>
      <c r="SA88" s="0"/>
      <c r="SB88" s="0"/>
      <c r="SC88" s="0"/>
      <c r="SD88" s="0"/>
      <c r="SE88" s="0"/>
      <c r="SF88" s="0"/>
      <c r="SG88" s="0"/>
      <c r="SH88" s="0"/>
      <c r="SI88" s="0"/>
      <c r="SJ88" s="0"/>
      <c r="SK88" s="0"/>
      <c r="SL88" s="0"/>
      <c r="SM88" s="0"/>
      <c r="SN88" s="0"/>
      <c r="SO88" s="0"/>
      <c r="SP88" s="0"/>
      <c r="SQ88" s="0"/>
      <c r="SR88" s="0"/>
      <c r="SS88" s="0"/>
      <c r="ST88" s="0"/>
      <c r="SU88" s="0"/>
      <c r="SV88" s="0"/>
      <c r="SW88" s="0"/>
      <c r="SX88" s="0"/>
      <c r="SY88" s="0"/>
      <c r="SZ88" s="0"/>
      <c r="TA88" s="0"/>
      <c r="TB88" s="0"/>
      <c r="TC88" s="0"/>
      <c r="TD88" s="0"/>
      <c r="TE88" s="0"/>
      <c r="TF88" s="0"/>
      <c r="TG88" s="0"/>
      <c r="TH88" s="0"/>
      <c r="TI88" s="0"/>
      <c r="TJ88" s="0"/>
      <c r="TK88" s="0"/>
      <c r="TL88" s="0"/>
      <c r="TM88" s="0"/>
      <c r="TN88" s="0"/>
      <c r="TO88" s="0"/>
      <c r="TP88" s="0"/>
      <c r="TQ88" s="0"/>
      <c r="TR88" s="0"/>
      <c r="TS88" s="0"/>
      <c r="TT88" s="0"/>
      <c r="TU88" s="0"/>
      <c r="TV88" s="0"/>
      <c r="TW88" s="0"/>
      <c r="TX88" s="0"/>
      <c r="TY88" s="0"/>
      <c r="TZ88" s="0"/>
      <c r="UA88" s="0"/>
      <c r="UB88" s="0"/>
      <c r="UC88" s="0"/>
      <c r="UD88" s="0"/>
      <c r="UE88" s="0"/>
      <c r="UF88" s="0"/>
      <c r="UG88" s="0"/>
      <c r="UH88" s="0"/>
      <c r="UI88" s="0"/>
      <c r="UJ88" s="0"/>
      <c r="UK88" s="0"/>
      <c r="UL88" s="0"/>
      <c r="UM88" s="0"/>
      <c r="UN88" s="0"/>
      <c r="UO88" s="0"/>
      <c r="UP88" s="0"/>
      <c r="UQ88" s="0"/>
      <c r="UR88" s="0"/>
      <c r="US88" s="0"/>
      <c r="UT88" s="0"/>
      <c r="UU88" s="0"/>
      <c r="UV88" s="0"/>
      <c r="UW88" s="0"/>
      <c r="UX88" s="0"/>
      <c r="UY88" s="0"/>
      <c r="UZ88" s="0"/>
      <c r="VA88" s="0"/>
      <c r="VB88" s="0"/>
      <c r="VC88" s="0"/>
      <c r="VD88" s="0"/>
      <c r="VE88" s="0"/>
      <c r="VF88" s="0"/>
      <c r="VG88" s="0"/>
      <c r="VH88" s="0"/>
      <c r="VI88" s="0"/>
      <c r="VJ88" s="0"/>
      <c r="VK88" s="0"/>
      <c r="VL88" s="0"/>
      <c r="VM88" s="0"/>
      <c r="VN88" s="0"/>
      <c r="VO88" s="0"/>
      <c r="VP88" s="0"/>
      <c r="VQ88" s="0"/>
      <c r="VR88" s="0"/>
      <c r="VS88" s="0"/>
      <c r="VT88" s="0"/>
      <c r="VU88" s="0"/>
      <c r="VV88" s="0"/>
      <c r="VW88" s="0"/>
      <c r="VX88" s="0"/>
      <c r="VY88" s="0"/>
      <c r="VZ88" s="0"/>
      <c r="WA88" s="0"/>
      <c r="WB88" s="0"/>
      <c r="WC88" s="0"/>
      <c r="WD88" s="0"/>
      <c r="WE88" s="0"/>
      <c r="WF88" s="0"/>
      <c r="WG88" s="0"/>
      <c r="WH88" s="0"/>
      <c r="WI88" s="0"/>
      <c r="WJ88" s="0"/>
      <c r="WK88" s="0"/>
      <c r="WL88" s="0"/>
      <c r="WM88" s="0"/>
      <c r="WN88" s="0"/>
      <c r="WO88" s="0"/>
      <c r="WP88" s="0"/>
      <c r="WQ88" s="0"/>
      <c r="WR88" s="0"/>
      <c r="WS88" s="0"/>
      <c r="WT88" s="0"/>
      <c r="WU88" s="0"/>
      <c r="WV88" s="0"/>
      <c r="WW88" s="0"/>
      <c r="WX88" s="0"/>
      <c r="WY88" s="0"/>
      <c r="WZ88" s="0"/>
      <c r="XA88" s="0"/>
      <c r="XB88" s="0"/>
      <c r="XC88" s="0"/>
      <c r="XD88" s="0"/>
      <c r="XE88" s="0"/>
      <c r="XF88" s="0"/>
      <c r="XG88" s="0"/>
      <c r="XH88" s="0"/>
      <c r="XI88" s="0"/>
      <c r="XJ88" s="0"/>
      <c r="XK88" s="0"/>
      <c r="XL88" s="0"/>
      <c r="XM88" s="0"/>
      <c r="XN88" s="0"/>
      <c r="XO88" s="0"/>
      <c r="XP88" s="0"/>
      <c r="XQ88" s="0"/>
      <c r="XR88" s="0"/>
      <c r="XS88" s="0"/>
      <c r="XT88" s="0"/>
      <c r="XU88" s="0"/>
      <c r="XV88" s="0"/>
      <c r="XW88" s="0"/>
      <c r="XX88" s="0"/>
      <c r="XY88" s="0"/>
      <c r="XZ88" s="0"/>
      <c r="YA88" s="0"/>
      <c r="YB88" s="0"/>
      <c r="YC88" s="0"/>
      <c r="YD88" s="0"/>
      <c r="YE88" s="0"/>
      <c r="YF88" s="0"/>
      <c r="YG88" s="0"/>
      <c r="YH88" s="0"/>
      <c r="YI88" s="0"/>
      <c r="YJ88" s="0"/>
      <c r="YK88" s="0"/>
      <c r="YL88" s="0"/>
      <c r="YM88" s="0"/>
      <c r="YN88" s="0"/>
      <c r="YO88" s="0"/>
      <c r="YP88" s="0"/>
      <c r="YQ88" s="0"/>
      <c r="YR88" s="0"/>
      <c r="YS88" s="0"/>
      <c r="YT88" s="0"/>
      <c r="YU88" s="0"/>
      <c r="YV88" s="0"/>
      <c r="YW88" s="0"/>
      <c r="YX88" s="0"/>
      <c r="YY88" s="0"/>
      <c r="YZ88" s="0"/>
      <c r="ZA88" s="0"/>
      <c r="ZB88" s="0"/>
      <c r="ZC88" s="0"/>
      <c r="ZD88" s="0"/>
      <c r="ZE88" s="0"/>
      <c r="ZF88" s="0"/>
      <c r="ZG88" s="0"/>
      <c r="ZH88" s="0"/>
      <c r="ZI88" s="0"/>
      <c r="ZJ88" s="0"/>
      <c r="ZK88" s="0"/>
      <c r="ZL88" s="0"/>
      <c r="ZM88" s="0"/>
      <c r="ZN88" s="0"/>
      <c r="ZO88" s="0"/>
      <c r="ZP88" s="0"/>
      <c r="ZQ88" s="0"/>
      <c r="ZR88" s="0"/>
      <c r="ZS88" s="0"/>
      <c r="ZT88" s="0"/>
      <c r="ZU88" s="0"/>
      <c r="ZV88" s="0"/>
      <c r="ZW88" s="0"/>
      <c r="ZX88" s="0"/>
      <c r="ZY88" s="0"/>
      <c r="ZZ88" s="0"/>
      <c r="AAA88" s="0"/>
      <c r="AAB88" s="0"/>
      <c r="AAC88" s="0"/>
      <c r="AAD88" s="0"/>
      <c r="AAE88" s="0"/>
      <c r="AAF88" s="0"/>
      <c r="AAG88" s="0"/>
      <c r="AAH88" s="0"/>
      <c r="AAI88" s="0"/>
      <c r="AAJ88" s="0"/>
      <c r="AAK88" s="0"/>
      <c r="AAL88" s="0"/>
      <c r="AAM88" s="0"/>
      <c r="AAN88" s="0"/>
      <c r="AAO88" s="0"/>
      <c r="AAP88" s="0"/>
      <c r="AAQ88" s="0"/>
      <c r="AAR88" s="0"/>
      <c r="AAS88" s="0"/>
      <c r="AAT88" s="0"/>
      <c r="AAU88" s="0"/>
      <c r="AAV88" s="0"/>
      <c r="AAW88" s="0"/>
      <c r="AAX88" s="0"/>
      <c r="AAY88" s="0"/>
      <c r="AAZ88" s="0"/>
      <c r="ABA88" s="0"/>
      <c r="ABB88" s="0"/>
      <c r="ABC88" s="0"/>
      <c r="ABD88" s="0"/>
      <c r="ABE88" s="0"/>
      <c r="ABF88" s="0"/>
      <c r="ABG88" s="0"/>
      <c r="ABH88" s="0"/>
      <c r="ABI88" s="0"/>
      <c r="ABJ88" s="0"/>
      <c r="ABK88" s="0"/>
      <c r="ABL88" s="0"/>
      <c r="ABM88" s="0"/>
      <c r="ABN88" s="0"/>
      <c r="ABO88" s="0"/>
      <c r="ABP88" s="0"/>
      <c r="ABQ88" s="0"/>
      <c r="ABR88" s="0"/>
      <c r="ABS88" s="0"/>
      <c r="ABT88" s="0"/>
      <c r="ABU88" s="0"/>
      <c r="ABV88" s="0"/>
      <c r="ABW88" s="0"/>
      <c r="ABX88" s="0"/>
      <c r="ABY88" s="0"/>
      <c r="ABZ88" s="0"/>
      <c r="ACA88" s="0"/>
      <c r="ACB88" s="0"/>
      <c r="ACC88" s="0"/>
      <c r="ACD88" s="0"/>
      <c r="ACE88" s="0"/>
      <c r="ACF88" s="0"/>
      <c r="ACG88" s="0"/>
      <c r="ACH88" s="0"/>
      <c r="ACI88" s="0"/>
      <c r="ACJ88" s="0"/>
      <c r="ACK88" s="0"/>
      <c r="ACL88" s="0"/>
      <c r="ACM88" s="0"/>
      <c r="ACN88" s="0"/>
      <c r="ACO88" s="0"/>
      <c r="ACP88" s="0"/>
      <c r="ACQ88" s="0"/>
      <c r="ACR88" s="0"/>
      <c r="ACS88" s="0"/>
      <c r="ACT88" s="0"/>
      <c r="ACU88" s="0"/>
      <c r="ACV88" s="0"/>
      <c r="ACW88" s="0"/>
      <c r="ACX88" s="0"/>
      <c r="ACY88" s="0"/>
      <c r="ACZ88" s="0"/>
      <c r="ADA88" s="0"/>
      <c r="ADB88" s="0"/>
      <c r="ADC88" s="0"/>
      <c r="ADD88" s="0"/>
      <c r="ADE88" s="0"/>
      <c r="ADF88" s="0"/>
      <c r="ADG88" s="0"/>
      <c r="ADH88" s="0"/>
      <c r="ADI88" s="0"/>
      <c r="ADJ88" s="0"/>
      <c r="ADK88" s="0"/>
      <c r="ADL88" s="0"/>
      <c r="ADM88" s="0"/>
      <c r="ADN88" s="0"/>
      <c r="ADO88" s="0"/>
      <c r="ADP88" s="0"/>
      <c r="ADQ88" s="0"/>
      <c r="ADR88" s="0"/>
      <c r="ADS88" s="0"/>
      <c r="ADT88" s="0"/>
      <c r="ADU88" s="0"/>
      <c r="ADV88" s="0"/>
      <c r="ADW88" s="0"/>
      <c r="ADX88" s="0"/>
      <c r="ADY88" s="0"/>
      <c r="ADZ88" s="0"/>
      <c r="AEA88" s="0"/>
      <c r="AEB88" s="0"/>
      <c r="AEC88" s="0"/>
      <c r="AED88" s="0"/>
      <c r="AEE88" s="0"/>
      <c r="AEF88" s="0"/>
      <c r="AEG88" s="0"/>
      <c r="AEH88" s="0"/>
      <c r="AEI88" s="0"/>
      <c r="AEJ88" s="0"/>
      <c r="AEK88" s="0"/>
      <c r="AEL88" s="0"/>
      <c r="AEM88" s="0"/>
      <c r="AEN88" s="0"/>
      <c r="AEO88" s="0"/>
      <c r="AEP88" s="0"/>
      <c r="AEQ88" s="0"/>
      <c r="AER88" s="0"/>
      <c r="AES88" s="0"/>
      <c r="AET88" s="0"/>
      <c r="AEU88" s="0"/>
      <c r="AEV88" s="0"/>
      <c r="AEW88" s="0"/>
      <c r="AEX88" s="0"/>
      <c r="AEY88" s="0"/>
      <c r="AEZ88" s="0"/>
      <c r="AFA88" s="0"/>
      <c r="AFB88" s="0"/>
      <c r="AFC88" s="0"/>
      <c r="AFD88" s="0"/>
      <c r="AFE88" s="0"/>
      <c r="AFF88" s="0"/>
      <c r="AFG88" s="0"/>
      <c r="AFH88" s="0"/>
      <c r="AFI88" s="0"/>
      <c r="AFJ88" s="0"/>
      <c r="AFK88" s="0"/>
      <c r="AFL88" s="0"/>
      <c r="AFM88" s="0"/>
      <c r="AFN88" s="0"/>
      <c r="AFO88" s="0"/>
      <c r="AFP88" s="0"/>
      <c r="AFQ88" s="0"/>
      <c r="AFR88" s="0"/>
      <c r="AFS88" s="0"/>
      <c r="AFT88" s="0"/>
      <c r="AFU88" s="0"/>
      <c r="AFV88" s="0"/>
      <c r="AFW88" s="0"/>
      <c r="AFX88" s="0"/>
      <c r="AFY88" s="0"/>
      <c r="AFZ88" s="0"/>
      <c r="AGA88" s="0"/>
      <c r="AGB88" s="0"/>
      <c r="AGC88" s="0"/>
      <c r="AGD88" s="0"/>
      <c r="AGE88" s="0"/>
      <c r="AGF88" s="0"/>
      <c r="AGG88" s="0"/>
      <c r="AGH88" s="0"/>
      <c r="AGI88" s="0"/>
      <c r="AGJ88" s="0"/>
      <c r="AGK88" s="0"/>
      <c r="AGL88" s="0"/>
      <c r="AGM88" s="0"/>
      <c r="AGN88" s="0"/>
      <c r="AGO88" s="0"/>
      <c r="AGP88" s="0"/>
      <c r="AGQ88" s="0"/>
      <c r="AGR88" s="0"/>
      <c r="AGS88" s="0"/>
      <c r="AGT88" s="0"/>
      <c r="AGU88" s="0"/>
      <c r="AGV88" s="0"/>
      <c r="AGW88" s="0"/>
      <c r="AGX88" s="0"/>
      <c r="AGY88" s="0"/>
      <c r="AGZ88" s="0"/>
      <c r="AHA88" s="0"/>
      <c r="AHB88" s="0"/>
      <c r="AHC88" s="0"/>
      <c r="AHD88" s="0"/>
      <c r="AHE88" s="0"/>
      <c r="AHF88" s="0"/>
      <c r="AHG88" s="0"/>
      <c r="AHH88" s="0"/>
      <c r="AHI88" s="0"/>
      <c r="AHJ88" s="0"/>
      <c r="AHK88" s="0"/>
      <c r="AHL88" s="0"/>
      <c r="AHM88" s="0"/>
      <c r="AHN88" s="0"/>
      <c r="AHO88" s="0"/>
      <c r="AHP88" s="0"/>
      <c r="AHQ88" s="0"/>
      <c r="AHR88" s="0"/>
      <c r="AHS88" s="0"/>
      <c r="AHT88" s="0"/>
      <c r="AHU88" s="0"/>
      <c r="AHV88" s="0"/>
      <c r="AHW88" s="0"/>
      <c r="AHX88" s="0"/>
      <c r="AHY88" s="0"/>
      <c r="AHZ88" s="0"/>
      <c r="AIA88" s="0"/>
      <c r="AIB88" s="0"/>
      <c r="AIC88" s="0"/>
      <c r="AID88" s="0"/>
      <c r="AIE88" s="0"/>
      <c r="AIF88" s="0"/>
      <c r="AIG88" s="0"/>
      <c r="AIH88" s="0"/>
      <c r="AII88" s="0"/>
      <c r="AIJ88" s="0"/>
      <c r="AIK88" s="0"/>
      <c r="AIL88" s="0"/>
      <c r="AIM88" s="0"/>
      <c r="AIN88" s="0"/>
      <c r="AIO88" s="0"/>
      <c r="AIP88" s="0"/>
      <c r="AIQ88" s="0"/>
      <c r="AIR88" s="0"/>
      <c r="AIS88" s="0"/>
      <c r="AIT88" s="0"/>
      <c r="AIU88" s="0"/>
      <c r="AIV88" s="0"/>
      <c r="AIW88" s="0"/>
      <c r="AIX88" s="0"/>
      <c r="AIY88" s="0"/>
      <c r="AIZ88" s="0"/>
      <c r="AJA88" s="0"/>
      <c r="AJB88" s="0"/>
      <c r="AJC88" s="0"/>
      <c r="AJD88" s="0"/>
      <c r="AJE88" s="0"/>
      <c r="AJF88" s="0"/>
      <c r="AJG88" s="0"/>
      <c r="AJH88" s="0"/>
      <c r="AJI88" s="0"/>
      <c r="AJJ88" s="0"/>
      <c r="AJK88" s="0"/>
      <c r="AJL88" s="0"/>
      <c r="AJM88" s="0"/>
      <c r="AJN88" s="0"/>
      <c r="AJO88" s="0"/>
      <c r="AJP88" s="0"/>
      <c r="AJQ88" s="0"/>
      <c r="AJR88" s="0"/>
      <c r="AJS88" s="0"/>
      <c r="AJT88" s="0"/>
      <c r="AJU88" s="0"/>
      <c r="AJV88" s="0"/>
      <c r="AJW88" s="0"/>
      <c r="AJX88" s="0"/>
      <c r="AJY88" s="0"/>
      <c r="AJZ88" s="0"/>
      <c r="AKA88" s="0"/>
      <c r="AKB88" s="0"/>
      <c r="AKC88" s="0"/>
      <c r="AKD88" s="0"/>
      <c r="AKE88" s="0"/>
      <c r="AKF88" s="0"/>
      <c r="AKG88" s="0"/>
      <c r="AKH88" s="0"/>
      <c r="AKI88" s="0"/>
      <c r="AKJ88" s="0"/>
      <c r="AKK88" s="0"/>
      <c r="AKL88" s="0"/>
      <c r="AKM88" s="0"/>
      <c r="AKN88" s="0"/>
      <c r="AKO88" s="0"/>
      <c r="AKP88" s="0"/>
      <c r="AKQ88" s="0"/>
      <c r="AKR88" s="0"/>
      <c r="AKS88" s="0"/>
      <c r="AKT88" s="0"/>
      <c r="AKU88" s="0"/>
      <c r="AKV88" s="0"/>
      <c r="AKW88" s="0"/>
      <c r="AKX88" s="0"/>
      <c r="AKY88" s="0"/>
      <c r="AKZ88" s="0"/>
      <c r="ALA88" s="0"/>
      <c r="ALB88" s="0"/>
      <c r="ALC88" s="0"/>
      <c r="ALD88" s="0"/>
      <c r="ALE88" s="0"/>
      <c r="ALF88" s="0"/>
      <c r="ALG88" s="0"/>
      <c r="ALH88" s="0"/>
      <c r="ALI88" s="0"/>
      <c r="ALJ88" s="0"/>
      <c r="ALK88" s="0"/>
      <c r="ALL88" s="0"/>
      <c r="ALM88" s="0"/>
      <c r="ALN88" s="0"/>
      <c r="ALO88" s="0"/>
      <c r="ALP88" s="0"/>
      <c r="ALQ88" s="0"/>
      <c r="ALR88" s="0"/>
      <c r="ALS88" s="0"/>
      <c r="ALT88" s="0"/>
      <c r="ALU88" s="0"/>
      <c r="ALV88" s="0"/>
      <c r="ALW88" s="0"/>
      <c r="ALX88" s="0"/>
      <c r="ALY88" s="0"/>
      <c r="ALZ88" s="0"/>
      <c r="AMA88" s="0"/>
      <c r="AMB88" s="0"/>
      <c r="AMC88" s="0"/>
      <c r="AMD88" s="0"/>
      <c r="AME88" s="0"/>
      <c r="AMF88" s="0"/>
      <c r="AMG88" s="0"/>
      <c r="AMH88" s="0"/>
      <c r="AMI88" s="0"/>
      <c r="AMJ88" s="0"/>
    </row>
    <row r="89" customFormat="false" ht="13.2" hidden="false" customHeight="false" outlineLevel="0" collapsed="false">
      <c r="A89" s="3"/>
      <c r="B89" s="3" t="n">
        <v>16</v>
      </c>
      <c r="C89" s="0"/>
      <c r="D89" s="0"/>
      <c r="E89" s="0"/>
      <c r="F89" s="0"/>
      <c r="G89" s="0"/>
      <c r="H89" s="0"/>
      <c r="I89" s="3" t="n">
        <v>1</v>
      </c>
      <c r="J89" s="3" t="s">
        <v>46</v>
      </c>
      <c r="K89" s="3" t="s">
        <v>38</v>
      </c>
      <c r="L89" s="5" t="n">
        <v>42983</v>
      </c>
      <c r="M89" s="3" t="n">
        <v>1</v>
      </c>
      <c r="N89" s="3" t="n">
        <v>2</v>
      </c>
      <c r="O89" s="3" t="n">
        <v>0</v>
      </c>
      <c r="P89" s="0"/>
      <c r="Q89" s="0"/>
      <c r="R89" s="0"/>
      <c r="S89" s="3" t="n">
        <v>52</v>
      </c>
      <c r="T89" s="3" t="n">
        <v>8</v>
      </c>
      <c r="U89" s="3" t="n">
        <v>109</v>
      </c>
      <c r="V89" s="3" t="n">
        <v>44</v>
      </c>
      <c r="W89" s="3" t="n">
        <v>0.769230769230769</v>
      </c>
      <c r="X89" s="3" t="n">
        <v>1.42857142857143</v>
      </c>
      <c r="Y89" s="3" t="n">
        <v>234</v>
      </c>
      <c r="Z89" s="3" t="n">
        <v>71</v>
      </c>
      <c r="AA89" s="2" t="n">
        <v>0.767213114754098</v>
      </c>
      <c r="AB89" s="3" t="n">
        <v>10</v>
      </c>
      <c r="AC89" s="3" t="n">
        <v>14</v>
      </c>
      <c r="AD89" s="3" t="n">
        <v>1</v>
      </c>
      <c r="AE89" s="3" t="n">
        <v>13</v>
      </c>
      <c r="AF89" s="3" t="n">
        <v>281</v>
      </c>
      <c r="AG89" s="3" t="n">
        <v>15</v>
      </c>
      <c r="AH89" s="3" t="n">
        <v>4</v>
      </c>
      <c r="AI89" s="3" t="n">
        <v>11</v>
      </c>
      <c r="AJ89" s="3" t="n">
        <v>7</v>
      </c>
      <c r="AK89" s="3" t="n">
        <v>14</v>
      </c>
      <c r="AL89" s="3" t="n">
        <v>0.5</v>
      </c>
      <c r="AM89" s="3" t="n">
        <v>0.928571428571429</v>
      </c>
      <c r="AN89" s="2" t="n">
        <v>0.832740213523132</v>
      </c>
      <c r="AO89" s="0"/>
      <c r="AP89" s="0"/>
      <c r="AQ89" s="0"/>
      <c r="AR89" s="0"/>
      <c r="AS89" s="0"/>
      <c r="AT89" s="0"/>
      <c r="AU89" s="0"/>
      <c r="AV89" s="0"/>
      <c r="AW89" s="0"/>
      <c r="AX89" s="0"/>
      <c r="AY89" s="0"/>
      <c r="AZ89" s="0"/>
      <c r="BA89" s="0"/>
      <c r="BB89" s="0"/>
      <c r="BC89" s="0"/>
      <c r="BD89" s="0"/>
      <c r="BE89" s="0"/>
      <c r="BF89" s="0"/>
      <c r="BG89" s="0"/>
      <c r="BH89" s="0"/>
      <c r="BI89" s="0"/>
      <c r="BJ89" s="0"/>
      <c r="BK89" s="0"/>
      <c r="BL89" s="0"/>
      <c r="BM89" s="0"/>
      <c r="BN89" s="0"/>
      <c r="BO89" s="0"/>
      <c r="BP89" s="0"/>
      <c r="BQ89" s="0"/>
      <c r="BR89" s="0"/>
      <c r="BS89" s="0"/>
      <c r="BT89" s="0"/>
      <c r="BU89" s="0"/>
      <c r="BV89" s="0"/>
      <c r="BW89" s="0"/>
      <c r="BX89" s="0"/>
      <c r="BY89" s="0"/>
      <c r="BZ89" s="0"/>
      <c r="CA89" s="0"/>
      <c r="CB89" s="0"/>
      <c r="CC89" s="0"/>
      <c r="CD89" s="0"/>
      <c r="CE89" s="0"/>
      <c r="CF89" s="0"/>
      <c r="CG89" s="0"/>
      <c r="CH89" s="0"/>
      <c r="CI89" s="0"/>
      <c r="CJ89" s="0"/>
      <c r="CK89" s="0"/>
      <c r="CL89" s="0"/>
      <c r="CM89" s="0"/>
      <c r="CN89" s="0"/>
      <c r="CO89" s="0"/>
      <c r="CP89" s="0"/>
      <c r="CQ89" s="0"/>
      <c r="CR89" s="0"/>
      <c r="CS89" s="0"/>
      <c r="CT89" s="0"/>
      <c r="CU89" s="0"/>
      <c r="CV89" s="0"/>
      <c r="CW89" s="0"/>
      <c r="CX89" s="0"/>
      <c r="CY89" s="0"/>
      <c r="CZ89" s="0"/>
      <c r="DA89" s="0"/>
      <c r="DB89" s="0"/>
      <c r="DC89" s="0"/>
      <c r="DD89" s="0"/>
      <c r="DE89" s="0"/>
      <c r="DF89" s="0"/>
      <c r="DG89" s="0"/>
      <c r="DH89" s="0"/>
      <c r="DI89" s="0"/>
      <c r="DJ89" s="0"/>
      <c r="DK89" s="0"/>
      <c r="DL89" s="0"/>
      <c r="DM89" s="0"/>
      <c r="DN89" s="0"/>
      <c r="DO89" s="0"/>
      <c r="DP89" s="0"/>
      <c r="DQ89" s="0"/>
      <c r="DR89" s="0"/>
      <c r="DS89" s="0"/>
      <c r="DT89" s="0"/>
      <c r="DU89" s="0"/>
      <c r="DV89" s="0"/>
      <c r="DW89" s="0"/>
      <c r="DX89" s="0"/>
      <c r="DY89" s="0"/>
      <c r="DZ89" s="0"/>
      <c r="EA89" s="0"/>
      <c r="EB89" s="0"/>
      <c r="EC89" s="0"/>
      <c r="ED89" s="0"/>
      <c r="EE89" s="0"/>
      <c r="EF89" s="0"/>
      <c r="EG89" s="0"/>
      <c r="EH89" s="0"/>
      <c r="EI89" s="0"/>
      <c r="EJ89" s="0"/>
      <c r="EK89" s="0"/>
      <c r="EL89" s="0"/>
      <c r="EM89" s="0"/>
      <c r="EN89" s="0"/>
      <c r="EO89" s="0"/>
      <c r="EP89" s="0"/>
      <c r="EQ89" s="0"/>
      <c r="ER89" s="0"/>
      <c r="ES89" s="0"/>
      <c r="ET89" s="0"/>
      <c r="EU89" s="0"/>
      <c r="EV89" s="0"/>
      <c r="EW89" s="0"/>
      <c r="EX89" s="0"/>
      <c r="EY89" s="0"/>
      <c r="EZ89" s="0"/>
      <c r="FA89" s="0"/>
      <c r="FB89" s="0"/>
      <c r="FC89" s="0"/>
      <c r="FD89" s="0"/>
      <c r="FE89" s="0"/>
      <c r="FF89" s="0"/>
      <c r="FG89" s="0"/>
      <c r="FH89" s="0"/>
      <c r="FI89" s="0"/>
      <c r="FJ89" s="0"/>
      <c r="FK89" s="0"/>
      <c r="FL89" s="0"/>
      <c r="FM89" s="0"/>
      <c r="FN89" s="0"/>
      <c r="FO89" s="0"/>
      <c r="FP89" s="0"/>
      <c r="FQ89" s="0"/>
      <c r="FR89" s="0"/>
      <c r="FS89" s="0"/>
      <c r="FT89" s="0"/>
      <c r="FU89" s="0"/>
      <c r="FV89" s="0"/>
      <c r="FW89" s="0"/>
      <c r="FX89" s="0"/>
      <c r="FY89" s="0"/>
      <c r="FZ89" s="0"/>
      <c r="GA89" s="0"/>
      <c r="GB89" s="0"/>
      <c r="GC89" s="0"/>
      <c r="GD89" s="0"/>
      <c r="GE89" s="0"/>
      <c r="GF89" s="0"/>
      <c r="GG89" s="0"/>
      <c r="GH89" s="0"/>
      <c r="GI89" s="0"/>
      <c r="GJ89" s="0"/>
      <c r="GK89" s="0"/>
      <c r="GL89" s="0"/>
      <c r="GM89" s="0"/>
      <c r="GN89" s="0"/>
      <c r="GO89" s="0"/>
      <c r="GP89" s="0"/>
      <c r="GQ89" s="0"/>
      <c r="GR89" s="0"/>
      <c r="GS89" s="0"/>
      <c r="GT89" s="0"/>
      <c r="GU89" s="0"/>
      <c r="GV89" s="0"/>
      <c r="GW89" s="0"/>
      <c r="GX89" s="0"/>
      <c r="GY89" s="0"/>
      <c r="GZ89" s="0"/>
      <c r="HA89" s="0"/>
      <c r="HB89" s="0"/>
      <c r="HC89" s="0"/>
      <c r="HD89" s="0"/>
      <c r="HE89" s="0"/>
      <c r="HF89" s="0"/>
      <c r="HG89" s="0"/>
      <c r="HH89" s="0"/>
      <c r="HI89" s="0"/>
      <c r="HJ89" s="0"/>
      <c r="HK89" s="0"/>
      <c r="HL89" s="0"/>
      <c r="HM89" s="0"/>
      <c r="HN89" s="0"/>
      <c r="HO89" s="0"/>
      <c r="HP89" s="0"/>
      <c r="HQ89" s="0"/>
      <c r="HR89" s="0"/>
      <c r="HS89" s="0"/>
      <c r="HT89" s="0"/>
      <c r="HU89" s="0"/>
      <c r="HV89" s="0"/>
      <c r="HW89" s="0"/>
      <c r="HX89" s="0"/>
      <c r="HY89" s="0"/>
      <c r="HZ89" s="0"/>
      <c r="IA89" s="0"/>
      <c r="IB89" s="0"/>
      <c r="IC89" s="0"/>
      <c r="ID89" s="0"/>
      <c r="IE89" s="0"/>
      <c r="IF89" s="0"/>
      <c r="IG89" s="0"/>
      <c r="IH89" s="0"/>
      <c r="II89" s="0"/>
      <c r="IJ89" s="0"/>
      <c r="IK89" s="0"/>
      <c r="IL89" s="0"/>
      <c r="IM89" s="0"/>
      <c r="IN89" s="0"/>
      <c r="IO89" s="0"/>
      <c r="IP89" s="0"/>
      <c r="IQ89" s="0"/>
      <c r="IR89" s="0"/>
      <c r="IS89" s="0"/>
      <c r="IT89" s="0"/>
      <c r="IU89" s="0"/>
      <c r="IV89" s="0"/>
      <c r="IW89" s="0"/>
      <c r="IX89" s="0"/>
      <c r="IY89" s="0"/>
      <c r="IZ89" s="0"/>
      <c r="JA89" s="0"/>
      <c r="JB89" s="0"/>
      <c r="JC89" s="0"/>
      <c r="JD89" s="0"/>
      <c r="JE89" s="0"/>
      <c r="JF89" s="0"/>
      <c r="JG89" s="0"/>
      <c r="JH89" s="0"/>
      <c r="JI89" s="0"/>
      <c r="JJ89" s="0"/>
      <c r="JK89" s="0"/>
      <c r="JL89" s="0"/>
      <c r="JM89" s="0"/>
      <c r="JN89" s="0"/>
      <c r="JO89" s="0"/>
      <c r="JP89" s="0"/>
      <c r="JQ89" s="0"/>
      <c r="JR89" s="0"/>
      <c r="JS89" s="0"/>
      <c r="JT89" s="0"/>
      <c r="JU89" s="0"/>
      <c r="JV89" s="0"/>
      <c r="JW89" s="0"/>
      <c r="JX89" s="0"/>
      <c r="JY89" s="0"/>
      <c r="JZ89" s="0"/>
      <c r="KA89" s="0"/>
      <c r="KB89" s="0"/>
      <c r="KC89" s="0"/>
      <c r="KD89" s="0"/>
      <c r="KE89" s="0"/>
      <c r="KF89" s="0"/>
      <c r="KG89" s="0"/>
      <c r="KH89" s="0"/>
      <c r="KI89" s="0"/>
      <c r="KJ89" s="0"/>
      <c r="KK89" s="0"/>
      <c r="KL89" s="0"/>
      <c r="KM89" s="0"/>
      <c r="KN89" s="0"/>
      <c r="KO89" s="0"/>
      <c r="KP89" s="0"/>
      <c r="KQ89" s="0"/>
      <c r="KR89" s="0"/>
      <c r="KS89" s="0"/>
      <c r="KT89" s="0"/>
      <c r="KU89" s="0"/>
      <c r="KV89" s="0"/>
      <c r="KW89" s="0"/>
      <c r="KX89" s="0"/>
      <c r="KY89" s="0"/>
      <c r="KZ89" s="0"/>
      <c r="LA89" s="0"/>
      <c r="LB89" s="0"/>
      <c r="LC89" s="0"/>
      <c r="LD89" s="0"/>
      <c r="LE89" s="0"/>
      <c r="LF89" s="0"/>
      <c r="LG89" s="0"/>
      <c r="LH89" s="0"/>
      <c r="LI89" s="0"/>
      <c r="LJ89" s="0"/>
      <c r="LK89" s="0"/>
      <c r="LL89" s="0"/>
      <c r="LM89" s="0"/>
      <c r="LN89" s="0"/>
      <c r="LO89" s="0"/>
      <c r="LP89" s="0"/>
      <c r="LQ89" s="0"/>
      <c r="LR89" s="0"/>
      <c r="LS89" s="0"/>
      <c r="LT89" s="0"/>
      <c r="LU89" s="0"/>
      <c r="LV89" s="0"/>
      <c r="LW89" s="0"/>
      <c r="LX89" s="0"/>
      <c r="LY89" s="0"/>
      <c r="LZ89" s="0"/>
      <c r="MA89" s="0"/>
      <c r="MB89" s="0"/>
      <c r="MC89" s="0"/>
      <c r="MD89" s="0"/>
      <c r="ME89" s="0"/>
      <c r="MF89" s="0"/>
      <c r="MG89" s="0"/>
      <c r="MH89" s="0"/>
      <c r="MI89" s="0"/>
      <c r="MJ89" s="0"/>
      <c r="MK89" s="0"/>
      <c r="ML89" s="0"/>
      <c r="MM89" s="0"/>
      <c r="MN89" s="0"/>
      <c r="MO89" s="0"/>
      <c r="MP89" s="0"/>
      <c r="MQ89" s="0"/>
      <c r="MR89" s="0"/>
      <c r="MS89" s="0"/>
      <c r="MT89" s="0"/>
      <c r="MU89" s="0"/>
      <c r="MV89" s="0"/>
      <c r="MW89" s="0"/>
      <c r="MX89" s="0"/>
      <c r="MY89" s="0"/>
      <c r="MZ89" s="0"/>
      <c r="NA89" s="0"/>
      <c r="NB89" s="0"/>
      <c r="NC89" s="0"/>
      <c r="ND89" s="0"/>
      <c r="NE89" s="0"/>
      <c r="NF89" s="0"/>
      <c r="NG89" s="0"/>
      <c r="NH89" s="0"/>
      <c r="NI89" s="0"/>
      <c r="NJ89" s="0"/>
      <c r="NK89" s="0"/>
      <c r="NL89" s="0"/>
      <c r="NM89" s="0"/>
      <c r="NN89" s="0"/>
      <c r="NO89" s="0"/>
      <c r="NP89" s="0"/>
      <c r="NQ89" s="0"/>
      <c r="NR89" s="0"/>
      <c r="NS89" s="0"/>
      <c r="NT89" s="0"/>
      <c r="NU89" s="0"/>
      <c r="NV89" s="0"/>
      <c r="NW89" s="0"/>
      <c r="NX89" s="0"/>
      <c r="NY89" s="0"/>
      <c r="NZ89" s="0"/>
      <c r="OA89" s="0"/>
      <c r="OB89" s="0"/>
      <c r="OC89" s="0"/>
      <c r="OD89" s="0"/>
      <c r="OE89" s="0"/>
      <c r="OF89" s="0"/>
      <c r="OG89" s="0"/>
      <c r="OH89" s="0"/>
      <c r="OI89" s="0"/>
      <c r="OJ89" s="0"/>
      <c r="OK89" s="0"/>
      <c r="OL89" s="0"/>
      <c r="OM89" s="0"/>
      <c r="ON89" s="0"/>
      <c r="OO89" s="0"/>
      <c r="OP89" s="0"/>
      <c r="OQ89" s="0"/>
      <c r="OR89" s="0"/>
      <c r="OS89" s="0"/>
      <c r="OT89" s="0"/>
      <c r="OU89" s="0"/>
      <c r="OV89" s="0"/>
      <c r="OW89" s="0"/>
      <c r="OX89" s="0"/>
      <c r="OY89" s="0"/>
      <c r="OZ89" s="0"/>
      <c r="PA89" s="0"/>
      <c r="PB89" s="0"/>
      <c r="PC89" s="0"/>
      <c r="PD89" s="0"/>
      <c r="PE89" s="0"/>
      <c r="PF89" s="0"/>
      <c r="PG89" s="0"/>
      <c r="PH89" s="0"/>
      <c r="PI89" s="0"/>
      <c r="PJ89" s="0"/>
      <c r="PK89" s="0"/>
      <c r="PL89" s="0"/>
      <c r="PM89" s="0"/>
      <c r="PN89" s="0"/>
      <c r="PO89" s="0"/>
      <c r="PP89" s="0"/>
      <c r="PQ89" s="0"/>
      <c r="PR89" s="0"/>
      <c r="PS89" s="0"/>
      <c r="PT89" s="0"/>
      <c r="PU89" s="0"/>
      <c r="PV89" s="0"/>
      <c r="PW89" s="0"/>
      <c r="PX89" s="0"/>
      <c r="PY89" s="0"/>
      <c r="PZ89" s="0"/>
      <c r="QA89" s="0"/>
      <c r="QB89" s="0"/>
      <c r="QC89" s="0"/>
      <c r="QD89" s="0"/>
      <c r="QE89" s="0"/>
      <c r="QF89" s="0"/>
      <c r="QG89" s="0"/>
      <c r="QH89" s="0"/>
      <c r="QI89" s="0"/>
      <c r="QJ89" s="0"/>
      <c r="QK89" s="0"/>
      <c r="QL89" s="0"/>
      <c r="QM89" s="0"/>
      <c r="QN89" s="0"/>
      <c r="QO89" s="0"/>
      <c r="QP89" s="0"/>
      <c r="QQ89" s="0"/>
      <c r="QR89" s="0"/>
      <c r="QS89" s="0"/>
      <c r="QT89" s="0"/>
      <c r="QU89" s="0"/>
      <c r="QV89" s="0"/>
      <c r="QW89" s="0"/>
      <c r="QX89" s="0"/>
      <c r="QY89" s="0"/>
      <c r="QZ89" s="0"/>
      <c r="RA89" s="0"/>
      <c r="RB89" s="0"/>
      <c r="RC89" s="0"/>
      <c r="RD89" s="0"/>
      <c r="RE89" s="0"/>
      <c r="RF89" s="0"/>
      <c r="RG89" s="0"/>
      <c r="RH89" s="0"/>
      <c r="RI89" s="0"/>
      <c r="RJ89" s="0"/>
      <c r="RK89" s="0"/>
      <c r="RL89" s="0"/>
      <c r="RM89" s="0"/>
      <c r="RN89" s="0"/>
      <c r="RO89" s="0"/>
      <c r="RP89" s="0"/>
      <c r="RQ89" s="0"/>
      <c r="RR89" s="0"/>
      <c r="RS89" s="0"/>
      <c r="RT89" s="0"/>
      <c r="RU89" s="0"/>
      <c r="RV89" s="0"/>
      <c r="RW89" s="0"/>
      <c r="RX89" s="0"/>
      <c r="RY89" s="0"/>
      <c r="RZ89" s="0"/>
      <c r="SA89" s="0"/>
      <c r="SB89" s="0"/>
      <c r="SC89" s="0"/>
      <c r="SD89" s="0"/>
      <c r="SE89" s="0"/>
      <c r="SF89" s="0"/>
      <c r="SG89" s="0"/>
      <c r="SH89" s="0"/>
      <c r="SI89" s="0"/>
      <c r="SJ89" s="0"/>
      <c r="SK89" s="0"/>
      <c r="SL89" s="0"/>
      <c r="SM89" s="0"/>
      <c r="SN89" s="0"/>
      <c r="SO89" s="0"/>
      <c r="SP89" s="0"/>
      <c r="SQ89" s="0"/>
      <c r="SR89" s="0"/>
      <c r="SS89" s="0"/>
      <c r="ST89" s="0"/>
      <c r="SU89" s="0"/>
      <c r="SV89" s="0"/>
      <c r="SW89" s="0"/>
      <c r="SX89" s="0"/>
      <c r="SY89" s="0"/>
      <c r="SZ89" s="0"/>
      <c r="TA89" s="0"/>
      <c r="TB89" s="0"/>
      <c r="TC89" s="0"/>
      <c r="TD89" s="0"/>
      <c r="TE89" s="0"/>
      <c r="TF89" s="0"/>
      <c r="TG89" s="0"/>
      <c r="TH89" s="0"/>
      <c r="TI89" s="0"/>
      <c r="TJ89" s="0"/>
      <c r="TK89" s="0"/>
      <c r="TL89" s="0"/>
      <c r="TM89" s="0"/>
      <c r="TN89" s="0"/>
      <c r="TO89" s="0"/>
      <c r="TP89" s="0"/>
      <c r="TQ89" s="0"/>
      <c r="TR89" s="0"/>
      <c r="TS89" s="0"/>
      <c r="TT89" s="0"/>
      <c r="TU89" s="0"/>
      <c r="TV89" s="0"/>
      <c r="TW89" s="0"/>
      <c r="TX89" s="0"/>
      <c r="TY89" s="0"/>
      <c r="TZ89" s="0"/>
      <c r="UA89" s="0"/>
      <c r="UB89" s="0"/>
      <c r="UC89" s="0"/>
      <c r="UD89" s="0"/>
      <c r="UE89" s="0"/>
      <c r="UF89" s="0"/>
      <c r="UG89" s="0"/>
      <c r="UH89" s="0"/>
      <c r="UI89" s="0"/>
      <c r="UJ89" s="0"/>
      <c r="UK89" s="0"/>
      <c r="UL89" s="0"/>
      <c r="UM89" s="0"/>
      <c r="UN89" s="0"/>
      <c r="UO89" s="0"/>
      <c r="UP89" s="0"/>
      <c r="UQ89" s="0"/>
      <c r="UR89" s="0"/>
      <c r="US89" s="0"/>
      <c r="UT89" s="0"/>
      <c r="UU89" s="0"/>
      <c r="UV89" s="0"/>
      <c r="UW89" s="0"/>
      <c r="UX89" s="0"/>
      <c r="UY89" s="0"/>
      <c r="UZ89" s="0"/>
      <c r="VA89" s="0"/>
      <c r="VB89" s="0"/>
      <c r="VC89" s="0"/>
      <c r="VD89" s="0"/>
      <c r="VE89" s="0"/>
      <c r="VF89" s="0"/>
      <c r="VG89" s="0"/>
      <c r="VH89" s="0"/>
      <c r="VI89" s="0"/>
      <c r="VJ89" s="0"/>
      <c r="VK89" s="0"/>
      <c r="VL89" s="0"/>
      <c r="VM89" s="0"/>
      <c r="VN89" s="0"/>
      <c r="VO89" s="0"/>
      <c r="VP89" s="0"/>
      <c r="VQ89" s="0"/>
      <c r="VR89" s="0"/>
      <c r="VS89" s="0"/>
      <c r="VT89" s="0"/>
      <c r="VU89" s="0"/>
      <c r="VV89" s="0"/>
      <c r="VW89" s="0"/>
      <c r="VX89" s="0"/>
      <c r="VY89" s="0"/>
      <c r="VZ89" s="0"/>
      <c r="WA89" s="0"/>
      <c r="WB89" s="0"/>
      <c r="WC89" s="0"/>
      <c r="WD89" s="0"/>
      <c r="WE89" s="0"/>
      <c r="WF89" s="0"/>
      <c r="WG89" s="0"/>
      <c r="WH89" s="0"/>
      <c r="WI89" s="0"/>
      <c r="WJ89" s="0"/>
      <c r="WK89" s="0"/>
      <c r="WL89" s="0"/>
      <c r="WM89" s="0"/>
      <c r="WN89" s="0"/>
      <c r="WO89" s="0"/>
      <c r="WP89" s="0"/>
      <c r="WQ89" s="0"/>
      <c r="WR89" s="0"/>
      <c r="WS89" s="0"/>
      <c r="WT89" s="0"/>
      <c r="WU89" s="0"/>
      <c r="WV89" s="0"/>
      <c r="WW89" s="0"/>
      <c r="WX89" s="0"/>
      <c r="WY89" s="0"/>
      <c r="WZ89" s="0"/>
      <c r="XA89" s="0"/>
      <c r="XB89" s="0"/>
      <c r="XC89" s="0"/>
      <c r="XD89" s="0"/>
      <c r="XE89" s="0"/>
      <c r="XF89" s="0"/>
      <c r="XG89" s="0"/>
      <c r="XH89" s="0"/>
      <c r="XI89" s="0"/>
      <c r="XJ89" s="0"/>
      <c r="XK89" s="0"/>
      <c r="XL89" s="0"/>
      <c r="XM89" s="0"/>
      <c r="XN89" s="0"/>
      <c r="XO89" s="0"/>
      <c r="XP89" s="0"/>
      <c r="XQ89" s="0"/>
      <c r="XR89" s="0"/>
      <c r="XS89" s="0"/>
      <c r="XT89" s="0"/>
      <c r="XU89" s="0"/>
      <c r="XV89" s="0"/>
      <c r="XW89" s="0"/>
      <c r="XX89" s="0"/>
      <c r="XY89" s="0"/>
      <c r="XZ89" s="0"/>
      <c r="YA89" s="0"/>
      <c r="YB89" s="0"/>
      <c r="YC89" s="0"/>
      <c r="YD89" s="0"/>
      <c r="YE89" s="0"/>
      <c r="YF89" s="0"/>
      <c r="YG89" s="0"/>
      <c r="YH89" s="0"/>
      <c r="YI89" s="0"/>
      <c r="YJ89" s="0"/>
      <c r="YK89" s="0"/>
      <c r="YL89" s="0"/>
      <c r="YM89" s="0"/>
      <c r="YN89" s="0"/>
      <c r="YO89" s="0"/>
      <c r="YP89" s="0"/>
      <c r="YQ89" s="0"/>
      <c r="YR89" s="0"/>
      <c r="YS89" s="0"/>
      <c r="YT89" s="0"/>
      <c r="YU89" s="0"/>
      <c r="YV89" s="0"/>
      <c r="YW89" s="0"/>
      <c r="YX89" s="0"/>
      <c r="YY89" s="0"/>
      <c r="YZ89" s="0"/>
      <c r="ZA89" s="0"/>
      <c r="ZB89" s="0"/>
      <c r="ZC89" s="0"/>
      <c r="ZD89" s="0"/>
      <c r="ZE89" s="0"/>
      <c r="ZF89" s="0"/>
      <c r="ZG89" s="0"/>
      <c r="ZH89" s="0"/>
      <c r="ZI89" s="0"/>
      <c r="ZJ89" s="0"/>
      <c r="ZK89" s="0"/>
      <c r="ZL89" s="0"/>
      <c r="ZM89" s="0"/>
      <c r="ZN89" s="0"/>
      <c r="ZO89" s="0"/>
      <c r="ZP89" s="0"/>
      <c r="ZQ89" s="0"/>
      <c r="ZR89" s="0"/>
      <c r="ZS89" s="0"/>
      <c r="ZT89" s="0"/>
      <c r="ZU89" s="0"/>
      <c r="ZV89" s="0"/>
      <c r="ZW89" s="0"/>
      <c r="ZX89" s="0"/>
      <c r="ZY89" s="0"/>
      <c r="ZZ89" s="0"/>
      <c r="AAA89" s="0"/>
      <c r="AAB89" s="0"/>
      <c r="AAC89" s="0"/>
      <c r="AAD89" s="0"/>
      <c r="AAE89" s="0"/>
      <c r="AAF89" s="0"/>
      <c r="AAG89" s="0"/>
      <c r="AAH89" s="0"/>
      <c r="AAI89" s="0"/>
      <c r="AAJ89" s="0"/>
      <c r="AAK89" s="0"/>
      <c r="AAL89" s="0"/>
      <c r="AAM89" s="0"/>
      <c r="AAN89" s="0"/>
      <c r="AAO89" s="0"/>
      <c r="AAP89" s="0"/>
      <c r="AAQ89" s="0"/>
      <c r="AAR89" s="0"/>
      <c r="AAS89" s="0"/>
      <c r="AAT89" s="0"/>
      <c r="AAU89" s="0"/>
      <c r="AAV89" s="0"/>
      <c r="AAW89" s="0"/>
      <c r="AAX89" s="0"/>
      <c r="AAY89" s="0"/>
      <c r="AAZ89" s="0"/>
      <c r="ABA89" s="0"/>
      <c r="ABB89" s="0"/>
      <c r="ABC89" s="0"/>
      <c r="ABD89" s="0"/>
      <c r="ABE89" s="0"/>
      <c r="ABF89" s="0"/>
      <c r="ABG89" s="0"/>
      <c r="ABH89" s="0"/>
      <c r="ABI89" s="0"/>
      <c r="ABJ89" s="0"/>
      <c r="ABK89" s="0"/>
      <c r="ABL89" s="0"/>
      <c r="ABM89" s="0"/>
      <c r="ABN89" s="0"/>
      <c r="ABO89" s="0"/>
      <c r="ABP89" s="0"/>
      <c r="ABQ89" s="0"/>
      <c r="ABR89" s="0"/>
      <c r="ABS89" s="0"/>
      <c r="ABT89" s="0"/>
      <c r="ABU89" s="0"/>
      <c r="ABV89" s="0"/>
      <c r="ABW89" s="0"/>
      <c r="ABX89" s="0"/>
      <c r="ABY89" s="0"/>
      <c r="ABZ89" s="0"/>
      <c r="ACA89" s="0"/>
      <c r="ACB89" s="0"/>
      <c r="ACC89" s="0"/>
      <c r="ACD89" s="0"/>
      <c r="ACE89" s="0"/>
      <c r="ACF89" s="0"/>
      <c r="ACG89" s="0"/>
      <c r="ACH89" s="0"/>
      <c r="ACI89" s="0"/>
      <c r="ACJ89" s="0"/>
      <c r="ACK89" s="0"/>
      <c r="ACL89" s="0"/>
      <c r="ACM89" s="0"/>
      <c r="ACN89" s="0"/>
      <c r="ACO89" s="0"/>
      <c r="ACP89" s="0"/>
      <c r="ACQ89" s="0"/>
      <c r="ACR89" s="0"/>
      <c r="ACS89" s="0"/>
      <c r="ACT89" s="0"/>
      <c r="ACU89" s="0"/>
      <c r="ACV89" s="0"/>
      <c r="ACW89" s="0"/>
      <c r="ACX89" s="0"/>
      <c r="ACY89" s="0"/>
      <c r="ACZ89" s="0"/>
      <c r="ADA89" s="0"/>
      <c r="ADB89" s="0"/>
      <c r="ADC89" s="0"/>
      <c r="ADD89" s="0"/>
      <c r="ADE89" s="0"/>
      <c r="ADF89" s="0"/>
      <c r="ADG89" s="0"/>
      <c r="ADH89" s="0"/>
      <c r="ADI89" s="0"/>
      <c r="ADJ89" s="0"/>
      <c r="ADK89" s="0"/>
      <c r="ADL89" s="0"/>
      <c r="ADM89" s="0"/>
      <c r="ADN89" s="0"/>
      <c r="ADO89" s="0"/>
      <c r="ADP89" s="0"/>
      <c r="ADQ89" s="0"/>
      <c r="ADR89" s="0"/>
      <c r="ADS89" s="0"/>
      <c r="ADT89" s="0"/>
      <c r="ADU89" s="0"/>
      <c r="ADV89" s="0"/>
      <c r="ADW89" s="0"/>
      <c r="ADX89" s="0"/>
      <c r="ADY89" s="0"/>
      <c r="ADZ89" s="0"/>
      <c r="AEA89" s="0"/>
      <c r="AEB89" s="0"/>
      <c r="AEC89" s="0"/>
      <c r="AED89" s="0"/>
      <c r="AEE89" s="0"/>
      <c r="AEF89" s="0"/>
      <c r="AEG89" s="0"/>
      <c r="AEH89" s="0"/>
      <c r="AEI89" s="0"/>
      <c r="AEJ89" s="0"/>
      <c r="AEK89" s="0"/>
      <c r="AEL89" s="0"/>
      <c r="AEM89" s="0"/>
      <c r="AEN89" s="0"/>
      <c r="AEO89" s="0"/>
      <c r="AEP89" s="0"/>
      <c r="AEQ89" s="0"/>
      <c r="AER89" s="0"/>
      <c r="AES89" s="0"/>
      <c r="AET89" s="0"/>
      <c r="AEU89" s="0"/>
      <c r="AEV89" s="0"/>
      <c r="AEW89" s="0"/>
      <c r="AEX89" s="0"/>
      <c r="AEY89" s="0"/>
      <c r="AEZ89" s="0"/>
      <c r="AFA89" s="0"/>
      <c r="AFB89" s="0"/>
      <c r="AFC89" s="0"/>
      <c r="AFD89" s="0"/>
      <c r="AFE89" s="0"/>
      <c r="AFF89" s="0"/>
      <c r="AFG89" s="0"/>
      <c r="AFH89" s="0"/>
      <c r="AFI89" s="0"/>
      <c r="AFJ89" s="0"/>
      <c r="AFK89" s="0"/>
      <c r="AFL89" s="0"/>
      <c r="AFM89" s="0"/>
      <c r="AFN89" s="0"/>
      <c r="AFO89" s="0"/>
      <c r="AFP89" s="0"/>
      <c r="AFQ89" s="0"/>
      <c r="AFR89" s="0"/>
      <c r="AFS89" s="0"/>
      <c r="AFT89" s="0"/>
      <c r="AFU89" s="0"/>
      <c r="AFV89" s="0"/>
      <c r="AFW89" s="0"/>
      <c r="AFX89" s="0"/>
      <c r="AFY89" s="0"/>
      <c r="AFZ89" s="0"/>
      <c r="AGA89" s="0"/>
      <c r="AGB89" s="0"/>
      <c r="AGC89" s="0"/>
      <c r="AGD89" s="0"/>
      <c r="AGE89" s="0"/>
      <c r="AGF89" s="0"/>
      <c r="AGG89" s="0"/>
      <c r="AGH89" s="0"/>
      <c r="AGI89" s="0"/>
      <c r="AGJ89" s="0"/>
      <c r="AGK89" s="0"/>
      <c r="AGL89" s="0"/>
      <c r="AGM89" s="0"/>
      <c r="AGN89" s="0"/>
      <c r="AGO89" s="0"/>
      <c r="AGP89" s="0"/>
      <c r="AGQ89" s="0"/>
      <c r="AGR89" s="0"/>
      <c r="AGS89" s="0"/>
      <c r="AGT89" s="0"/>
      <c r="AGU89" s="0"/>
      <c r="AGV89" s="0"/>
      <c r="AGW89" s="0"/>
      <c r="AGX89" s="0"/>
      <c r="AGY89" s="0"/>
      <c r="AGZ89" s="0"/>
      <c r="AHA89" s="0"/>
      <c r="AHB89" s="0"/>
      <c r="AHC89" s="0"/>
      <c r="AHD89" s="0"/>
      <c r="AHE89" s="0"/>
      <c r="AHF89" s="0"/>
      <c r="AHG89" s="0"/>
      <c r="AHH89" s="0"/>
      <c r="AHI89" s="0"/>
      <c r="AHJ89" s="0"/>
      <c r="AHK89" s="0"/>
      <c r="AHL89" s="0"/>
      <c r="AHM89" s="0"/>
      <c r="AHN89" s="0"/>
      <c r="AHO89" s="0"/>
      <c r="AHP89" s="0"/>
      <c r="AHQ89" s="0"/>
      <c r="AHR89" s="0"/>
      <c r="AHS89" s="0"/>
      <c r="AHT89" s="0"/>
      <c r="AHU89" s="0"/>
      <c r="AHV89" s="0"/>
      <c r="AHW89" s="0"/>
      <c r="AHX89" s="0"/>
      <c r="AHY89" s="0"/>
      <c r="AHZ89" s="0"/>
      <c r="AIA89" s="0"/>
      <c r="AIB89" s="0"/>
      <c r="AIC89" s="0"/>
      <c r="AID89" s="0"/>
      <c r="AIE89" s="0"/>
      <c r="AIF89" s="0"/>
      <c r="AIG89" s="0"/>
      <c r="AIH89" s="0"/>
      <c r="AII89" s="0"/>
      <c r="AIJ89" s="0"/>
      <c r="AIK89" s="0"/>
      <c r="AIL89" s="0"/>
      <c r="AIM89" s="0"/>
      <c r="AIN89" s="0"/>
      <c r="AIO89" s="0"/>
      <c r="AIP89" s="0"/>
      <c r="AIQ89" s="0"/>
      <c r="AIR89" s="0"/>
      <c r="AIS89" s="0"/>
      <c r="AIT89" s="0"/>
      <c r="AIU89" s="0"/>
      <c r="AIV89" s="0"/>
      <c r="AIW89" s="0"/>
      <c r="AIX89" s="0"/>
      <c r="AIY89" s="0"/>
      <c r="AIZ89" s="0"/>
      <c r="AJA89" s="0"/>
      <c r="AJB89" s="0"/>
      <c r="AJC89" s="0"/>
      <c r="AJD89" s="0"/>
      <c r="AJE89" s="0"/>
      <c r="AJF89" s="0"/>
      <c r="AJG89" s="0"/>
      <c r="AJH89" s="0"/>
      <c r="AJI89" s="0"/>
      <c r="AJJ89" s="0"/>
      <c r="AJK89" s="0"/>
      <c r="AJL89" s="0"/>
      <c r="AJM89" s="0"/>
      <c r="AJN89" s="0"/>
      <c r="AJO89" s="0"/>
      <c r="AJP89" s="0"/>
      <c r="AJQ89" s="0"/>
      <c r="AJR89" s="0"/>
      <c r="AJS89" s="0"/>
      <c r="AJT89" s="0"/>
      <c r="AJU89" s="0"/>
      <c r="AJV89" s="0"/>
      <c r="AJW89" s="0"/>
      <c r="AJX89" s="0"/>
      <c r="AJY89" s="0"/>
      <c r="AJZ89" s="0"/>
      <c r="AKA89" s="0"/>
      <c r="AKB89" s="0"/>
      <c r="AKC89" s="0"/>
      <c r="AKD89" s="0"/>
      <c r="AKE89" s="0"/>
      <c r="AKF89" s="0"/>
      <c r="AKG89" s="0"/>
      <c r="AKH89" s="0"/>
      <c r="AKI89" s="0"/>
      <c r="AKJ89" s="0"/>
      <c r="AKK89" s="0"/>
      <c r="AKL89" s="0"/>
      <c r="AKM89" s="0"/>
      <c r="AKN89" s="0"/>
      <c r="AKO89" s="0"/>
      <c r="AKP89" s="0"/>
      <c r="AKQ89" s="0"/>
      <c r="AKR89" s="0"/>
      <c r="AKS89" s="0"/>
      <c r="AKT89" s="0"/>
      <c r="AKU89" s="0"/>
      <c r="AKV89" s="0"/>
      <c r="AKW89" s="0"/>
      <c r="AKX89" s="0"/>
      <c r="AKY89" s="0"/>
      <c r="AKZ89" s="0"/>
      <c r="ALA89" s="0"/>
      <c r="ALB89" s="0"/>
      <c r="ALC89" s="0"/>
      <c r="ALD89" s="0"/>
      <c r="ALE89" s="0"/>
      <c r="ALF89" s="0"/>
      <c r="ALG89" s="0"/>
      <c r="ALH89" s="0"/>
      <c r="ALI89" s="0"/>
      <c r="ALJ89" s="0"/>
      <c r="ALK89" s="0"/>
      <c r="ALL89" s="0"/>
      <c r="ALM89" s="0"/>
      <c r="ALN89" s="0"/>
      <c r="ALO89" s="0"/>
      <c r="ALP89" s="0"/>
      <c r="ALQ89" s="0"/>
      <c r="ALR89" s="0"/>
      <c r="ALS89" s="0"/>
      <c r="ALT89" s="0"/>
      <c r="ALU89" s="0"/>
      <c r="ALV89" s="0"/>
      <c r="ALW89" s="0"/>
      <c r="ALX89" s="0"/>
      <c r="ALY89" s="0"/>
      <c r="ALZ89" s="0"/>
      <c r="AMA89" s="0"/>
      <c r="AMB89" s="0"/>
      <c r="AMC89" s="0"/>
      <c r="AMD89" s="0"/>
      <c r="AME89" s="0"/>
      <c r="AMF89" s="0"/>
      <c r="AMG89" s="0"/>
      <c r="AMH89" s="0"/>
      <c r="AMI89" s="0"/>
      <c r="AMJ89" s="0"/>
    </row>
    <row r="90" customFormat="false" ht="15.6" hidden="false" customHeight="true" outlineLevel="0" collapsed="false">
      <c r="A90" s="3"/>
      <c r="B90" s="3" t="n">
        <v>17</v>
      </c>
      <c r="C90" s="0"/>
      <c r="D90" s="0"/>
      <c r="E90" s="0"/>
      <c r="F90" s="0"/>
      <c r="G90" s="0"/>
      <c r="H90" s="0"/>
      <c r="I90" s="3" t="n">
        <v>0</v>
      </c>
      <c r="J90" s="3" t="s">
        <v>46</v>
      </c>
      <c r="K90" s="3" t="s">
        <v>40</v>
      </c>
      <c r="L90" s="5" t="n">
        <v>43013</v>
      </c>
      <c r="M90" s="0"/>
      <c r="N90" s="0"/>
      <c r="O90" s="0"/>
      <c r="P90" s="0"/>
      <c r="Q90" s="0"/>
      <c r="R90" s="0"/>
      <c r="S90" s="0"/>
      <c r="T90" s="0"/>
      <c r="U90" s="0"/>
      <c r="V90" s="0"/>
      <c r="W90" s="0"/>
      <c r="X90" s="0"/>
      <c r="Y90" s="0"/>
      <c r="Z90" s="0"/>
      <c r="AA90" s="0"/>
      <c r="AB90" s="0"/>
      <c r="AC90" s="0"/>
      <c r="AD90" s="0"/>
      <c r="AE90" s="0"/>
      <c r="AF90" s="0"/>
      <c r="AG90" s="0"/>
      <c r="AH90" s="0"/>
      <c r="AI90" s="0"/>
      <c r="AJ90" s="0"/>
      <c r="AK90" s="0"/>
      <c r="AL90" s="0"/>
      <c r="AM90" s="0"/>
      <c r="AN90" s="2"/>
      <c r="AO90" s="0"/>
      <c r="AP90" s="0"/>
      <c r="AQ90" s="0"/>
      <c r="AR90" s="0"/>
      <c r="AS90" s="0"/>
      <c r="AT90" s="0"/>
      <c r="AU90" s="0"/>
      <c r="AV90" s="0"/>
      <c r="AW90" s="0"/>
      <c r="AX90" s="0"/>
      <c r="AY90" s="0"/>
      <c r="AZ90" s="0"/>
      <c r="BA90" s="0"/>
      <c r="BB90" s="0"/>
      <c r="BC90" s="0"/>
      <c r="BD90" s="0"/>
      <c r="BE90" s="0"/>
      <c r="BF90" s="0"/>
      <c r="BG90" s="0"/>
      <c r="BH90" s="0"/>
      <c r="BI90" s="0"/>
      <c r="BJ90" s="0"/>
      <c r="BK90" s="0"/>
      <c r="BL90" s="0"/>
      <c r="BM90" s="0"/>
      <c r="BN90" s="0"/>
      <c r="BO90" s="0"/>
      <c r="BP90" s="0"/>
      <c r="BQ90" s="0"/>
      <c r="BR90" s="0"/>
      <c r="BS90" s="0"/>
      <c r="BT90" s="0"/>
      <c r="BU90" s="0"/>
      <c r="BV90" s="0"/>
      <c r="BW90" s="0"/>
      <c r="BX90" s="0"/>
      <c r="BY90" s="0"/>
      <c r="BZ90" s="0"/>
      <c r="CA90" s="0"/>
      <c r="CB90" s="0"/>
      <c r="CC90" s="0"/>
      <c r="CD90" s="0"/>
      <c r="CE90" s="0"/>
      <c r="CF90" s="0"/>
      <c r="CG90" s="0"/>
      <c r="CH90" s="0"/>
      <c r="CI90" s="0"/>
      <c r="CJ90" s="0"/>
      <c r="CK90" s="0"/>
      <c r="CL90" s="0"/>
      <c r="CM90" s="0"/>
      <c r="CN90" s="0"/>
      <c r="CO90" s="0"/>
      <c r="CP90" s="0"/>
      <c r="CQ90" s="0"/>
      <c r="CR90" s="0"/>
      <c r="CS90" s="0"/>
      <c r="CT90" s="0"/>
      <c r="CU90" s="0"/>
      <c r="CV90" s="0"/>
      <c r="CW90" s="0"/>
      <c r="CX90" s="0"/>
      <c r="CY90" s="0"/>
      <c r="CZ90" s="0"/>
      <c r="DA90" s="0"/>
      <c r="DB90" s="0"/>
      <c r="DC90" s="0"/>
      <c r="DD90" s="0"/>
      <c r="DE90" s="0"/>
      <c r="DF90" s="0"/>
      <c r="DG90" s="0"/>
      <c r="DH90" s="0"/>
      <c r="DI90" s="0"/>
      <c r="DJ90" s="0"/>
      <c r="DK90" s="0"/>
      <c r="DL90" s="0"/>
      <c r="DM90" s="0"/>
      <c r="DN90" s="0"/>
      <c r="DO90" s="0"/>
      <c r="DP90" s="0"/>
      <c r="DQ90" s="0"/>
      <c r="DR90" s="0"/>
      <c r="DS90" s="0"/>
      <c r="DT90" s="0"/>
      <c r="DU90" s="0"/>
      <c r="DV90" s="0"/>
      <c r="DW90" s="0"/>
      <c r="DX90" s="0"/>
      <c r="DY90" s="0"/>
      <c r="DZ90" s="0"/>
      <c r="EA90" s="0"/>
      <c r="EB90" s="0"/>
      <c r="EC90" s="0"/>
      <c r="ED90" s="0"/>
      <c r="EE90" s="0"/>
      <c r="EF90" s="0"/>
      <c r="EG90" s="0"/>
      <c r="EH90" s="0"/>
      <c r="EI90" s="0"/>
      <c r="EJ90" s="0"/>
      <c r="EK90" s="0"/>
      <c r="EL90" s="0"/>
      <c r="EM90" s="0"/>
      <c r="EN90" s="0"/>
      <c r="EO90" s="0"/>
      <c r="EP90" s="0"/>
      <c r="EQ90" s="0"/>
      <c r="ER90" s="0"/>
      <c r="ES90" s="0"/>
      <c r="ET90" s="0"/>
      <c r="EU90" s="0"/>
      <c r="EV90" s="0"/>
      <c r="EW90" s="0"/>
      <c r="EX90" s="0"/>
      <c r="EY90" s="0"/>
      <c r="EZ90" s="0"/>
      <c r="FA90" s="0"/>
      <c r="FB90" s="0"/>
      <c r="FC90" s="0"/>
      <c r="FD90" s="0"/>
      <c r="FE90" s="0"/>
      <c r="FF90" s="0"/>
      <c r="FG90" s="0"/>
      <c r="FH90" s="0"/>
      <c r="FI90" s="0"/>
      <c r="FJ90" s="0"/>
      <c r="FK90" s="0"/>
      <c r="FL90" s="0"/>
      <c r="FM90" s="0"/>
      <c r="FN90" s="0"/>
      <c r="FO90" s="0"/>
      <c r="FP90" s="0"/>
      <c r="FQ90" s="0"/>
      <c r="FR90" s="0"/>
      <c r="FS90" s="0"/>
      <c r="FT90" s="0"/>
      <c r="FU90" s="0"/>
      <c r="FV90" s="0"/>
      <c r="FW90" s="0"/>
      <c r="FX90" s="0"/>
      <c r="FY90" s="0"/>
      <c r="FZ90" s="0"/>
      <c r="GA90" s="0"/>
      <c r="GB90" s="0"/>
      <c r="GC90" s="0"/>
      <c r="GD90" s="0"/>
      <c r="GE90" s="0"/>
      <c r="GF90" s="0"/>
      <c r="GG90" s="0"/>
      <c r="GH90" s="0"/>
      <c r="GI90" s="0"/>
      <c r="GJ90" s="0"/>
      <c r="GK90" s="0"/>
      <c r="GL90" s="0"/>
      <c r="GM90" s="0"/>
      <c r="GN90" s="0"/>
      <c r="GO90" s="0"/>
      <c r="GP90" s="0"/>
      <c r="GQ90" s="0"/>
      <c r="GR90" s="0"/>
      <c r="GS90" s="0"/>
      <c r="GT90" s="0"/>
      <c r="GU90" s="0"/>
      <c r="GV90" s="0"/>
      <c r="GW90" s="0"/>
      <c r="GX90" s="0"/>
      <c r="GY90" s="0"/>
      <c r="GZ90" s="0"/>
      <c r="HA90" s="0"/>
      <c r="HB90" s="0"/>
      <c r="HC90" s="0"/>
      <c r="HD90" s="0"/>
      <c r="HE90" s="0"/>
      <c r="HF90" s="0"/>
      <c r="HG90" s="0"/>
      <c r="HH90" s="0"/>
      <c r="HI90" s="0"/>
      <c r="HJ90" s="0"/>
      <c r="HK90" s="0"/>
      <c r="HL90" s="0"/>
      <c r="HM90" s="0"/>
      <c r="HN90" s="0"/>
      <c r="HO90" s="0"/>
      <c r="HP90" s="0"/>
      <c r="HQ90" s="0"/>
      <c r="HR90" s="0"/>
      <c r="HS90" s="0"/>
      <c r="HT90" s="0"/>
      <c r="HU90" s="0"/>
      <c r="HV90" s="0"/>
      <c r="HW90" s="0"/>
      <c r="HX90" s="0"/>
      <c r="HY90" s="0"/>
      <c r="HZ90" s="0"/>
      <c r="IA90" s="0"/>
      <c r="IB90" s="0"/>
      <c r="IC90" s="0"/>
      <c r="ID90" s="0"/>
      <c r="IE90" s="0"/>
      <c r="IF90" s="0"/>
      <c r="IG90" s="0"/>
      <c r="IH90" s="0"/>
      <c r="II90" s="0"/>
      <c r="IJ90" s="0"/>
      <c r="IK90" s="0"/>
      <c r="IL90" s="0"/>
      <c r="IM90" s="0"/>
      <c r="IN90" s="0"/>
      <c r="IO90" s="0"/>
      <c r="IP90" s="0"/>
      <c r="IQ90" s="0"/>
      <c r="IR90" s="0"/>
      <c r="IS90" s="0"/>
      <c r="IT90" s="0"/>
      <c r="IU90" s="0"/>
      <c r="IV90" s="0"/>
      <c r="IW90" s="0"/>
      <c r="IX90" s="0"/>
      <c r="IY90" s="0"/>
      <c r="IZ90" s="0"/>
      <c r="JA90" s="0"/>
      <c r="JB90" s="0"/>
      <c r="JC90" s="0"/>
      <c r="JD90" s="0"/>
      <c r="JE90" s="0"/>
      <c r="JF90" s="0"/>
      <c r="JG90" s="0"/>
      <c r="JH90" s="0"/>
      <c r="JI90" s="0"/>
      <c r="JJ90" s="0"/>
      <c r="JK90" s="0"/>
      <c r="JL90" s="0"/>
      <c r="JM90" s="0"/>
      <c r="JN90" s="0"/>
      <c r="JO90" s="0"/>
      <c r="JP90" s="0"/>
      <c r="JQ90" s="0"/>
      <c r="JR90" s="0"/>
      <c r="JS90" s="0"/>
      <c r="JT90" s="0"/>
      <c r="JU90" s="0"/>
      <c r="JV90" s="0"/>
      <c r="JW90" s="0"/>
      <c r="JX90" s="0"/>
      <c r="JY90" s="0"/>
      <c r="JZ90" s="0"/>
      <c r="KA90" s="0"/>
      <c r="KB90" s="0"/>
      <c r="KC90" s="0"/>
      <c r="KD90" s="0"/>
      <c r="KE90" s="0"/>
      <c r="KF90" s="0"/>
      <c r="KG90" s="0"/>
      <c r="KH90" s="0"/>
      <c r="KI90" s="0"/>
      <c r="KJ90" s="0"/>
      <c r="KK90" s="0"/>
      <c r="KL90" s="0"/>
      <c r="KM90" s="0"/>
      <c r="KN90" s="0"/>
      <c r="KO90" s="0"/>
      <c r="KP90" s="0"/>
      <c r="KQ90" s="0"/>
      <c r="KR90" s="0"/>
      <c r="KS90" s="0"/>
      <c r="KT90" s="0"/>
      <c r="KU90" s="0"/>
      <c r="KV90" s="0"/>
      <c r="KW90" s="0"/>
      <c r="KX90" s="0"/>
      <c r="KY90" s="0"/>
      <c r="KZ90" s="0"/>
      <c r="LA90" s="0"/>
      <c r="LB90" s="0"/>
      <c r="LC90" s="0"/>
      <c r="LD90" s="0"/>
      <c r="LE90" s="0"/>
      <c r="LF90" s="0"/>
      <c r="LG90" s="0"/>
      <c r="LH90" s="0"/>
      <c r="LI90" s="0"/>
      <c r="LJ90" s="0"/>
      <c r="LK90" s="0"/>
      <c r="LL90" s="0"/>
      <c r="LM90" s="0"/>
      <c r="LN90" s="0"/>
      <c r="LO90" s="0"/>
      <c r="LP90" s="0"/>
      <c r="LQ90" s="0"/>
      <c r="LR90" s="0"/>
      <c r="LS90" s="0"/>
      <c r="LT90" s="0"/>
      <c r="LU90" s="0"/>
      <c r="LV90" s="0"/>
      <c r="LW90" s="0"/>
      <c r="LX90" s="0"/>
      <c r="LY90" s="0"/>
      <c r="LZ90" s="0"/>
      <c r="MA90" s="0"/>
      <c r="MB90" s="0"/>
      <c r="MC90" s="0"/>
      <c r="MD90" s="0"/>
      <c r="ME90" s="0"/>
      <c r="MF90" s="0"/>
      <c r="MG90" s="0"/>
      <c r="MH90" s="0"/>
      <c r="MI90" s="0"/>
      <c r="MJ90" s="0"/>
      <c r="MK90" s="0"/>
      <c r="ML90" s="0"/>
      <c r="MM90" s="0"/>
      <c r="MN90" s="0"/>
      <c r="MO90" s="0"/>
      <c r="MP90" s="0"/>
      <c r="MQ90" s="0"/>
      <c r="MR90" s="0"/>
      <c r="MS90" s="0"/>
      <c r="MT90" s="0"/>
      <c r="MU90" s="0"/>
      <c r="MV90" s="0"/>
      <c r="MW90" s="0"/>
      <c r="MX90" s="0"/>
      <c r="MY90" s="0"/>
      <c r="MZ90" s="0"/>
      <c r="NA90" s="0"/>
      <c r="NB90" s="0"/>
      <c r="NC90" s="0"/>
      <c r="ND90" s="0"/>
      <c r="NE90" s="0"/>
      <c r="NF90" s="0"/>
      <c r="NG90" s="0"/>
      <c r="NH90" s="0"/>
      <c r="NI90" s="0"/>
      <c r="NJ90" s="0"/>
      <c r="NK90" s="0"/>
      <c r="NL90" s="0"/>
      <c r="NM90" s="0"/>
      <c r="NN90" s="0"/>
      <c r="NO90" s="0"/>
      <c r="NP90" s="0"/>
      <c r="NQ90" s="0"/>
      <c r="NR90" s="0"/>
      <c r="NS90" s="0"/>
      <c r="NT90" s="0"/>
      <c r="NU90" s="0"/>
      <c r="NV90" s="0"/>
      <c r="NW90" s="0"/>
      <c r="NX90" s="0"/>
      <c r="NY90" s="0"/>
      <c r="NZ90" s="0"/>
      <c r="OA90" s="0"/>
      <c r="OB90" s="0"/>
      <c r="OC90" s="0"/>
      <c r="OD90" s="0"/>
      <c r="OE90" s="0"/>
      <c r="OF90" s="0"/>
      <c r="OG90" s="0"/>
      <c r="OH90" s="0"/>
      <c r="OI90" s="0"/>
      <c r="OJ90" s="0"/>
      <c r="OK90" s="0"/>
      <c r="OL90" s="0"/>
      <c r="OM90" s="0"/>
      <c r="ON90" s="0"/>
      <c r="OO90" s="0"/>
      <c r="OP90" s="0"/>
      <c r="OQ90" s="0"/>
      <c r="OR90" s="0"/>
      <c r="OS90" s="0"/>
      <c r="OT90" s="0"/>
      <c r="OU90" s="0"/>
      <c r="OV90" s="0"/>
      <c r="OW90" s="0"/>
      <c r="OX90" s="0"/>
      <c r="OY90" s="0"/>
      <c r="OZ90" s="0"/>
      <c r="PA90" s="0"/>
      <c r="PB90" s="0"/>
      <c r="PC90" s="0"/>
      <c r="PD90" s="0"/>
      <c r="PE90" s="0"/>
      <c r="PF90" s="0"/>
      <c r="PG90" s="0"/>
      <c r="PH90" s="0"/>
      <c r="PI90" s="0"/>
      <c r="PJ90" s="0"/>
      <c r="PK90" s="0"/>
      <c r="PL90" s="0"/>
      <c r="PM90" s="0"/>
      <c r="PN90" s="0"/>
      <c r="PO90" s="0"/>
      <c r="PP90" s="0"/>
      <c r="PQ90" s="0"/>
      <c r="PR90" s="0"/>
      <c r="PS90" s="0"/>
      <c r="PT90" s="0"/>
      <c r="PU90" s="0"/>
      <c r="PV90" s="0"/>
      <c r="PW90" s="0"/>
      <c r="PX90" s="0"/>
      <c r="PY90" s="0"/>
      <c r="PZ90" s="0"/>
      <c r="QA90" s="0"/>
      <c r="QB90" s="0"/>
      <c r="QC90" s="0"/>
      <c r="QD90" s="0"/>
      <c r="QE90" s="0"/>
      <c r="QF90" s="0"/>
      <c r="QG90" s="0"/>
      <c r="QH90" s="0"/>
      <c r="QI90" s="0"/>
      <c r="QJ90" s="0"/>
      <c r="QK90" s="0"/>
      <c r="QL90" s="0"/>
      <c r="QM90" s="0"/>
      <c r="QN90" s="0"/>
      <c r="QO90" s="0"/>
      <c r="QP90" s="0"/>
      <c r="QQ90" s="0"/>
      <c r="QR90" s="0"/>
      <c r="QS90" s="0"/>
      <c r="QT90" s="0"/>
      <c r="QU90" s="0"/>
      <c r="QV90" s="0"/>
      <c r="QW90" s="0"/>
      <c r="QX90" s="0"/>
      <c r="QY90" s="0"/>
      <c r="QZ90" s="0"/>
      <c r="RA90" s="0"/>
      <c r="RB90" s="0"/>
      <c r="RC90" s="0"/>
      <c r="RD90" s="0"/>
      <c r="RE90" s="0"/>
      <c r="RF90" s="0"/>
      <c r="RG90" s="0"/>
      <c r="RH90" s="0"/>
      <c r="RI90" s="0"/>
      <c r="RJ90" s="0"/>
      <c r="RK90" s="0"/>
      <c r="RL90" s="0"/>
      <c r="RM90" s="0"/>
      <c r="RN90" s="0"/>
      <c r="RO90" s="0"/>
      <c r="RP90" s="0"/>
      <c r="RQ90" s="0"/>
      <c r="RR90" s="0"/>
      <c r="RS90" s="0"/>
      <c r="RT90" s="0"/>
      <c r="RU90" s="0"/>
      <c r="RV90" s="0"/>
      <c r="RW90" s="0"/>
      <c r="RX90" s="0"/>
      <c r="RY90" s="0"/>
      <c r="RZ90" s="0"/>
      <c r="SA90" s="0"/>
      <c r="SB90" s="0"/>
      <c r="SC90" s="0"/>
      <c r="SD90" s="0"/>
      <c r="SE90" s="0"/>
      <c r="SF90" s="0"/>
      <c r="SG90" s="0"/>
      <c r="SH90" s="0"/>
      <c r="SI90" s="0"/>
      <c r="SJ90" s="0"/>
      <c r="SK90" s="0"/>
      <c r="SL90" s="0"/>
      <c r="SM90" s="0"/>
      <c r="SN90" s="0"/>
      <c r="SO90" s="0"/>
      <c r="SP90" s="0"/>
      <c r="SQ90" s="0"/>
      <c r="SR90" s="0"/>
      <c r="SS90" s="0"/>
      <c r="ST90" s="0"/>
      <c r="SU90" s="0"/>
      <c r="SV90" s="0"/>
      <c r="SW90" s="0"/>
      <c r="SX90" s="0"/>
      <c r="SY90" s="0"/>
      <c r="SZ90" s="0"/>
      <c r="TA90" s="0"/>
      <c r="TB90" s="0"/>
      <c r="TC90" s="0"/>
      <c r="TD90" s="0"/>
      <c r="TE90" s="0"/>
      <c r="TF90" s="0"/>
      <c r="TG90" s="0"/>
      <c r="TH90" s="0"/>
      <c r="TI90" s="0"/>
      <c r="TJ90" s="0"/>
      <c r="TK90" s="0"/>
      <c r="TL90" s="0"/>
      <c r="TM90" s="0"/>
      <c r="TN90" s="0"/>
      <c r="TO90" s="0"/>
      <c r="TP90" s="0"/>
      <c r="TQ90" s="0"/>
      <c r="TR90" s="0"/>
      <c r="TS90" s="0"/>
      <c r="TT90" s="0"/>
      <c r="TU90" s="0"/>
      <c r="TV90" s="0"/>
      <c r="TW90" s="0"/>
      <c r="TX90" s="0"/>
      <c r="TY90" s="0"/>
      <c r="TZ90" s="0"/>
      <c r="UA90" s="0"/>
      <c r="UB90" s="0"/>
      <c r="UC90" s="0"/>
      <c r="UD90" s="0"/>
      <c r="UE90" s="0"/>
      <c r="UF90" s="0"/>
      <c r="UG90" s="0"/>
      <c r="UH90" s="0"/>
      <c r="UI90" s="0"/>
      <c r="UJ90" s="0"/>
      <c r="UK90" s="0"/>
      <c r="UL90" s="0"/>
      <c r="UM90" s="0"/>
      <c r="UN90" s="0"/>
      <c r="UO90" s="0"/>
      <c r="UP90" s="0"/>
      <c r="UQ90" s="0"/>
      <c r="UR90" s="0"/>
      <c r="US90" s="0"/>
      <c r="UT90" s="0"/>
      <c r="UU90" s="0"/>
      <c r="UV90" s="0"/>
      <c r="UW90" s="0"/>
      <c r="UX90" s="0"/>
      <c r="UY90" s="0"/>
      <c r="UZ90" s="0"/>
      <c r="VA90" s="0"/>
      <c r="VB90" s="0"/>
      <c r="VC90" s="0"/>
      <c r="VD90" s="0"/>
      <c r="VE90" s="0"/>
      <c r="VF90" s="0"/>
      <c r="VG90" s="0"/>
      <c r="VH90" s="0"/>
      <c r="VI90" s="0"/>
      <c r="VJ90" s="0"/>
      <c r="VK90" s="0"/>
      <c r="VL90" s="0"/>
      <c r="VM90" s="0"/>
      <c r="VN90" s="0"/>
      <c r="VO90" s="0"/>
      <c r="VP90" s="0"/>
      <c r="VQ90" s="0"/>
      <c r="VR90" s="0"/>
      <c r="VS90" s="0"/>
      <c r="VT90" s="0"/>
      <c r="VU90" s="0"/>
      <c r="VV90" s="0"/>
      <c r="VW90" s="0"/>
      <c r="VX90" s="0"/>
      <c r="VY90" s="0"/>
      <c r="VZ90" s="0"/>
      <c r="WA90" s="0"/>
      <c r="WB90" s="0"/>
      <c r="WC90" s="0"/>
      <c r="WD90" s="0"/>
      <c r="WE90" s="0"/>
      <c r="WF90" s="0"/>
      <c r="WG90" s="0"/>
      <c r="WH90" s="0"/>
      <c r="WI90" s="0"/>
      <c r="WJ90" s="0"/>
      <c r="WK90" s="0"/>
      <c r="WL90" s="0"/>
      <c r="WM90" s="0"/>
      <c r="WN90" s="0"/>
      <c r="WO90" s="0"/>
      <c r="WP90" s="0"/>
      <c r="WQ90" s="0"/>
      <c r="WR90" s="0"/>
      <c r="WS90" s="0"/>
      <c r="WT90" s="0"/>
      <c r="WU90" s="0"/>
      <c r="WV90" s="0"/>
      <c r="WW90" s="0"/>
      <c r="WX90" s="0"/>
      <c r="WY90" s="0"/>
      <c r="WZ90" s="0"/>
      <c r="XA90" s="0"/>
      <c r="XB90" s="0"/>
      <c r="XC90" s="0"/>
      <c r="XD90" s="0"/>
      <c r="XE90" s="0"/>
      <c r="XF90" s="0"/>
      <c r="XG90" s="0"/>
      <c r="XH90" s="0"/>
      <c r="XI90" s="0"/>
      <c r="XJ90" s="0"/>
      <c r="XK90" s="0"/>
      <c r="XL90" s="0"/>
      <c r="XM90" s="0"/>
      <c r="XN90" s="0"/>
      <c r="XO90" s="0"/>
      <c r="XP90" s="0"/>
      <c r="XQ90" s="0"/>
      <c r="XR90" s="0"/>
      <c r="XS90" s="0"/>
      <c r="XT90" s="0"/>
      <c r="XU90" s="0"/>
      <c r="XV90" s="0"/>
      <c r="XW90" s="0"/>
      <c r="XX90" s="0"/>
      <c r="XY90" s="0"/>
      <c r="XZ90" s="0"/>
      <c r="YA90" s="0"/>
      <c r="YB90" s="0"/>
      <c r="YC90" s="0"/>
      <c r="YD90" s="0"/>
      <c r="YE90" s="0"/>
      <c r="YF90" s="0"/>
      <c r="YG90" s="0"/>
      <c r="YH90" s="0"/>
      <c r="YI90" s="0"/>
      <c r="YJ90" s="0"/>
      <c r="YK90" s="0"/>
      <c r="YL90" s="0"/>
      <c r="YM90" s="0"/>
      <c r="YN90" s="0"/>
      <c r="YO90" s="0"/>
      <c r="YP90" s="0"/>
      <c r="YQ90" s="0"/>
      <c r="YR90" s="0"/>
      <c r="YS90" s="0"/>
      <c r="YT90" s="0"/>
      <c r="YU90" s="0"/>
      <c r="YV90" s="0"/>
      <c r="YW90" s="0"/>
      <c r="YX90" s="0"/>
      <c r="YY90" s="0"/>
      <c r="YZ90" s="0"/>
      <c r="ZA90" s="0"/>
      <c r="ZB90" s="0"/>
      <c r="ZC90" s="0"/>
      <c r="ZD90" s="0"/>
      <c r="ZE90" s="0"/>
      <c r="ZF90" s="0"/>
      <c r="ZG90" s="0"/>
      <c r="ZH90" s="0"/>
      <c r="ZI90" s="0"/>
      <c r="ZJ90" s="0"/>
      <c r="ZK90" s="0"/>
      <c r="ZL90" s="0"/>
      <c r="ZM90" s="0"/>
      <c r="ZN90" s="0"/>
      <c r="ZO90" s="0"/>
      <c r="ZP90" s="0"/>
      <c r="ZQ90" s="0"/>
      <c r="ZR90" s="0"/>
      <c r="ZS90" s="0"/>
      <c r="ZT90" s="0"/>
      <c r="ZU90" s="0"/>
      <c r="ZV90" s="0"/>
      <c r="ZW90" s="0"/>
      <c r="ZX90" s="0"/>
      <c r="ZY90" s="0"/>
      <c r="ZZ90" s="0"/>
      <c r="AAA90" s="0"/>
      <c r="AAB90" s="0"/>
      <c r="AAC90" s="0"/>
      <c r="AAD90" s="0"/>
      <c r="AAE90" s="0"/>
      <c r="AAF90" s="0"/>
      <c r="AAG90" s="0"/>
      <c r="AAH90" s="0"/>
      <c r="AAI90" s="0"/>
      <c r="AAJ90" s="0"/>
      <c r="AAK90" s="0"/>
      <c r="AAL90" s="0"/>
      <c r="AAM90" s="0"/>
      <c r="AAN90" s="0"/>
      <c r="AAO90" s="0"/>
      <c r="AAP90" s="0"/>
      <c r="AAQ90" s="0"/>
      <c r="AAR90" s="0"/>
      <c r="AAS90" s="0"/>
      <c r="AAT90" s="0"/>
      <c r="AAU90" s="0"/>
      <c r="AAV90" s="0"/>
      <c r="AAW90" s="0"/>
      <c r="AAX90" s="0"/>
      <c r="AAY90" s="0"/>
      <c r="AAZ90" s="0"/>
      <c r="ABA90" s="0"/>
      <c r="ABB90" s="0"/>
      <c r="ABC90" s="0"/>
      <c r="ABD90" s="0"/>
      <c r="ABE90" s="0"/>
      <c r="ABF90" s="0"/>
      <c r="ABG90" s="0"/>
      <c r="ABH90" s="0"/>
      <c r="ABI90" s="0"/>
      <c r="ABJ90" s="0"/>
      <c r="ABK90" s="0"/>
      <c r="ABL90" s="0"/>
      <c r="ABM90" s="0"/>
      <c r="ABN90" s="0"/>
      <c r="ABO90" s="0"/>
      <c r="ABP90" s="0"/>
      <c r="ABQ90" s="0"/>
      <c r="ABR90" s="0"/>
      <c r="ABS90" s="0"/>
      <c r="ABT90" s="0"/>
      <c r="ABU90" s="0"/>
      <c r="ABV90" s="0"/>
      <c r="ABW90" s="0"/>
      <c r="ABX90" s="0"/>
      <c r="ABY90" s="0"/>
      <c r="ABZ90" s="0"/>
      <c r="ACA90" s="0"/>
      <c r="ACB90" s="0"/>
      <c r="ACC90" s="0"/>
      <c r="ACD90" s="0"/>
      <c r="ACE90" s="0"/>
      <c r="ACF90" s="0"/>
      <c r="ACG90" s="0"/>
      <c r="ACH90" s="0"/>
      <c r="ACI90" s="0"/>
      <c r="ACJ90" s="0"/>
      <c r="ACK90" s="0"/>
      <c r="ACL90" s="0"/>
      <c r="ACM90" s="0"/>
      <c r="ACN90" s="0"/>
      <c r="ACO90" s="0"/>
      <c r="ACP90" s="0"/>
      <c r="ACQ90" s="0"/>
      <c r="ACR90" s="0"/>
      <c r="ACS90" s="0"/>
      <c r="ACT90" s="0"/>
      <c r="ACU90" s="0"/>
      <c r="ACV90" s="0"/>
      <c r="ACW90" s="0"/>
      <c r="ACX90" s="0"/>
      <c r="ACY90" s="0"/>
      <c r="ACZ90" s="0"/>
      <c r="ADA90" s="0"/>
      <c r="ADB90" s="0"/>
      <c r="ADC90" s="0"/>
      <c r="ADD90" s="0"/>
      <c r="ADE90" s="0"/>
      <c r="ADF90" s="0"/>
      <c r="ADG90" s="0"/>
      <c r="ADH90" s="0"/>
      <c r="ADI90" s="0"/>
      <c r="ADJ90" s="0"/>
      <c r="ADK90" s="0"/>
      <c r="ADL90" s="0"/>
      <c r="ADM90" s="0"/>
      <c r="ADN90" s="0"/>
      <c r="ADO90" s="0"/>
      <c r="ADP90" s="0"/>
      <c r="ADQ90" s="0"/>
      <c r="ADR90" s="0"/>
      <c r="ADS90" s="0"/>
      <c r="ADT90" s="0"/>
      <c r="ADU90" s="0"/>
      <c r="ADV90" s="0"/>
      <c r="ADW90" s="0"/>
      <c r="ADX90" s="0"/>
      <c r="ADY90" s="0"/>
      <c r="ADZ90" s="0"/>
      <c r="AEA90" s="0"/>
      <c r="AEB90" s="0"/>
      <c r="AEC90" s="0"/>
      <c r="AED90" s="0"/>
      <c r="AEE90" s="0"/>
      <c r="AEF90" s="0"/>
      <c r="AEG90" s="0"/>
      <c r="AEH90" s="0"/>
      <c r="AEI90" s="0"/>
      <c r="AEJ90" s="0"/>
      <c r="AEK90" s="0"/>
      <c r="AEL90" s="0"/>
      <c r="AEM90" s="0"/>
      <c r="AEN90" s="0"/>
      <c r="AEO90" s="0"/>
      <c r="AEP90" s="0"/>
      <c r="AEQ90" s="0"/>
      <c r="AER90" s="0"/>
      <c r="AES90" s="0"/>
      <c r="AET90" s="0"/>
      <c r="AEU90" s="0"/>
      <c r="AEV90" s="0"/>
      <c r="AEW90" s="0"/>
      <c r="AEX90" s="0"/>
      <c r="AEY90" s="0"/>
      <c r="AEZ90" s="0"/>
      <c r="AFA90" s="0"/>
      <c r="AFB90" s="0"/>
      <c r="AFC90" s="0"/>
      <c r="AFD90" s="0"/>
      <c r="AFE90" s="0"/>
      <c r="AFF90" s="0"/>
      <c r="AFG90" s="0"/>
      <c r="AFH90" s="0"/>
      <c r="AFI90" s="0"/>
      <c r="AFJ90" s="0"/>
      <c r="AFK90" s="0"/>
      <c r="AFL90" s="0"/>
      <c r="AFM90" s="0"/>
      <c r="AFN90" s="0"/>
      <c r="AFO90" s="0"/>
      <c r="AFP90" s="0"/>
      <c r="AFQ90" s="0"/>
      <c r="AFR90" s="0"/>
      <c r="AFS90" s="0"/>
      <c r="AFT90" s="0"/>
      <c r="AFU90" s="0"/>
      <c r="AFV90" s="0"/>
      <c r="AFW90" s="0"/>
      <c r="AFX90" s="0"/>
      <c r="AFY90" s="0"/>
      <c r="AFZ90" s="0"/>
      <c r="AGA90" s="0"/>
      <c r="AGB90" s="0"/>
      <c r="AGC90" s="0"/>
      <c r="AGD90" s="0"/>
      <c r="AGE90" s="0"/>
      <c r="AGF90" s="0"/>
      <c r="AGG90" s="0"/>
      <c r="AGH90" s="0"/>
      <c r="AGI90" s="0"/>
      <c r="AGJ90" s="0"/>
      <c r="AGK90" s="0"/>
      <c r="AGL90" s="0"/>
      <c r="AGM90" s="0"/>
      <c r="AGN90" s="0"/>
      <c r="AGO90" s="0"/>
      <c r="AGP90" s="0"/>
      <c r="AGQ90" s="0"/>
      <c r="AGR90" s="0"/>
      <c r="AGS90" s="0"/>
      <c r="AGT90" s="0"/>
      <c r="AGU90" s="0"/>
      <c r="AGV90" s="0"/>
      <c r="AGW90" s="0"/>
      <c r="AGX90" s="0"/>
      <c r="AGY90" s="0"/>
      <c r="AGZ90" s="0"/>
      <c r="AHA90" s="0"/>
      <c r="AHB90" s="0"/>
      <c r="AHC90" s="0"/>
      <c r="AHD90" s="0"/>
      <c r="AHE90" s="0"/>
      <c r="AHF90" s="0"/>
      <c r="AHG90" s="0"/>
      <c r="AHH90" s="0"/>
      <c r="AHI90" s="0"/>
      <c r="AHJ90" s="0"/>
      <c r="AHK90" s="0"/>
      <c r="AHL90" s="0"/>
      <c r="AHM90" s="0"/>
      <c r="AHN90" s="0"/>
      <c r="AHO90" s="0"/>
      <c r="AHP90" s="0"/>
      <c r="AHQ90" s="0"/>
      <c r="AHR90" s="0"/>
      <c r="AHS90" s="0"/>
      <c r="AHT90" s="0"/>
      <c r="AHU90" s="0"/>
      <c r="AHV90" s="0"/>
      <c r="AHW90" s="0"/>
      <c r="AHX90" s="0"/>
      <c r="AHY90" s="0"/>
      <c r="AHZ90" s="0"/>
      <c r="AIA90" s="0"/>
      <c r="AIB90" s="0"/>
      <c r="AIC90" s="0"/>
      <c r="AID90" s="0"/>
      <c r="AIE90" s="0"/>
      <c r="AIF90" s="0"/>
      <c r="AIG90" s="0"/>
      <c r="AIH90" s="0"/>
      <c r="AII90" s="0"/>
      <c r="AIJ90" s="0"/>
      <c r="AIK90" s="0"/>
      <c r="AIL90" s="0"/>
      <c r="AIM90" s="0"/>
      <c r="AIN90" s="0"/>
      <c r="AIO90" s="0"/>
      <c r="AIP90" s="0"/>
      <c r="AIQ90" s="0"/>
      <c r="AIR90" s="0"/>
      <c r="AIS90" s="0"/>
      <c r="AIT90" s="0"/>
      <c r="AIU90" s="0"/>
      <c r="AIV90" s="0"/>
      <c r="AIW90" s="0"/>
      <c r="AIX90" s="0"/>
      <c r="AIY90" s="0"/>
      <c r="AIZ90" s="0"/>
      <c r="AJA90" s="0"/>
      <c r="AJB90" s="0"/>
      <c r="AJC90" s="0"/>
      <c r="AJD90" s="0"/>
      <c r="AJE90" s="0"/>
      <c r="AJF90" s="0"/>
      <c r="AJG90" s="0"/>
      <c r="AJH90" s="0"/>
      <c r="AJI90" s="0"/>
      <c r="AJJ90" s="0"/>
      <c r="AJK90" s="0"/>
      <c r="AJL90" s="0"/>
      <c r="AJM90" s="0"/>
      <c r="AJN90" s="0"/>
      <c r="AJO90" s="0"/>
      <c r="AJP90" s="0"/>
      <c r="AJQ90" s="0"/>
      <c r="AJR90" s="0"/>
      <c r="AJS90" s="0"/>
      <c r="AJT90" s="0"/>
      <c r="AJU90" s="0"/>
      <c r="AJV90" s="0"/>
      <c r="AJW90" s="0"/>
      <c r="AJX90" s="0"/>
      <c r="AJY90" s="0"/>
      <c r="AJZ90" s="0"/>
      <c r="AKA90" s="0"/>
      <c r="AKB90" s="0"/>
      <c r="AKC90" s="0"/>
      <c r="AKD90" s="0"/>
      <c r="AKE90" s="0"/>
      <c r="AKF90" s="0"/>
      <c r="AKG90" s="0"/>
      <c r="AKH90" s="0"/>
      <c r="AKI90" s="0"/>
      <c r="AKJ90" s="0"/>
      <c r="AKK90" s="0"/>
      <c r="AKL90" s="0"/>
      <c r="AKM90" s="0"/>
      <c r="AKN90" s="0"/>
      <c r="AKO90" s="0"/>
      <c r="AKP90" s="0"/>
      <c r="AKQ90" s="0"/>
      <c r="AKR90" s="0"/>
      <c r="AKS90" s="0"/>
      <c r="AKT90" s="0"/>
      <c r="AKU90" s="0"/>
      <c r="AKV90" s="0"/>
      <c r="AKW90" s="0"/>
      <c r="AKX90" s="0"/>
      <c r="AKY90" s="0"/>
      <c r="AKZ90" s="0"/>
      <c r="ALA90" s="0"/>
      <c r="ALB90" s="0"/>
      <c r="ALC90" s="0"/>
      <c r="ALD90" s="0"/>
      <c r="ALE90" s="0"/>
      <c r="ALF90" s="0"/>
      <c r="ALG90" s="0"/>
      <c r="ALH90" s="0"/>
      <c r="ALI90" s="0"/>
      <c r="ALJ90" s="0"/>
      <c r="ALK90" s="0"/>
      <c r="ALL90" s="0"/>
      <c r="ALM90" s="0"/>
      <c r="ALN90" s="0"/>
      <c r="ALO90" s="0"/>
      <c r="ALP90" s="0"/>
      <c r="ALQ90" s="0"/>
      <c r="ALR90" s="0"/>
      <c r="ALS90" s="0"/>
      <c r="ALT90" s="0"/>
      <c r="ALU90" s="0"/>
      <c r="ALV90" s="0"/>
      <c r="ALW90" s="0"/>
      <c r="ALX90" s="0"/>
      <c r="ALY90" s="0"/>
      <c r="ALZ90" s="0"/>
      <c r="AMA90" s="0"/>
      <c r="AMB90" s="0"/>
      <c r="AMC90" s="0"/>
      <c r="AMD90" s="0"/>
      <c r="AME90" s="0"/>
      <c r="AMF90" s="0"/>
      <c r="AMG90" s="0"/>
      <c r="AMH90" s="0"/>
      <c r="AMI90" s="0"/>
      <c r="AMJ90" s="0"/>
    </row>
    <row r="91" customFormat="false" ht="15.6" hidden="false" customHeight="true" outlineLevel="0" collapsed="false">
      <c r="A91" s="3"/>
      <c r="B91" s="3" t="n">
        <v>18</v>
      </c>
      <c r="C91" s="0"/>
      <c r="D91" s="0"/>
      <c r="E91" s="0"/>
      <c r="F91" s="0"/>
      <c r="G91" s="0"/>
      <c r="H91" s="0"/>
      <c r="I91" s="3" t="n">
        <v>1</v>
      </c>
      <c r="J91" s="3" t="s">
        <v>46</v>
      </c>
      <c r="K91" s="3" t="s">
        <v>47</v>
      </c>
      <c r="L91" s="5" t="n">
        <v>43018</v>
      </c>
      <c r="M91" s="0"/>
      <c r="N91" s="0"/>
      <c r="O91" s="0"/>
      <c r="P91" s="0"/>
      <c r="Q91" s="0"/>
      <c r="R91" s="0"/>
      <c r="S91" s="0"/>
      <c r="T91" s="0"/>
      <c r="U91" s="0"/>
      <c r="V91" s="0"/>
      <c r="W91" s="0"/>
      <c r="X91" s="0"/>
      <c r="Y91" s="0"/>
      <c r="Z91" s="0"/>
      <c r="AA91" s="0"/>
      <c r="AB91" s="0"/>
      <c r="AC91" s="0"/>
      <c r="AD91" s="0"/>
      <c r="AE91" s="0"/>
      <c r="AF91" s="0"/>
      <c r="AG91" s="0"/>
      <c r="AH91" s="0"/>
      <c r="AI91" s="0"/>
      <c r="AJ91" s="0"/>
      <c r="AK91" s="0"/>
      <c r="AL91" s="0"/>
      <c r="AM91" s="0"/>
      <c r="AN91" s="2"/>
      <c r="AO91" s="0"/>
      <c r="AP91" s="0"/>
      <c r="AQ91" s="0"/>
      <c r="AR91" s="0"/>
      <c r="AS91" s="0"/>
      <c r="AT91" s="0"/>
      <c r="AU91" s="0"/>
      <c r="AV91" s="0"/>
      <c r="AW91" s="0"/>
      <c r="AX91" s="0"/>
      <c r="AY91" s="0"/>
      <c r="AZ91" s="0"/>
      <c r="BA91" s="0"/>
      <c r="BB91" s="0"/>
      <c r="BC91" s="0"/>
      <c r="BD91" s="0"/>
      <c r="BE91" s="0"/>
      <c r="BF91" s="0"/>
      <c r="BG91" s="0"/>
      <c r="BH91" s="0"/>
      <c r="BI91" s="0"/>
      <c r="BJ91" s="0"/>
      <c r="BK91" s="0"/>
      <c r="BL91" s="0"/>
      <c r="BM91" s="0"/>
      <c r="BN91" s="0"/>
      <c r="BO91" s="0"/>
      <c r="BP91" s="0"/>
      <c r="BQ91" s="0"/>
      <c r="BR91" s="0"/>
      <c r="BS91" s="0"/>
      <c r="BT91" s="0"/>
      <c r="BU91" s="0"/>
      <c r="BV91" s="0"/>
      <c r="BW91" s="0"/>
      <c r="BX91" s="0"/>
      <c r="BY91" s="0"/>
      <c r="BZ91" s="0"/>
      <c r="CA91" s="0"/>
      <c r="CB91" s="0"/>
      <c r="CC91" s="0"/>
      <c r="CD91" s="0"/>
      <c r="CE91" s="0"/>
      <c r="CF91" s="0"/>
      <c r="CG91" s="0"/>
      <c r="CH91" s="0"/>
      <c r="CI91" s="0"/>
      <c r="CJ91" s="0"/>
      <c r="CK91" s="0"/>
      <c r="CL91" s="0"/>
      <c r="CM91" s="0"/>
      <c r="CN91" s="0"/>
      <c r="CO91" s="0"/>
      <c r="CP91" s="0"/>
      <c r="CQ91" s="0"/>
      <c r="CR91" s="0"/>
      <c r="CS91" s="0"/>
      <c r="CT91" s="0"/>
      <c r="CU91" s="0"/>
      <c r="CV91" s="0"/>
      <c r="CW91" s="0"/>
      <c r="CX91" s="0"/>
      <c r="CY91" s="0"/>
      <c r="CZ91" s="0"/>
      <c r="DA91" s="0"/>
      <c r="DB91" s="0"/>
      <c r="DC91" s="0"/>
      <c r="DD91" s="0"/>
      <c r="DE91" s="0"/>
      <c r="DF91" s="0"/>
      <c r="DG91" s="0"/>
      <c r="DH91" s="0"/>
      <c r="DI91" s="0"/>
      <c r="DJ91" s="0"/>
      <c r="DK91" s="0"/>
      <c r="DL91" s="0"/>
      <c r="DM91" s="0"/>
      <c r="DN91" s="0"/>
      <c r="DO91" s="0"/>
      <c r="DP91" s="0"/>
      <c r="DQ91" s="0"/>
      <c r="DR91" s="0"/>
      <c r="DS91" s="0"/>
      <c r="DT91" s="0"/>
      <c r="DU91" s="0"/>
      <c r="DV91" s="0"/>
      <c r="DW91" s="0"/>
      <c r="DX91" s="0"/>
      <c r="DY91" s="0"/>
      <c r="DZ91" s="0"/>
      <c r="EA91" s="0"/>
      <c r="EB91" s="0"/>
      <c r="EC91" s="0"/>
      <c r="ED91" s="0"/>
      <c r="EE91" s="0"/>
      <c r="EF91" s="0"/>
      <c r="EG91" s="0"/>
      <c r="EH91" s="0"/>
      <c r="EI91" s="0"/>
      <c r="EJ91" s="0"/>
      <c r="EK91" s="0"/>
      <c r="EL91" s="0"/>
      <c r="EM91" s="0"/>
      <c r="EN91" s="0"/>
      <c r="EO91" s="0"/>
      <c r="EP91" s="0"/>
      <c r="EQ91" s="0"/>
      <c r="ER91" s="0"/>
      <c r="ES91" s="0"/>
      <c r="ET91" s="0"/>
      <c r="EU91" s="0"/>
      <c r="EV91" s="0"/>
      <c r="EW91" s="0"/>
      <c r="EX91" s="0"/>
      <c r="EY91" s="0"/>
      <c r="EZ91" s="0"/>
      <c r="FA91" s="0"/>
      <c r="FB91" s="0"/>
      <c r="FC91" s="0"/>
      <c r="FD91" s="0"/>
      <c r="FE91" s="0"/>
      <c r="FF91" s="0"/>
      <c r="FG91" s="0"/>
      <c r="FH91" s="0"/>
      <c r="FI91" s="0"/>
      <c r="FJ91" s="0"/>
      <c r="FK91" s="0"/>
      <c r="FL91" s="0"/>
      <c r="FM91" s="0"/>
      <c r="FN91" s="0"/>
      <c r="FO91" s="0"/>
      <c r="FP91" s="0"/>
      <c r="FQ91" s="0"/>
      <c r="FR91" s="0"/>
      <c r="FS91" s="0"/>
      <c r="FT91" s="0"/>
      <c r="FU91" s="0"/>
      <c r="FV91" s="0"/>
      <c r="FW91" s="0"/>
      <c r="FX91" s="0"/>
      <c r="FY91" s="0"/>
      <c r="FZ91" s="0"/>
      <c r="GA91" s="0"/>
      <c r="GB91" s="0"/>
      <c r="GC91" s="0"/>
      <c r="GD91" s="0"/>
      <c r="GE91" s="0"/>
      <c r="GF91" s="0"/>
      <c r="GG91" s="0"/>
      <c r="GH91" s="0"/>
      <c r="GI91" s="0"/>
      <c r="GJ91" s="0"/>
      <c r="GK91" s="0"/>
      <c r="GL91" s="0"/>
      <c r="GM91" s="0"/>
      <c r="GN91" s="0"/>
      <c r="GO91" s="0"/>
      <c r="GP91" s="0"/>
      <c r="GQ91" s="0"/>
      <c r="GR91" s="0"/>
      <c r="GS91" s="0"/>
      <c r="GT91" s="0"/>
      <c r="GU91" s="0"/>
      <c r="GV91" s="0"/>
      <c r="GW91" s="0"/>
      <c r="GX91" s="0"/>
      <c r="GY91" s="0"/>
      <c r="GZ91" s="0"/>
      <c r="HA91" s="0"/>
      <c r="HB91" s="0"/>
      <c r="HC91" s="0"/>
      <c r="HD91" s="0"/>
      <c r="HE91" s="0"/>
      <c r="HF91" s="0"/>
      <c r="HG91" s="0"/>
      <c r="HH91" s="0"/>
      <c r="HI91" s="0"/>
      <c r="HJ91" s="0"/>
      <c r="HK91" s="0"/>
      <c r="HL91" s="0"/>
      <c r="HM91" s="0"/>
      <c r="HN91" s="0"/>
      <c r="HO91" s="0"/>
      <c r="HP91" s="0"/>
      <c r="HQ91" s="0"/>
      <c r="HR91" s="0"/>
      <c r="HS91" s="0"/>
      <c r="HT91" s="0"/>
      <c r="HU91" s="0"/>
      <c r="HV91" s="0"/>
      <c r="HW91" s="0"/>
      <c r="HX91" s="0"/>
      <c r="HY91" s="0"/>
      <c r="HZ91" s="0"/>
      <c r="IA91" s="0"/>
      <c r="IB91" s="0"/>
      <c r="IC91" s="0"/>
      <c r="ID91" s="0"/>
      <c r="IE91" s="0"/>
      <c r="IF91" s="0"/>
      <c r="IG91" s="0"/>
      <c r="IH91" s="0"/>
      <c r="II91" s="0"/>
      <c r="IJ91" s="0"/>
      <c r="IK91" s="0"/>
      <c r="IL91" s="0"/>
      <c r="IM91" s="0"/>
      <c r="IN91" s="0"/>
      <c r="IO91" s="0"/>
      <c r="IP91" s="0"/>
      <c r="IQ91" s="0"/>
      <c r="IR91" s="0"/>
      <c r="IS91" s="0"/>
      <c r="IT91" s="0"/>
      <c r="IU91" s="0"/>
      <c r="IV91" s="0"/>
      <c r="IW91" s="0"/>
      <c r="IX91" s="0"/>
      <c r="IY91" s="0"/>
      <c r="IZ91" s="0"/>
      <c r="JA91" s="0"/>
      <c r="JB91" s="0"/>
      <c r="JC91" s="0"/>
      <c r="JD91" s="0"/>
      <c r="JE91" s="0"/>
      <c r="JF91" s="0"/>
      <c r="JG91" s="0"/>
      <c r="JH91" s="0"/>
      <c r="JI91" s="0"/>
      <c r="JJ91" s="0"/>
      <c r="JK91" s="0"/>
      <c r="JL91" s="0"/>
      <c r="JM91" s="0"/>
      <c r="JN91" s="0"/>
      <c r="JO91" s="0"/>
      <c r="JP91" s="0"/>
      <c r="JQ91" s="0"/>
      <c r="JR91" s="0"/>
      <c r="JS91" s="0"/>
      <c r="JT91" s="0"/>
      <c r="JU91" s="0"/>
      <c r="JV91" s="0"/>
      <c r="JW91" s="0"/>
      <c r="JX91" s="0"/>
      <c r="JY91" s="0"/>
      <c r="JZ91" s="0"/>
      <c r="KA91" s="0"/>
      <c r="KB91" s="0"/>
      <c r="KC91" s="0"/>
      <c r="KD91" s="0"/>
      <c r="KE91" s="0"/>
      <c r="KF91" s="0"/>
      <c r="KG91" s="0"/>
      <c r="KH91" s="0"/>
      <c r="KI91" s="0"/>
      <c r="KJ91" s="0"/>
      <c r="KK91" s="0"/>
      <c r="KL91" s="0"/>
      <c r="KM91" s="0"/>
      <c r="KN91" s="0"/>
      <c r="KO91" s="0"/>
      <c r="KP91" s="0"/>
      <c r="KQ91" s="0"/>
      <c r="KR91" s="0"/>
      <c r="KS91" s="0"/>
      <c r="KT91" s="0"/>
      <c r="KU91" s="0"/>
      <c r="KV91" s="0"/>
      <c r="KW91" s="0"/>
      <c r="KX91" s="0"/>
      <c r="KY91" s="0"/>
      <c r="KZ91" s="0"/>
      <c r="LA91" s="0"/>
      <c r="LB91" s="0"/>
      <c r="LC91" s="0"/>
      <c r="LD91" s="0"/>
      <c r="LE91" s="0"/>
      <c r="LF91" s="0"/>
      <c r="LG91" s="0"/>
      <c r="LH91" s="0"/>
      <c r="LI91" s="0"/>
      <c r="LJ91" s="0"/>
      <c r="LK91" s="0"/>
      <c r="LL91" s="0"/>
      <c r="LM91" s="0"/>
      <c r="LN91" s="0"/>
      <c r="LO91" s="0"/>
      <c r="LP91" s="0"/>
      <c r="LQ91" s="0"/>
      <c r="LR91" s="0"/>
      <c r="LS91" s="0"/>
      <c r="LT91" s="0"/>
      <c r="LU91" s="0"/>
      <c r="LV91" s="0"/>
      <c r="LW91" s="0"/>
      <c r="LX91" s="0"/>
      <c r="LY91" s="0"/>
      <c r="LZ91" s="0"/>
      <c r="MA91" s="0"/>
      <c r="MB91" s="0"/>
      <c r="MC91" s="0"/>
      <c r="MD91" s="0"/>
      <c r="ME91" s="0"/>
      <c r="MF91" s="0"/>
      <c r="MG91" s="0"/>
      <c r="MH91" s="0"/>
      <c r="MI91" s="0"/>
      <c r="MJ91" s="0"/>
      <c r="MK91" s="0"/>
      <c r="ML91" s="0"/>
      <c r="MM91" s="0"/>
      <c r="MN91" s="0"/>
      <c r="MO91" s="0"/>
      <c r="MP91" s="0"/>
      <c r="MQ91" s="0"/>
      <c r="MR91" s="0"/>
      <c r="MS91" s="0"/>
      <c r="MT91" s="0"/>
      <c r="MU91" s="0"/>
      <c r="MV91" s="0"/>
      <c r="MW91" s="0"/>
      <c r="MX91" s="0"/>
      <c r="MY91" s="0"/>
      <c r="MZ91" s="0"/>
      <c r="NA91" s="0"/>
      <c r="NB91" s="0"/>
      <c r="NC91" s="0"/>
      <c r="ND91" s="0"/>
      <c r="NE91" s="0"/>
      <c r="NF91" s="0"/>
      <c r="NG91" s="0"/>
      <c r="NH91" s="0"/>
      <c r="NI91" s="0"/>
      <c r="NJ91" s="0"/>
      <c r="NK91" s="0"/>
      <c r="NL91" s="0"/>
      <c r="NM91" s="0"/>
      <c r="NN91" s="0"/>
      <c r="NO91" s="0"/>
      <c r="NP91" s="0"/>
      <c r="NQ91" s="0"/>
      <c r="NR91" s="0"/>
      <c r="NS91" s="0"/>
      <c r="NT91" s="0"/>
      <c r="NU91" s="0"/>
      <c r="NV91" s="0"/>
      <c r="NW91" s="0"/>
      <c r="NX91" s="0"/>
      <c r="NY91" s="0"/>
      <c r="NZ91" s="0"/>
      <c r="OA91" s="0"/>
      <c r="OB91" s="0"/>
      <c r="OC91" s="0"/>
      <c r="OD91" s="0"/>
      <c r="OE91" s="0"/>
      <c r="OF91" s="0"/>
      <c r="OG91" s="0"/>
      <c r="OH91" s="0"/>
      <c r="OI91" s="0"/>
      <c r="OJ91" s="0"/>
      <c r="OK91" s="0"/>
      <c r="OL91" s="0"/>
      <c r="OM91" s="0"/>
      <c r="ON91" s="0"/>
      <c r="OO91" s="0"/>
      <c r="OP91" s="0"/>
      <c r="OQ91" s="0"/>
      <c r="OR91" s="0"/>
      <c r="OS91" s="0"/>
      <c r="OT91" s="0"/>
      <c r="OU91" s="0"/>
      <c r="OV91" s="0"/>
      <c r="OW91" s="0"/>
      <c r="OX91" s="0"/>
      <c r="OY91" s="0"/>
      <c r="OZ91" s="0"/>
      <c r="PA91" s="0"/>
      <c r="PB91" s="0"/>
      <c r="PC91" s="0"/>
      <c r="PD91" s="0"/>
      <c r="PE91" s="0"/>
      <c r="PF91" s="0"/>
      <c r="PG91" s="0"/>
      <c r="PH91" s="0"/>
      <c r="PI91" s="0"/>
      <c r="PJ91" s="0"/>
      <c r="PK91" s="0"/>
      <c r="PL91" s="0"/>
      <c r="PM91" s="0"/>
      <c r="PN91" s="0"/>
      <c r="PO91" s="0"/>
      <c r="PP91" s="0"/>
      <c r="PQ91" s="0"/>
      <c r="PR91" s="0"/>
      <c r="PS91" s="0"/>
      <c r="PT91" s="0"/>
      <c r="PU91" s="0"/>
      <c r="PV91" s="0"/>
      <c r="PW91" s="0"/>
      <c r="PX91" s="0"/>
      <c r="PY91" s="0"/>
      <c r="PZ91" s="0"/>
      <c r="QA91" s="0"/>
      <c r="QB91" s="0"/>
      <c r="QC91" s="0"/>
      <c r="QD91" s="0"/>
      <c r="QE91" s="0"/>
      <c r="QF91" s="0"/>
      <c r="QG91" s="0"/>
      <c r="QH91" s="0"/>
      <c r="QI91" s="0"/>
      <c r="QJ91" s="0"/>
      <c r="QK91" s="0"/>
      <c r="QL91" s="0"/>
      <c r="QM91" s="0"/>
      <c r="QN91" s="0"/>
      <c r="QO91" s="0"/>
      <c r="QP91" s="0"/>
      <c r="QQ91" s="0"/>
      <c r="QR91" s="0"/>
      <c r="QS91" s="0"/>
      <c r="QT91" s="0"/>
      <c r="QU91" s="0"/>
      <c r="QV91" s="0"/>
      <c r="QW91" s="0"/>
      <c r="QX91" s="0"/>
      <c r="QY91" s="0"/>
      <c r="QZ91" s="0"/>
      <c r="RA91" s="0"/>
      <c r="RB91" s="0"/>
      <c r="RC91" s="0"/>
      <c r="RD91" s="0"/>
      <c r="RE91" s="0"/>
      <c r="RF91" s="0"/>
      <c r="RG91" s="0"/>
      <c r="RH91" s="0"/>
      <c r="RI91" s="0"/>
      <c r="RJ91" s="0"/>
      <c r="RK91" s="0"/>
      <c r="RL91" s="0"/>
      <c r="RM91" s="0"/>
      <c r="RN91" s="0"/>
      <c r="RO91" s="0"/>
      <c r="RP91" s="0"/>
      <c r="RQ91" s="0"/>
      <c r="RR91" s="0"/>
      <c r="RS91" s="0"/>
      <c r="RT91" s="0"/>
      <c r="RU91" s="0"/>
      <c r="RV91" s="0"/>
      <c r="RW91" s="0"/>
      <c r="RX91" s="0"/>
      <c r="RY91" s="0"/>
      <c r="RZ91" s="0"/>
      <c r="SA91" s="0"/>
      <c r="SB91" s="0"/>
      <c r="SC91" s="0"/>
      <c r="SD91" s="0"/>
      <c r="SE91" s="0"/>
      <c r="SF91" s="0"/>
      <c r="SG91" s="0"/>
      <c r="SH91" s="0"/>
      <c r="SI91" s="0"/>
      <c r="SJ91" s="0"/>
      <c r="SK91" s="0"/>
      <c r="SL91" s="0"/>
      <c r="SM91" s="0"/>
      <c r="SN91" s="0"/>
      <c r="SO91" s="0"/>
      <c r="SP91" s="0"/>
      <c r="SQ91" s="0"/>
      <c r="SR91" s="0"/>
      <c r="SS91" s="0"/>
      <c r="ST91" s="0"/>
      <c r="SU91" s="0"/>
      <c r="SV91" s="0"/>
      <c r="SW91" s="0"/>
      <c r="SX91" s="0"/>
      <c r="SY91" s="0"/>
      <c r="SZ91" s="0"/>
      <c r="TA91" s="0"/>
      <c r="TB91" s="0"/>
      <c r="TC91" s="0"/>
      <c r="TD91" s="0"/>
      <c r="TE91" s="0"/>
      <c r="TF91" s="0"/>
      <c r="TG91" s="0"/>
      <c r="TH91" s="0"/>
      <c r="TI91" s="0"/>
      <c r="TJ91" s="0"/>
      <c r="TK91" s="0"/>
      <c r="TL91" s="0"/>
      <c r="TM91" s="0"/>
      <c r="TN91" s="0"/>
      <c r="TO91" s="0"/>
      <c r="TP91" s="0"/>
      <c r="TQ91" s="0"/>
      <c r="TR91" s="0"/>
      <c r="TS91" s="0"/>
      <c r="TT91" s="0"/>
      <c r="TU91" s="0"/>
      <c r="TV91" s="0"/>
      <c r="TW91" s="0"/>
      <c r="TX91" s="0"/>
      <c r="TY91" s="0"/>
      <c r="TZ91" s="0"/>
      <c r="UA91" s="0"/>
      <c r="UB91" s="0"/>
      <c r="UC91" s="0"/>
      <c r="UD91" s="0"/>
      <c r="UE91" s="0"/>
      <c r="UF91" s="0"/>
      <c r="UG91" s="0"/>
      <c r="UH91" s="0"/>
      <c r="UI91" s="0"/>
      <c r="UJ91" s="0"/>
      <c r="UK91" s="0"/>
      <c r="UL91" s="0"/>
      <c r="UM91" s="0"/>
      <c r="UN91" s="0"/>
      <c r="UO91" s="0"/>
      <c r="UP91" s="0"/>
      <c r="UQ91" s="0"/>
      <c r="UR91" s="0"/>
      <c r="US91" s="0"/>
      <c r="UT91" s="0"/>
      <c r="UU91" s="0"/>
      <c r="UV91" s="0"/>
      <c r="UW91" s="0"/>
      <c r="UX91" s="0"/>
      <c r="UY91" s="0"/>
      <c r="UZ91" s="0"/>
      <c r="VA91" s="0"/>
      <c r="VB91" s="0"/>
      <c r="VC91" s="0"/>
      <c r="VD91" s="0"/>
      <c r="VE91" s="0"/>
      <c r="VF91" s="0"/>
      <c r="VG91" s="0"/>
      <c r="VH91" s="0"/>
      <c r="VI91" s="0"/>
      <c r="VJ91" s="0"/>
      <c r="VK91" s="0"/>
      <c r="VL91" s="0"/>
      <c r="VM91" s="0"/>
      <c r="VN91" s="0"/>
      <c r="VO91" s="0"/>
      <c r="VP91" s="0"/>
      <c r="VQ91" s="0"/>
      <c r="VR91" s="0"/>
      <c r="VS91" s="0"/>
      <c r="VT91" s="0"/>
      <c r="VU91" s="0"/>
      <c r="VV91" s="0"/>
      <c r="VW91" s="0"/>
      <c r="VX91" s="0"/>
      <c r="VY91" s="0"/>
      <c r="VZ91" s="0"/>
      <c r="WA91" s="0"/>
      <c r="WB91" s="0"/>
      <c r="WC91" s="0"/>
      <c r="WD91" s="0"/>
      <c r="WE91" s="0"/>
      <c r="WF91" s="0"/>
      <c r="WG91" s="0"/>
      <c r="WH91" s="0"/>
      <c r="WI91" s="0"/>
      <c r="WJ91" s="0"/>
      <c r="WK91" s="0"/>
      <c r="WL91" s="0"/>
      <c r="WM91" s="0"/>
      <c r="WN91" s="0"/>
      <c r="WO91" s="0"/>
      <c r="WP91" s="0"/>
      <c r="WQ91" s="0"/>
      <c r="WR91" s="0"/>
      <c r="WS91" s="0"/>
      <c r="WT91" s="0"/>
      <c r="WU91" s="0"/>
      <c r="WV91" s="0"/>
      <c r="WW91" s="0"/>
      <c r="WX91" s="0"/>
      <c r="WY91" s="0"/>
      <c r="WZ91" s="0"/>
      <c r="XA91" s="0"/>
      <c r="XB91" s="0"/>
      <c r="XC91" s="0"/>
      <c r="XD91" s="0"/>
      <c r="XE91" s="0"/>
      <c r="XF91" s="0"/>
      <c r="XG91" s="0"/>
      <c r="XH91" s="0"/>
      <c r="XI91" s="0"/>
      <c r="XJ91" s="0"/>
      <c r="XK91" s="0"/>
      <c r="XL91" s="0"/>
      <c r="XM91" s="0"/>
      <c r="XN91" s="0"/>
      <c r="XO91" s="0"/>
      <c r="XP91" s="0"/>
      <c r="XQ91" s="0"/>
      <c r="XR91" s="0"/>
      <c r="XS91" s="0"/>
      <c r="XT91" s="0"/>
      <c r="XU91" s="0"/>
      <c r="XV91" s="0"/>
      <c r="XW91" s="0"/>
      <c r="XX91" s="0"/>
      <c r="XY91" s="0"/>
      <c r="XZ91" s="0"/>
      <c r="YA91" s="0"/>
      <c r="YB91" s="0"/>
      <c r="YC91" s="0"/>
      <c r="YD91" s="0"/>
      <c r="YE91" s="0"/>
      <c r="YF91" s="0"/>
      <c r="YG91" s="0"/>
      <c r="YH91" s="0"/>
      <c r="YI91" s="0"/>
      <c r="YJ91" s="0"/>
      <c r="YK91" s="0"/>
      <c r="YL91" s="0"/>
      <c r="YM91" s="0"/>
      <c r="YN91" s="0"/>
      <c r="YO91" s="0"/>
      <c r="YP91" s="0"/>
      <c r="YQ91" s="0"/>
      <c r="YR91" s="0"/>
      <c r="YS91" s="0"/>
      <c r="YT91" s="0"/>
      <c r="YU91" s="0"/>
      <c r="YV91" s="0"/>
      <c r="YW91" s="0"/>
      <c r="YX91" s="0"/>
      <c r="YY91" s="0"/>
      <c r="YZ91" s="0"/>
      <c r="ZA91" s="0"/>
      <c r="ZB91" s="0"/>
      <c r="ZC91" s="0"/>
      <c r="ZD91" s="0"/>
      <c r="ZE91" s="0"/>
      <c r="ZF91" s="0"/>
      <c r="ZG91" s="0"/>
      <c r="ZH91" s="0"/>
      <c r="ZI91" s="0"/>
      <c r="ZJ91" s="0"/>
      <c r="ZK91" s="0"/>
      <c r="ZL91" s="0"/>
      <c r="ZM91" s="0"/>
      <c r="ZN91" s="0"/>
      <c r="ZO91" s="0"/>
      <c r="ZP91" s="0"/>
      <c r="ZQ91" s="0"/>
      <c r="ZR91" s="0"/>
      <c r="ZS91" s="0"/>
      <c r="ZT91" s="0"/>
      <c r="ZU91" s="0"/>
      <c r="ZV91" s="0"/>
      <c r="ZW91" s="0"/>
      <c r="ZX91" s="0"/>
      <c r="ZY91" s="0"/>
      <c r="ZZ91" s="0"/>
      <c r="AAA91" s="0"/>
      <c r="AAB91" s="0"/>
      <c r="AAC91" s="0"/>
      <c r="AAD91" s="0"/>
      <c r="AAE91" s="0"/>
      <c r="AAF91" s="0"/>
      <c r="AAG91" s="0"/>
      <c r="AAH91" s="0"/>
      <c r="AAI91" s="0"/>
      <c r="AAJ91" s="0"/>
      <c r="AAK91" s="0"/>
      <c r="AAL91" s="0"/>
      <c r="AAM91" s="0"/>
      <c r="AAN91" s="0"/>
      <c r="AAO91" s="0"/>
      <c r="AAP91" s="0"/>
      <c r="AAQ91" s="0"/>
      <c r="AAR91" s="0"/>
      <c r="AAS91" s="0"/>
      <c r="AAT91" s="0"/>
      <c r="AAU91" s="0"/>
      <c r="AAV91" s="0"/>
      <c r="AAW91" s="0"/>
      <c r="AAX91" s="0"/>
      <c r="AAY91" s="0"/>
      <c r="AAZ91" s="0"/>
      <c r="ABA91" s="0"/>
      <c r="ABB91" s="0"/>
      <c r="ABC91" s="0"/>
      <c r="ABD91" s="0"/>
      <c r="ABE91" s="0"/>
      <c r="ABF91" s="0"/>
      <c r="ABG91" s="0"/>
      <c r="ABH91" s="0"/>
      <c r="ABI91" s="0"/>
      <c r="ABJ91" s="0"/>
      <c r="ABK91" s="0"/>
      <c r="ABL91" s="0"/>
      <c r="ABM91" s="0"/>
      <c r="ABN91" s="0"/>
      <c r="ABO91" s="0"/>
      <c r="ABP91" s="0"/>
      <c r="ABQ91" s="0"/>
      <c r="ABR91" s="0"/>
      <c r="ABS91" s="0"/>
      <c r="ABT91" s="0"/>
      <c r="ABU91" s="0"/>
      <c r="ABV91" s="0"/>
      <c r="ABW91" s="0"/>
      <c r="ABX91" s="0"/>
      <c r="ABY91" s="0"/>
      <c r="ABZ91" s="0"/>
      <c r="ACA91" s="0"/>
      <c r="ACB91" s="0"/>
      <c r="ACC91" s="0"/>
      <c r="ACD91" s="0"/>
      <c r="ACE91" s="0"/>
      <c r="ACF91" s="0"/>
      <c r="ACG91" s="0"/>
      <c r="ACH91" s="0"/>
      <c r="ACI91" s="0"/>
      <c r="ACJ91" s="0"/>
      <c r="ACK91" s="0"/>
      <c r="ACL91" s="0"/>
      <c r="ACM91" s="0"/>
      <c r="ACN91" s="0"/>
      <c r="ACO91" s="0"/>
      <c r="ACP91" s="0"/>
      <c r="ACQ91" s="0"/>
      <c r="ACR91" s="0"/>
      <c r="ACS91" s="0"/>
      <c r="ACT91" s="0"/>
      <c r="ACU91" s="0"/>
      <c r="ACV91" s="0"/>
      <c r="ACW91" s="0"/>
      <c r="ACX91" s="0"/>
      <c r="ACY91" s="0"/>
      <c r="ACZ91" s="0"/>
      <c r="ADA91" s="0"/>
      <c r="ADB91" s="0"/>
      <c r="ADC91" s="0"/>
      <c r="ADD91" s="0"/>
      <c r="ADE91" s="0"/>
      <c r="ADF91" s="0"/>
      <c r="ADG91" s="0"/>
      <c r="ADH91" s="0"/>
      <c r="ADI91" s="0"/>
      <c r="ADJ91" s="0"/>
      <c r="ADK91" s="0"/>
      <c r="ADL91" s="0"/>
      <c r="ADM91" s="0"/>
      <c r="ADN91" s="0"/>
      <c r="ADO91" s="0"/>
      <c r="ADP91" s="0"/>
      <c r="ADQ91" s="0"/>
      <c r="ADR91" s="0"/>
      <c r="ADS91" s="0"/>
      <c r="ADT91" s="0"/>
      <c r="ADU91" s="0"/>
      <c r="ADV91" s="0"/>
      <c r="ADW91" s="0"/>
      <c r="ADX91" s="0"/>
      <c r="ADY91" s="0"/>
      <c r="ADZ91" s="0"/>
      <c r="AEA91" s="0"/>
      <c r="AEB91" s="0"/>
      <c r="AEC91" s="0"/>
      <c r="AED91" s="0"/>
      <c r="AEE91" s="0"/>
      <c r="AEF91" s="0"/>
      <c r="AEG91" s="0"/>
      <c r="AEH91" s="0"/>
      <c r="AEI91" s="0"/>
      <c r="AEJ91" s="0"/>
      <c r="AEK91" s="0"/>
      <c r="AEL91" s="0"/>
      <c r="AEM91" s="0"/>
      <c r="AEN91" s="0"/>
      <c r="AEO91" s="0"/>
      <c r="AEP91" s="0"/>
      <c r="AEQ91" s="0"/>
      <c r="AER91" s="0"/>
      <c r="AES91" s="0"/>
      <c r="AET91" s="0"/>
      <c r="AEU91" s="0"/>
      <c r="AEV91" s="0"/>
      <c r="AEW91" s="0"/>
      <c r="AEX91" s="0"/>
      <c r="AEY91" s="0"/>
      <c r="AEZ91" s="0"/>
      <c r="AFA91" s="0"/>
      <c r="AFB91" s="0"/>
      <c r="AFC91" s="0"/>
      <c r="AFD91" s="0"/>
      <c r="AFE91" s="0"/>
      <c r="AFF91" s="0"/>
      <c r="AFG91" s="0"/>
      <c r="AFH91" s="0"/>
      <c r="AFI91" s="0"/>
      <c r="AFJ91" s="0"/>
      <c r="AFK91" s="0"/>
      <c r="AFL91" s="0"/>
      <c r="AFM91" s="0"/>
      <c r="AFN91" s="0"/>
      <c r="AFO91" s="0"/>
      <c r="AFP91" s="0"/>
      <c r="AFQ91" s="0"/>
      <c r="AFR91" s="0"/>
      <c r="AFS91" s="0"/>
      <c r="AFT91" s="0"/>
      <c r="AFU91" s="0"/>
      <c r="AFV91" s="0"/>
      <c r="AFW91" s="0"/>
      <c r="AFX91" s="0"/>
      <c r="AFY91" s="0"/>
      <c r="AFZ91" s="0"/>
      <c r="AGA91" s="0"/>
      <c r="AGB91" s="0"/>
      <c r="AGC91" s="0"/>
      <c r="AGD91" s="0"/>
      <c r="AGE91" s="0"/>
      <c r="AGF91" s="0"/>
      <c r="AGG91" s="0"/>
      <c r="AGH91" s="0"/>
      <c r="AGI91" s="0"/>
      <c r="AGJ91" s="0"/>
      <c r="AGK91" s="0"/>
      <c r="AGL91" s="0"/>
      <c r="AGM91" s="0"/>
      <c r="AGN91" s="0"/>
      <c r="AGO91" s="0"/>
      <c r="AGP91" s="0"/>
      <c r="AGQ91" s="0"/>
      <c r="AGR91" s="0"/>
      <c r="AGS91" s="0"/>
      <c r="AGT91" s="0"/>
      <c r="AGU91" s="0"/>
      <c r="AGV91" s="0"/>
      <c r="AGW91" s="0"/>
      <c r="AGX91" s="0"/>
      <c r="AGY91" s="0"/>
      <c r="AGZ91" s="0"/>
      <c r="AHA91" s="0"/>
      <c r="AHB91" s="0"/>
      <c r="AHC91" s="0"/>
      <c r="AHD91" s="0"/>
      <c r="AHE91" s="0"/>
      <c r="AHF91" s="0"/>
      <c r="AHG91" s="0"/>
      <c r="AHH91" s="0"/>
      <c r="AHI91" s="0"/>
      <c r="AHJ91" s="0"/>
      <c r="AHK91" s="0"/>
      <c r="AHL91" s="0"/>
      <c r="AHM91" s="0"/>
      <c r="AHN91" s="0"/>
      <c r="AHO91" s="0"/>
      <c r="AHP91" s="0"/>
      <c r="AHQ91" s="0"/>
      <c r="AHR91" s="0"/>
      <c r="AHS91" s="0"/>
      <c r="AHT91" s="0"/>
      <c r="AHU91" s="0"/>
      <c r="AHV91" s="0"/>
      <c r="AHW91" s="0"/>
      <c r="AHX91" s="0"/>
      <c r="AHY91" s="0"/>
      <c r="AHZ91" s="0"/>
      <c r="AIA91" s="0"/>
      <c r="AIB91" s="0"/>
      <c r="AIC91" s="0"/>
      <c r="AID91" s="0"/>
      <c r="AIE91" s="0"/>
      <c r="AIF91" s="0"/>
      <c r="AIG91" s="0"/>
      <c r="AIH91" s="0"/>
      <c r="AII91" s="0"/>
      <c r="AIJ91" s="0"/>
      <c r="AIK91" s="0"/>
      <c r="AIL91" s="0"/>
      <c r="AIM91" s="0"/>
      <c r="AIN91" s="0"/>
      <c r="AIO91" s="0"/>
      <c r="AIP91" s="0"/>
      <c r="AIQ91" s="0"/>
      <c r="AIR91" s="0"/>
      <c r="AIS91" s="0"/>
      <c r="AIT91" s="0"/>
      <c r="AIU91" s="0"/>
      <c r="AIV91" s="0"/>
      <c r="AIW91" s="0"/>
      <c r="AIX91" s="0"/>
      <c r="AIY91" s="0"/>
      <c r="AIZ91" s="0"/>
      <c r="AJA91" s="0"/>
      <c r="AJB91" s="0"/>
      <c r="AJC91" s="0"/>
      <c r="AJD91" s="0"/>
      <c r="AJE91" s="0"/>
      <c r="AJF91" s="0"/>
      <c r="AJG91" s="0"/>
      <c r="AJH91" s="0"/>
      <c r="AJI91" s="0"/>
      <c r="AJJ91" s="0"/>
      <c r="AJK91" s="0"/>
      <c r="AJL91" s="0"/>
      <c r="AJM91" s="0"/>
      <c r="AJN91" s="0"/>
      <c r="AJO91" s="0"/>
      <c r="AJP91" s="0"/>
      <c r="AJQ91" s="0"/>
      <c r="AJR91" s="0"/>
      <c r="AJS91" s="0"/>
      <c r="AJT91" s="0"/>
      <c r="AJU91" s="0"/>
      <c r="AJV91" s="0"/>
      <c r="AJW91" s="0"/>
      <c r="AJX91" s="0"/>
      <c r="AJY91" s="0"/>
      <c r="AJZ91" s="0"/>
      <c r="AKA91" s="0"/>
      <c r="AKB91" s="0"/>
      <c r="AKC91" s="0"/>
      <c r="AKD91" s="0"/>
      <c r="AKE91" s="0"/>
      <c r="AKF91" s="0"/>
      <c r="AKG91" s="0"/>
      <c r="AKH91" s="0"/>
      <c r="AKI91" s="0"/>
      <c r="AKJ91" s="0"/>
      <c r="AKK91" s="0"/>
      <c r="AKL91" s="0"/>
      <c r="AKM91" s="0"/>
      <c r="AKN91" s="0"/>
      <c r="AKO91" s="0"/>
      <c r="AKP91" s="0"/>
      <c r="AKQ91" s="0"/>
      <c r="AKR91" s="0"/>
      <c r="AKS91" s="0"/>
      <c r="AKT91" s="0"/>
      <c r="AKU91" s="0"/>
      <c r="AKV91" s="0"/>
      <c r="AKW91" s="0"/>
      <c r="AKX91" s="0"/>
      <c r="AKY91" s="0"/>
      <c r="AKZ91" s="0"/>
      <c r="ALA91" s="0"/>
      <c r="ALB91" s="0"/>
      <c r="ALC91" s="0"/>
      <c r="ALD91" s="0"/>
      <c r="ALE91" s="0"/>
      <c r="ALF91" s="0"/>
      <c r="ALG91" s="0"/>
      <c r="ALH91" s="0"/>
      <c r="ALI91" s="0"/>
      <c r="ALJ91" s="0"/>
      <c r="ALK91" s="0"/>
      <c r="ALL91" s="0"/>
      <c r="ALM91" s="0"/>
      <c r="ALN91" s="0"/>
      <c r="ALO91" s="0"/>
      <c r="ALP91" s="0"/>
      <c r="ALQ91" s="0"/>
      <c r="ALR91" s="0"/>
      <c r="ALS91" s="0"/>
      <c r="ALT91" s="0"/>
      <c r="ALU91" s="0"/>
      <c r="ALV91" s="0"/>
      <c r="ALW91" s="0"/>
      <c r="ALX91" s="0"/>
      <c r="ALY91" s="0"/>
      <c r="ALZ91" s="0"/>
      <c r="AMA91" s="0"/>
      <c r="AMB91" s="0"/>
      <c r="AMC91" s="0"/>
      <c r="AMD91" s="0"/>
      <c r="AME91" s="0"/>
      <c r="AMF91" s="0"/>
      <c r="AMG91" s="0"/>
      <c r="AMH91" s="0"/>
      <c r="AMI91" s="0"/>
      <c r="AMJ91" s="0"/>
    </row>
    <row r="92" s="10" customFormat="true" ht="15" hidden="false" customHeight="true" outlineLevel="0" collapsed="false">
      <c r="B92" s="10" t="n">
        <v>1</v>
      </c>
      <c r="I92" s="10" t="n">
        <v>1</v>
      </c>
      <c r="J92" s="10" t="s">
        <v>40</v>
      </c>
      <c r="K92" s="10" t="s">
        <v>42</v>
      </c>
      <c r="L92" s="11" t="n">
        <v>42285</v>
      </c>
      <c r="M92" s="10" t="n">
        <v>2</v>
      </c>
      <c r="N92" s="10" t="n">
        <v>0</v>
      </c>
      <c r="O92" s="10" t="n">
        <v>3</v>
      </c>
      <c r="S92" s="10" t="n">
        <v>38</v>
      </c>
      <c r="T92" s="10" t="n">
        <v>15</v>
      </c>
      <c r="U92" s="10" t="n">
        <v>70</v>
      </c>
      <c r="V92" s="10" t="n">
        <v>40</v>
      </c>
      <c r="W92" s="10" t="n">
        <v>2</v>
      </c>
      <c r="X92" s="10" t="n">
        <v>0</v>
      </c>
      <c r="Y92" s="10" t="n">
        <v>247</v>
      </c>
      <c r="Z92" s="10" t="n">
        <v>24</v>
      </c>
      <c r="AA92" s="10" t="n">
        <v>0.856687898089172</v>
      </c>
      <c r="AB92" s="10" t="n">
        <v>3</v>
      </c>
      <c r="AC92" s="10" t="n">
        <v>16</v>
      </c>
      <c r="AD92" s="10" t="n">
        <v>1</v>
      </c>
      <c r="AE92" s="10" t="n">
        <v>10</v>
      </c>
      <c r="AF92" s="10" t="n">
        <v>375</v>
      </c>
      <c r="AG92" s="10" t="n">
        <v>39</v>
      </c>
      <c r="AH92" s="10" t="n">
        <v>6</v>
      </c>
      <c r="AI92" s="10" t="n">
        <v>12</v>
      </c>
      <c r="AJ92" s="10" t="n">
        <v>1</v>
      </c>
      <c r="AK92" s="10" t="n">
        <v>9</v>
      </c>
      <c r="AL92" s="10" t="n">
        <v>2</v>
      </c>
      <c r="AM92" s="10" t="n">
        <v>1.11111111111111</v>
      </c>
      <c r="AN92" s="12" t="n">
        <v>0.658666666666667</v>
      </c>
    </row>
    <row r="93" s="3" customFormat="true" ht="15" hidden="false" customHeight="true" outlineLevel="0" collapsed="false">
      <c r="B93" s="3" t="n">
        <v>2</v>
      </c>
      <c r="I93" s="3" t="n">
        <v>0</v>
      </c>
      <c r="J93" s="3" t="s">
        <v>40</v>
      </c>
      <c r="K93" s="3" t="s">
        <v>38</v>
      </c>
      <c r="L93" s="5" t="n">
        <v>42290</v>
      </c>
      <c r="M93" s="3" t="n">
        <v>4</v>
      </c>
      <c r="N93" s="3" t="n">
        <v>3</v>
      </c>
      <c r="O93" s="3" t="n">
        <v>3</v>
      </c>
      <c r="S93" s="3" t="n">
        <v>36</v>
      </c>
      <c r="T93" s="3" t="n">
        <v>13</v>
      </c>
      <c r="U93" s="3" t="n">
        <v>93</v>
      </c>
      <c r="V93" s="3" t="n">
        <v>32</v>
      </c>
      <c r="W93" s="3" t="n">
        <v>3.33333333333333</v>
      </c>
      <c r="X93" s="3" t="n">
        <v>3.33333333333333</v>
      </c>
      <c r="Y93" s="3" t="n">
        <v>263</v>
      </c>
      <c r="Z93" s="3" t="n">
        <v>14</v>
      </c>
      <c r="AA93" s="3" t="n">
        <v>0.856687898089172</v>
      </c>
      <c r="AB93" s="3" t="n">
        <v>5</v>
      </c>
      <c r="AC93" s="3" t="n">
        <v>12</v>
      </c>
      <c r="AD93" s="3" t="n">
        <v>2</v>
      </c>
      <c r="AE93" s="3" t="n">
        <v>12</v>
      </c>
      <c r="AF93" s="3" t="n">
        <v>309</v>
      </c>
      <c r="AG93" s="3" t="n">
        <v>16</v>
      </c>
      <c r="AH93" s="3" t="n">
        <v>5</v>
      </c>
      <c r="AI93" s="3" t="n">
        <v>6</v>
      </c>
      <c r="AJ93" s="3" t="n">
        <v>2</v>
      </c>
      <c r="AK93" s="3" t="n">
        <v>9</v>
      </c>
      <c r="AL93" s="3" t="n">
        <v>1.33333333333333</v>
      </c>
      <c r="AM93" s="3" t="n">
        <v>1.33333333333333</v>
      </c>
      <c r="AN93" s="2" t="n">
        <v>0.851132686084143</v>
      </c>
    </row>
    <row r="94" s="3" customFormat="true" ht="15" hidden="false" customHeight="true" outlineLevel="0" collapsed="false">
      <c r="B94" s="3" t="n">
        <v>3</v>
      </c>
      <c r="I94" s="3" t="n">
        <v>1</v>
      </c>
      <c r="J94" s="3" t="s">
        <v>40</v>
      </c>
      <c r="K94" s="3" t="s">
        <v>39</v>
      </c>
      <c r="L94" s="5" t="n">
        <v>42320</v>
      </c>
      <c r="M94" s="3" t="n">
        <v>1</v>
      </c>
      <c r="N94" s="3" t="n">
        <v>1</v>
      </c>
      <c r="O94" s="3" t="n">
        <v>1</v>
      </c>
      <c r="S94" s="3" t="n">
        <v>41</v>
      </c>
      <c r="T94" s="3" t="n">
        <v>15</v>
      </c>
      <c r="U94" s="3" t="n">
        <v>42</v>
      </c>
      <c r="V94" s="3" t="n">
        <v>13</v>
      </c>
      <c r="W94" s="3" t="n">
        <v>1.42857142857143</v>
      </c>
      <c r="X94" s="3" t="n">
        <v>1.25</v>
      </c>
      <c r="Y94" s="3" t="n">
        <v>367</v>
      </c>
      <c r="Z94" s="3" t="n">
        <v>43</v>
      </c>
      <c r="AA94" s="3" t="n">
        <v>0.856687898089172</v>
      </c>
      <c r="AB94" s="3" t="n">
        <v>5</v>
      </c>
      <c r="AC94" s="3" t="n">
        <v>13</v>
      </c>
      <c r="AD94" s="3" t="n">
        <v>2</v>
      </c>
      <c r="AE94" s="3" t="n">
        <v>7</v>
      </c>
      <c r="AF94" s="3" t="n">
        <v>180</v>
      </c>
      <c r="AG94" s="3" t="n">
        <v>53</v>
      </c>
      <c r="AH94" s="3" t="n">
        <v>7</v>
      </c>
      <c r="AI94" s="3" t="n">
        <v>21</v>
      </c>
      <c r="AJ94" s="3" t="n">
        <v>3</v>
      </c>
      <c r="AK94" s="3" t="n">
        <v>8</v>
      </c>
      <c r="AL94" s="3" t="n">
        <v>1</v>
      </c>
      <c r="AM94" s="3" t="n">
        <v>0.875</v>
      </c>
      <c r="AN94" s="2" t="n">
        <v>2.03888888888889</v>
      </c>
    </row>
    <row r="95" s="3" customFormat="true" ht="15" hidden="false" customHeight="true" outlineLevel="0" collapsed="false">
      <c r="B95" s="3" t="n">
        <v>4</v>
      </c>
      <c r="I95" s="3" t="n">
        <v>0</v>
      </c>
      <c r="J95" s="3" t="s">
        <v>40</v>
      </c>
      <c r="K95" s="3" t="s">
        <v>44</v>
      </c>
      <c r="L95" s="5" t="n">
        <v>42325</v>
      </c>
      <c r="M95" s="3" t="n">
        <v>0</v>
      </c>
      <c r="N95" s="3" t="n">
        <v>3</v>
      </c>
      <c r="O95" s="3" t="n">
        <v>0</v>
      </c>
      <c r="S95" s="3" t="n">
        <v>62</v>
      </c>
      <c r="T95" s="3" t="n">
        <v>15</v>
      </c>
      <c r="U95" s="3" t="n">
        <v>24</v>
      </c>
      <c r="V95" s="3" t="n">
        <v>11</v>
      </c>
      <c r="W95" s="3" t="n">
        <v>0</v>
      </c>
      <c r="X95" s="3" t="n">
        <v>3</v>
      </c>
      <c r="Y95" s="3" t="n">
        <v>397</v>
      </c>
      <c r="Z95" s="3" t="n">
        <v>41</v>
      </c>
      <c r="AA95" s="3" t="n">
        <v>0.906392694063927</v>
      </c>
      <c r="AB95" s="3" t="n">
        <v>3</v>
      </c>
      <c r="AC95" s="3" t="n">
        <v>16</v>
      </c>
      <c r="AD95" s="3" t="n">
        <v>5</v>
      </c>
      <c r="AE95" s="3" t="n">
        <v>13</v>
      </c>
      <c r="AF95" s="3" t="n">
        <v>69</v>
      </c>
      <c r="AG95" s="3" t="n">
        <v>14</v>
      </c>
      <c r="AH95" s="3" t="n">
        <v>5</v>
      </c>
      <c r="AI95" s="3" t="n">
        <v>16</v>
      </c>
      <c r="AJ95" s="3" t="n">
        <v>4</v>
      </c>
      <c r="AK95" s="3" t="n">
        <v>10</v>
      </c>
      <c r="AL95" s="3" t="n">
        <v>0</v>
      </c>
      <c r="AM95" s="3" t="n">
        <v>1.3</v>
      </c>
      <c r="AN95" s="2" t="n">
        <v>5.7536231884058</v>
      </c>
    </row>
    <row r="96" s="3" customFormat="true" ht="15" hidden="false" customHeight="true" outlineLevel="0" collapsed="false">
      <c r="B96" s="3" t="n">
        <v>5</v>
      </c>
      <c r="I96" s="3" t="n">
        <v>1</v>
      </c>
      <c r="J96" s="3" t="s">
        <v>40</v>
      </c>
      <c r="K96" s="3" t="s">
        <v>47</v>
      </c>
      <c r="L96" s="5" t="n">
        <v>42453</v>
      </c>
      <c r="M96" s="3" t="n">
        <v>1</v>
      </c>
      <c r="N96" s="3" t="n">
        <v>2</v>
      </c>
      <c r="O96" s="3" t="n">
        <v>0</v>
      </c>
      <c r="S96" s="3" t="n">
        <v>88</v>
      </c>
      <c r="T96" s="3" t="n">
        <v>28</v>
      </c>
      <c r="U96" s="3" t="n">
        <v>70</v>
      </c>
      <c r="V96" s="3" t="n">
        <v>34</v>
      </c>
      <c r="W96" s="3" t="n">
        <v>0.909090909090909</v>
      </c>
      <c r="X96" s="3" t="n">
        <v>2.5</v>
      </c>
      <c r="Y96" s="3" t="n">
        <v>489</v>
      </c>
      <c r="Z96" s="3" t="n">
        <v>70</v>
      </c>
      <c r="AA96" s="3" t="n">
        <v>0.856687898089172</v>
      </c>
      <c r="AB96" s="3" t="n">
        <v>6</v>
      </c>
      <c r="AC96" s="3" t="n">
        <v>9</v>
      </c>
      <c r="AD96" s="3" t="n">
        <v>2</v>
      </c>
      <c r="AE96" s="3" t="n">
        <v>11</v>
      </c>
      <c r="AF96" s="3" t="n">
        <v>352</v>
      </c>
      <c r="AG96" s="3" t="n">
        <v>46</v>
      </c>
      <c r="AH96" s="3" t="n">
        <v>4</v>
      </c>
      <c r="AI96" s="3" t="n">
        <v>17</v>
      </c>
      <c r="AJ96" s="3" t="n">
        <v>4</v>
      </c>
      <c r="AK96" s="3" t="n">
        <v>8</v>
      </c>
      <c r="AL96" s="3" t="n">
        <v>0.5</v>
      </c>
      <c r="AM96" s="3" t="n">
        <v>1.375</v>
      </c>
      <c r="AN96" s="2" t="n">
        <v>1.38920454545455</v>
      </c>
    </row>
    <row r="97" s="3" customFormat="true" ht="15" hidden="false" customHeight="true" outlineLevel="0" collapsed="false">
      <c r="B97" s="3" t="n">
        <v>6</v>
      </c>
      <c r="I97" s="3" t="n">
        <v>0</v>
      </c>
      <c r="J97" s="3" t="s">
        <v>40</v>
      </c>
      <c r="K97" s="3" t="s">
        <v>43</v>
      </c>
      <c r="L97" s="5" t="n">
        <v>42458</v>
      </c>
      <c r="M97" s="3" t="n">
        <v>4</v>
      </c>
      <c r="N97" s="3" t="n">
        <v>1</v>
      </c>
      <c r="O97" s="3" t="n">
        <v>3</v>
      </c>
      <c r="S97" s="3" t="n">
        <v>70</v>
      </c>
      <c r="T97" s="3" t="n">
        <v>35</v>
      </c>
      <c r="U97" s="3" t="n">
        <v>36</v>
      </c>
      <c r="V97" s="3" t="n">
        <v>4</v>
      </c>
      <c r="W97" s="3" t="n">
        <v>3.07692307692308</v>
      </c>
      <c r="X97" s="3" t="n">
        <v>0.714285714285714</v>
      </c>
      <c r="Y97" s="3" t="n">
        <v>504</v>
      </c>
      <c r="Z97" s="3" t="n">
        <v>96</v>
      </c>
      <c r="AA97" s="3" t="n">
        <v>0.84</v>
      </c>
      <c r="AB97" s="3" t="n">
        <v>3</v>
      </c>
      <c r="AC97" s="3" t="n">
        <v>15</v>
      </c>
      <c r="AD97" s="3" t="n">
        <v>2</v>
      </c>
      <c r="AE97" s="3" t="n">
        <v>13</v>
      </c>
      <c r="AF97" s="3" t="n">
        <v>133</v>
      </c>
      <c r="AG97" s="3" t="n">
        <v>15</v>
      </c>
      <c r="AH97" s="3" t="n">
        <v>2</v>
      </c>
      <c r="AI97" s="3" t="n">
        <v>17</v>
      </c>
      <c r="AJ97" s="3" t="n">
        <v>2</v>
      </c>
      <c r="AK97" s="3" t="n">
        <v>14</v>
      </c>
      <c r="AL97" s="3" t="n">
        <v>4</v>
      </c>
      <c r="AM97" s="3" t="n">
        <v>0.928571428571429</v>
      </c>
      <c r="AN97" s="2" t="n">
        <v>3.78947368421053</v>
      </c>
    </row>
    <row r="98" s="3" customFormat="true" ht="15" hidden="false" customHeight="true" outlineLevel="0" collapsed="false">
      <c r="B98" s="3" t="n">
        <v>7</v>
      </c>
      <c r="I98" s="3" t="n">
        <v>0</v>
      </c>
      <c r="J98" s="3" t="s">
        <v>40</v>
      </c>
      <c r="K98" s="3" t="s">
        <v>41</v>
      </c>
      <c r="L98" s="5" t="n">
        <v>42614</v>
      </c>
      <c r="M98" s="3" t="n">
        <v>1</v>
      </c>
      <c r="N98" s="3" t="n">
        <v>2</v>
      </c>
      <c r="O98" s="3" t="n">
        <v>0</v>
      </c>
      <c r="S98" s="3" t="n">
        <v>46</v>
      </c>
      <c r="T98" s="3" t="n">
        <v>22</v>
      </c>
      <c r="U98" s="3" t="n">
        <v>29</v>
      </c>
      <c r="V98" s="3" t="n">
        <v>5</v>
      </c>
      <c r="W98" s="3" t="n">
        <v>1</v>
      </c>
      <c r="X98" s="3" t="n">
        <v>1.81818181818182</v>
      </c>
      <c r="Y98" s="3" t="n">
        <v>320</v>
      </c>
      <c r="Z98" s="3" t="n">
        <v>11</v>
      </c>
      <c r="AA98" s="3" t="n">
        <v>0.966767371601208</v>
      </c>
      <c r="AB98" s="3" t="n">
        <v>2</v>
      </c>
      <c r="AC98" s="3" t="n">
        <v>13</v>
      </c>
      <c r="AD98" s="3" t="n">
        <v>5</v>
      </c>
      <c r="AE98" s="3" t="n">
        <v>10</v>
      </c>
      <c r="AF98" s="3" t="n">
        <v>160</v>
      </c>
      <c r="AG98" s="3" t="n">
        <v>12</v>
      </c>
      <c r="AH98" s="3" t="n">
        <v>8</v>
      </c>
      <c r="AI98" s="3" t="n">
        <v>18</v>
      </c>
      <c r="AJ98" s="3" t="n">
        <v>3</v>
      </c>
      <c r="AK98" s="3" t="n">
        <v>11</v>
      </c>
      <c r="AL98" s="3" t="n">
        <v>0.5</v>
      </c>
      <c r="AM98" s="3" t="n">
        <v>0.909090909090909</v>
      </c>
      <c r="AN98" s="2" t="n">
        <v>2</v>
      </c>
    </row>
    <row r="99" s="6" customFormat="true" ht="15" hidden="false" customHeight="true" outlineLevel="0" collapsed="false">
      <c r="B99" s="6" t="n">
        <v>8</v>
      </c>
      <c r="I99" s="6" t="n">
        <v>1</v>
      </c>
      <c r="J99" s="6" t="s">
        <v>40</v>
      </c>
      <c r="K99" s="6" t="s">
        <v>45</v>
      </c>
      <c r="L99" s="8" t="n">
        <v>42619</v>
      </c>
      <c r="M99" s="6" t="n">
        <v>3</v>
      </c>
      <c r="N99" s="6" t="n">
        <v>0</v>
      </c>
      <c r="O99" s="6" t="n">
        <v>3</v>
      </c>
      <c r="S99" s="6" t="n">
        <v>85</v>
      </c>
      <c r="T99" s="6" t="n">
        <v>31</v>
      </c>
      <c r="U99" s="6" t="n">
        <v>22</v>
      </c>
      <c r="V99" s="6" t="n">
        <v>9</v>
      </c>
      <c r="W99" s="6" t="n">
        <v>2.30769230769231</v>
      </c>
      <c r="X99" s="6" t="n">
        <v>0</v>
      </c>
      <c r="Y99" s="6" t="n">
        <v>526</v>
      </c>
      <c r="Z99" s="6" t="n">
        <v>62</v>
      </c>
      <c r="AA99" s="6" t="n">
        <v>0.894557823129252</v>
      </c>
      <c r="AB99" s="6" t="n">
        <v>9</v>
      </c>
      <c r="AC99" s="6" t="n">
        <v>13</v>
      </c>
      <c r="AD99" s="6" t="n">
        <v>2</v>
      </c>
      <c r="AE99" s="6" t="n">
        <v>13</v>
      </c>
      <c r="AF99" s="6" t="n">
        <v>81</v>
      </c>
      <c r="AG99" s="6" t="n">
        <v>10</v>
      </c>
      <c r="AH99" s="6" t="n">
        <v>3</v>
      </c>
      <c r="AI99" s="6" t="n">
        <v>21</v>
      </c>
      <c r="AJ99" s="6" t="n">
        <v>2</v>
      </c>
      <c r="AK99" s="6" t="n">
        <v>5</v>
      </c>
      <c r="AL99" s="6" t="n">
        <v>3</v>
      </c>
      <c r="AM99" s="6" t="n">
        <v>2.6</v>
      </c>
      <c r="AN99" s="6" t="n">
        <v>6.49382716049383</v>
      </c>
    </row>
    <row r="100" s="3" customFormat="true" ht="13.2" hidden="false" customHeight="false" outlineLevel="0" collapsed="false">
      <c r="B100" s="3" t="n">
        <v>9</v>
      </c>
      <c r="H100" s="4"/>
      <c r="I100" s="3" t="n">
        <v>0</v>
      </c>
      <c r="J100" s="3" t="s">
        <v>40</v>
      </c>
      <c r="K100" s="3" t="s">
        <v>46</v>
      </c>
      <c r="L100" s="5" t="n">
        <v>42649</v>
      </c>
      <c r="M100" s="3" t="n">
        <v>0</v>
      </c>
      <c r="N100" s="3" t="n">
        <v>3</v>
      </c>
      <c r="O100" s="3" t="n">
        <v>0</v>
      </c>
      <c r="S100" s="3" t="n">
        <v>72</v>
      </c>
      <c r="T100" s="3" t="n">
        <v>19</v>
      </c>
      <c r="U100" s="3" t="n">
        <v>29</v>
      </c>
      <c r="V100" s="3" t="n">
        <v>9</v>
      </c>
      <c r="W100" s="3" t="n">
        <v>0</v>
      </c>
      <c r="X100" s="3" t="n">
        <v>1.57894736842105</v>
      </c>
      <c r="Y100" s="3" t="n">
        <v>323</v>
      </c>
      <c r="Z100" s="3" t="n">
        <v>51</v>
      </c>
      <c r="AA100" s="3" t="n">
        <v>0.856687898089172</v>
      </c>
      <c r="AB100" s="3" t="n">
        <v>2</v>
      </c>
      <c r="AC100" s="3" t="n">
        <v>8</v>
      </c>
      <c r="AD100" s="3" t="n">
        <v>1</v>
      </c>
      <c r="AE100" s="3" t="n">
        <v>9</v>
      </c>
      <c r="AF100" s="3" t="n">
        <v>115</v>
      </c>
      <c r="AG100" s="3" t="n">
        <v>8</v>
      </c>
      <c r="AH100" s="3" t="n">
        <v>8</v>
      </c>
      <c r="AI100" s="3" t="n">
        <v>11</v>
      </c>
      <c r="AJ100" s="3" t="n">
        <v>1</v>
      </c>
      <c r="AK100" s="3" t="n">
        <v>19</v>
      </c>
      <c r="AL100" s="3" t="n">
        <v>0</v>
      </c>
      <c r="AM100" s="3" t="n">
        <v>0.473684210526316</v>
      </c>
      <c r="AN100" s="2" t="n">
        <v>2.80869565217391</v>
      </c>
    </row>
    <row r="101" s="2" customFormat="true" ht="13.2" hidden="false" customHeight="false" outlineLevel="0" collapsed="false">
      <c r="B101" s="3" t="n">
        <v>10</v>
      </c>
      <c r="H101" s="9"/>
      <c r="I101" s="3" t="n">
        <v>1</v>
      </c>
      <c r="J101" s="2" t="s">
        <v>40</v>
      </c>
      <c r="K101" s="2" t="s">
        <v>38</v>
      </c>
      <c r="L101" s="5" t="n">
        <v>42654</v>
      </c>
      <c r="M101" s="2" t="n">
        <v>2</v>
      </c>
      <c r="N101" s="2" t="n">
        <v>1</v>
      </c>
      <c r="O101" s="3" t="n">
        <v>3</v>
      </c>
      <c r="S101" s="2" t="n">
        <v>76</v>
      </c>
      <c r="T101" s="2" t="n">
        <v>37</v>
      </c>
      <c r="U101" s="2" t="n">
        <v>24</v>
      </c>
      <c r="V101" s="2" t="n">
        <v>9</v>
      </c>
      <c r="W101" s="3" t="n">
        <v>1.17647058823529</v>
      </c>
      <c r="X101" s="3" t="n">
        <v>1.11111111111111</v>
      </c>
      <c r="Y101" s="2" t="n">
        <v>491</v>
      </c>
      <c r="Z101" s="2" t="n">
        <v>67</v>
      </c>
      <c r="AA101" s="3" t="n">
        <v>0.856687898089172</v>
      </c>
      <c r="AB101" s="2" t="n">
        <v>6</v>
      </c>
      <c r="AC101" s="2" t="n">
        <v>16</v>
      </c>
      <c r="AD101" s="2" t="n">
        <v>1</v>
      </c>
      <c r="AE101" s="2" t="n">
        <v>17</v>
      </c>
      <c r="AF101" s="2" t="n">
        <v>69</v>
      </c>
      <c r="AG101" s="2" t="n">
        <v>2</v>
      </c>
      <c r="AH101" s="2" t="n">
        <v>1</v>
      </c>
      <c r="AI101" s="2" t="n">
        <v>12</v>
      </c>
      <c r="AJ101" s="2" t="n">
        <v>1</v>
      </c>
      <c r="AK101" s="2" t="n">
        <v>9</v>
      </c>
      <c r="AL101" s="3" t="n">
        <v>2</v>
      </c>
      <c r="AM101" s="3" t="n">
        <v>1.88888888888889</v>
      </c>
      <c r="AN101" s="2" t="n">
        <v>7.11594202898551</v>
      </c>
    </row>
    <row r="102" s="3" customFormat="true" ht="13.2" hidden="false" customHeight="false" outlineLevel="0" collapsed="false">
      <c r="B102" s="3" t="n">
        <v>11</v>
      </c>
      <c r="I102" s="3" t="n">
        <v>0</v>
      </c>
      <c r="J102" s="3" t="s">
        <v>40</v>
      </c>
      <c r="K102" s="3" t="s">
        <v>39</v>
      </c>
      <c r="L102" s="5" t="n">
        <v>42684</v>
      </c>
      <c r="M102" s="3" t="n">
        <v>0</v>
      </c>
      <c r="N102" s="3" t="n">
        <v>0</v>
      </c>
      <c r="O102" s="3" t="n">
        <v>1</v>
      </c>
      <c r="S102" s="3" t="n">
        <v>77</v>
      </c>
      <c r="T102" s="3" t="n">
        <v>20</v>
      </c>
      <c r="U102" s="3" t="n">
        <v>120</v>
      </c>
      <c r="V102" s="3" t="n">
        <v>3</v>
      </c>
      <c r="W102" s="3" t="n">
        <v>0</v>
      </c>
      <c r="X102" s="3" t="n">
        <v>0</v>
      </c>
      <c r="Y102" s="3" t="n">
        <v>229</v>
      </c>
      <c r="Z102" s="3" t="n">
        <v>66</v>
      </c>
      <c r="AA102" s="3" t="n">
        <v>0.856687898089172</v>
      </c>
      <c r="AB102" s="3" t="n">
        <v>2</v>
      </c>
      <c r="AC102" s="3" t="n">
        <v>9</v>
      </c>
      <c r="AD102" s="3" t="n">
        <v>2</v>
      </c>
      <c r="AE102" s="3" t="n">
        <v>5</v>
      </c>
      <c r="AF102" s="3" t="n">
        <v>470</v>
      </c>
      <c r="AG102" s="3" t="n">
        <v>28</v>
      </c>
      <c r="AH102" s="3" t="n">
        <v>7</v>
      </c>
      <c r="AI102" s="3" t="n">
        <v>15</v>
      </c>
      <c r="AJ102" s="3" t="n">
        <v>2</v>
      </c>
      <c r="AK102" s="3" t="n">
        <v>10</v>
      </c>
      <c r="AL102" s="3" t="n">
        <v>0</v>
      </c>
      <c r="AM102" s="3" t="n">
        <v>0.5</v>
      </c>
      <c r="AN102" s="2" t="n">
        <v>0.487234042553191</v>
      </c>
    </row>
    <row r="103" customFormat="false" ht="13.2" hidden="false" customHeight="false" outlineLevel="0" collapsed="false">
      <c r="A103" s="3"/>
      <c r="B103" s="3" t="n">
        <v>12</v>
      </c>
      <c r="C103" s="3"/>
      <c r="D103" s="3"/>
      <c r="E103" s="3"/>
      <c r="F103" s="3"/>
      <c r="G103" s="3"/>
      <c r="H103" s="3"/>
      <c r="I103" s="3" t="n">
        <v>1</v>
      </c>
      <c r="J103" s="3" t="s">
        <v>40</v>
      </c>
      <c r="K103" s="3" t="s">
        <v>44</v>
      </c>
      <c r="L103" s="5" t="n">
        <v>42689</v>
      </c>
      <c r="M103" s="3" t="n">
        <v>3</v>
      </c>
      <c r="N103" s="3" t="n">
        <v>1</v>
      </c>
      <c r="O103" s="3" t="n">
        <v>3</v>
      </c>
      <c r="P103" s="0"/>
      <c r="Q103" s="0"/>
      <c r="R103" s="0"/>
      <c r="S103" s="3" t="n">
        <v>76</v>
      </c>
      <c r="T103" s="3" t="n">
        <v>24</v>
      </c>
      <c r="U103" s="3" t="n">
        <v>60</v>
      </c>
      <c r="V103" s="3" t="n">
        <v>29</v>
      </c>
      <c r="W103" s="3" t="n">
        <v>3</v>
      </c>
      <c r="X103" s="3" t="n">
        <v>1.11111111111111</v>
      </c>
      <c r="Y103" s="3" t="n">
        <v>434</v>
      </c>
      <c r="Z103" s="3" t="n">
        <v>84</v>
      </c>
      <c r="AA103" s="3" t="n">
        <v>0.837837837837838</v>
      </c>
      <c r="AB103" s="3" t="n">
        <v>4</v>
      </c>
      <c r="AC103" s="3" t="n">
        <v>12</v>
      </c>
      <c r="AD103" s="3" t="n">
        <v>1</v>
      </c>
      <c r="AE103" s="3" t="n">
        <v>10</v>
      </c>
      <c r="AF103" s="3" t="n">
        <v>213</v>
      </c>
      <c r="AG103" s="3" t="n">
        <v>33</v>
      </c>
      <c r="AH103" s="3" t="n">
        <v>3</v>
      </c>
      <c r="AI103" s="3" t="n">
        <v>13</v>
      </c>
      <c r="AJ103" s="3" t="n">
        <v>4</v>
      </c>
      <c r="AK103" s="3" t="n">
        <v>9</v>
      </c>
      <c r="AL103" s="3" t="n">
        <v>3</v>
      </c>
      <c r="AM103" s="3" t="n">
        <v>1.11111111111111</v>
      </c>
      <c r="AN103" s="2" t="n">
        <v>2.03755868544601</v>
      </c>
      <c r="AO103" s="0"/>
      <c r="AP103" s="0"/>
      <c r="AQ103" s="0"/>
      <c r="AR103" s="0"/>
      <c r="AS103" s="0"/>
      <c r="AT103" s="0"/>
      <c r="AU103" s="0"/>
      <c r="AV103" s="0"/>
      <c r="AW103" s="0"/>
      <c r="AX103" s="0"/>
      <c r="AY103" s="0"/>
      <c r="AZ103" s="0"/>
      <c r="BA103" s="0"/>
      <c r="BB103" s="0"/>
      <c r="BC103" s="0"/>
      <c r="BD103" s="0"/>
      <c r="BE103" s="0"/>
      <c r="BF103" s="0"/>
      <c r="BG103" s="0"/>
      <c r="BH103" s="0"/>
      <c r="BI103" s="0"/>
      <c r="BJ103" s="0"/>
      <c r="BK103" s="0"/>
      <c r="BL103" s="0"/>
      <c r="BM103" s="0"/>
      <c r="BN103" s="0"/>
      <c r="BO103" s="0"/>
      <c r="BP103" s="0"/>
      <c r="BQ103" s="0"/>
      <c r="BR103" s="0"/>
      <c r="BS103" s="0"/>
      <c r="BT103" s="0"/>
      <c r="BU103" s="0"/>
      <c r="BV103" s="0"/>
      <c r="BW103" s="0"/>
      <c r="BX103" s="0"/>
      <c r="BY103" s="0"/>
      <c r="BZ103" s="0"/>
      <c r="CA103" s="0"/>
      <c r="CB103" s="0"/>
      <c r="CC103" s="0"/>
      <c r="CD103" s="0"/>
      <c r="CE103" s="0"/>
      <c r="CF103" s="0"/>
      <c r="CG103" s="0"/>
      <c r="CH103" s="0"/>
      <c r="CI103" s="0"/>
      <c r="CJ103" s="0"/>
      <c r="CK103" s="0"/>
      <c r="CL103" s="0"/>
      <c r="CM103" s="0"/>
      <c r="CN103" s="0"/>
      <c r="CO103" s="0"/>
      <c r="CP103" s="0"/>
      <c r="CQ103" s="0"/>
      <c r="CR103" s="0"/>
      <c r="CS103" s="0"/>
      <c r="CT103" s="0"/>
      <c r="CU103" s="0"/>
      <c r="CV103" s="0"/>
      <c r="CW103" s="0"/>
      <c r="CX103" s="0"/>
      <c r="CY103" s="0"/>
      <c r="CZ103" s="0"/>
      <c r="DA103" s="0"/>
      <c r="DB103" s="0"/>
      <c r="DC103" s="0"/>
      <c r="DD103" s="0"/>
      <c r="DE103" s="0"/>
      <c r="DF103" s="0"/>
      <c r="DG103" s="0"/>
      <c r="DH103" s="0"/>
      <c r="DI103" s="0"/>
      <c r="DJ103" s="0"/>
      <c r="DK103" s="0"/>
      <c r="DL103" s="0"/>
      <c r="DM103" s="0"/>
      <c r="DN103" s="0"/>
      <c r="DO103" s="0"/>
      <c r="DP103" s="0"/>
      <c r="DQ103" s="0"/>
      <c r="DR103" s="0"/>
      <c r="DS103" s="0"/>
      <c r="DT103" s="0"/>
      <c r="DU103" s="0"/>
      <c r="DV103" s="0"/>
      <c r="DW103" s="0"/>
      <c r="DX103" s="0"/>
      <c r="DY103" s="0"/>
      <c r="DZ103" s="0"/>
      <c r="EA103" s="0"/>
      <c r="EB103" s="0"/>
      <c r="EC103" s="0"/>
      <c r="ED103" s="0"/>
      <c r="EE103" s="0"/>
      <c r="EF103" s="0"/>
      <c r="EG103" s="0"/>
      <c r="EH103" s="0"/>
      <c r="EI103" s="0"/>
      <c r="EJ103" s="0"/>
      <c r="EK103" s="0"/>
      <c r="EL103" s="0"/>
      <c r="EM103" s="0"/>
      <c r="EN103" s="0"/>
      <c r="EO103" s="0"/>
      <c r="EP103" s="0"/>
      <c r="EQ103" s="0"/>
      <c r="ER103" s="0"/>
      <c r="ES103" s="0"/>
      <c r="ET103" s="0"/>
      <c r="EU103" s="0"/>
      <c r="EV103" s="0"/>
      <c r="EW103" s="0"/>
      <c r="EX103" s="0"/>
      <c r="EY103" s="0"/>
      <c r="EZ103" s="0"/>
      <c r="FA103" s="0"/>
      <c r="FB103" s="0"/>
      <c r="FC103" s="0"/>
      <c r="FD103" s="0"/>
      <c r="FE103" s="0"/>
      <c r="FF103" s="0"/>
      <c r="FG103" s="0"/>
      <c r="FH103" s="0"/>
      <c r="FI103" s="0"/>
      <c r="FJ103" s="0"/>
      <c r="FK103" s="0"/>
      <c r="FL103" s="0"/>
      <c r="FM103" s="0"/>
      <c r="FN103" s="0"/>
      <c r="FO103" s="0"/>
      <c r="FP103" s="0"/>
      <c r="FQ103" s="0"/>
      <c r="FR103" s="0"/>
      <c r="FS103" s="0"/>
      <c r="FT103" s="0"/>
      <c r="FU103" s="0"/>
      <c r="FV103" s="0"/>
      <c r="FW103" s="0"/>
      <c r="FX103" s="0"/>
      <c r="FY103" s="0"/>
      <c r="FZ103" s="0"/>
      <c r="GA103" s="0"/>
      <c r="GB103" s="0"/>
      <c r="GC103" s="0"/>
      <c r="GD103" s="0"/>
      <c r="GE103" s="0"/>
      <c r="GF103" s="0"/>
      <c r="GG103" s="0"/>
      <c r="GH103" s="0"/>
      <c r="GI103" s="0"/>
      <c r="GJ103" s="0"/>
      <c r="GK103" s="0"/>
      <c r="GL103" s="0"/>
      <c r="GM103" s="0"/>
      <c r="GN103" s="0"/>
      <c r="GO103" s="0"/>
      <c r="GP103" s="0"/>
      <c r="GQ103" s="0"/>
      <c r="GR103" s="0"/>
      <c r="GS103" s="0"/>
      <c r="GT103" s="0"/>
      <c r="GU103" s="0"/>
      <c r="GV103" s="0"/>
      <c r="GW103" s="0"/>
      <c r="GX103" s="0"/>
      <c r="GY103" s="0"/>
      <c r="GZ103" s="0"/>
      <c r="HA103" s="0"/>
      <c r="HB103" s="0"/>
      <c r="HC103" s="0"/>
      <c r="HD103" s="0"/>
      <c r="HE103" s="0"/>
      <c r="HF103" s="0"/>
      <c r="HG103" s="0"/>
      <c r="HH103" s="0"/>
      <c r="HI103" s="0"/>
      <c r="HJ103" s="0"/>
      <c r="HK103" s="0"/>
      <c r="HL103" s="0"/>
      <c r="HM103" s="0"/>
      <c r="HN103" s="0"/>
      <c r="HO103" s="0"/>
      <c r="HP103" s="0"/>
      <c r="HQ103" s="0"/>
      <c r="HR103" s="0"/>
      <c r="HS103" s="0"/>
      <c r="HT103" s="0"/>
      <c r="HU103" s="0"/>
      <c r="HV103" s="0"/>
      <c r="HW103" s="0"/>
      <c r="HX103" s="0"/>
      <c r="HY103" s="0"/>
      <c r="HZ103" s="0"/>
      <c r="IA103" s="0"/>
      <c r="IB103" s="0"/>
      <c r="IC103" s="0"/>
      <c r="ID103" s="0"/>
      <c r="IE103" s="0"/>
      <c r="IF103" s="0"/>
      <c r="IG103" s="0"/>
      <c r="IH103" s="0"/>
      <c r="II103" s="0"/>
      <c r="IJ103" s="0"/>
      <c r="IK103" s="0"/>
      <c r="IL103" s="0"/>
      <c r="IM103" s="0"/>
      <c r="IN103" s="0"/>
      <c r="IO103" s="0"/>
      <c r="IP103" s="0"/>
      <c r="IQ103" s="0"/>
      <c r="IR103" s="0"/>
      <c r="IS103" s="0"/>
      <c r="IT103" s="0"/>
      <c r="IU103" s="0"/>
      <c r="IV103" s="0"/>
      <c r="IW103" s="0"/>
      <c r="IX103" s="0"/>
      <c r="IY103" s="0"/>
      <c r="IZ103" s="0"/>
      <c r="JA103" s="0"/>
      <c r="JB103" s="0"/>
      <c r="JC103" s="0"/>
      <c r="JD103" s="0"/>
      <c r="JE103" s="0"/>
      <c r="JF103" s="0"/>
      <c r="JG103" s="0"/>
      <c r="JH103" s="0"/>
      <c r="JI103" s="0"/>
      <c r="JJ103" s="0"/>
      <c r="JK103" s="0"/>
      <c r="JL103" s="0"/>
      <c r="JM103" s="0"/>
      <c r="JN103" s="0"/>
      <c r="JO103" s="0"/>
      <c r="JP103" s="0"/>
      <c r="JQ103" s="0"/>
      <c r="JR103" s="0"/>
      <c r="JS103" s="0"/>
      <c r="JT103" s="0"/>
      <c r="JU103" s="0"/>
      <c r="JV103" s="0"/>
      <c r="JW103" s="0"/>
      <c r="JX103" s="0"/>
      <c r="JY103" s="0"/>
      <c r="JZ103" s="0"/>
      <c r="KA103" s="0"/>
      <c r="KB103" s="0"/>
      <c r="KC103" s="0"/>
      <c r="KD103" s="0"/>
      <c r="KE103" s="0"/>
      <c r="KF103" s="0"/>
      <c r="KG103" s="0"/>
      <c r="KH103" s="0"/>
      <c r="KI103" s="0"/>
      <c r="KJ103" s="0"/>
      <c r="KK103" s="0"/>
      <c r="KL103" s="0"/>
      <c r="KM103" s="0"/>
      <c r="KN103" s="0"/>
      <c r="KO103" s="0"/>
      <c r="KP103" s="0"/>
      <c r="KQ103" s="0"/>
      <c r="KR103" s="0"/>
      <c r="KS103" s="0"/>
      <c r="KT103" s="0"/>
      <c r="KU103" s="0"/>
      <c r="KV103" s="0"/>
      <c r="KW103" s="0"/>
      <c r="KX103" s="0"/>
      <c r="KY103" s="0"/>
      <c r="KZ103" s="0"/>
      <c r="LA103" s="0"/>
      <c r="LB103" s="0"/>
      <c r="LC103" s="0"/>
      <c r="LD103" s="0"/>
      <c r="LE103" s="0"/>
      <c r="LF103" s="0"/>
      <c r="LG103" s="0"/>
      <c r="LH103" s="0"/>
      <c r="LI103" s="0"/>
      <c r="LJ103" s="0"/>
      <c r="LK103" s="0"/>
      <c r="LL103" s="0"/>
      <c r="LM103" s="0"/>
      <c r="LN103" s="0"/>
      <c r="LO103" s="0"/>
      <c r="LP103" s="0"/>
      <c r="LQ103" s="0"/>
      <c r="LR103" s="0"/>
      <c r="LS103" s="0"/>
      <c r="LT103" s="0"/>
      <c r="LU103" s="0"/>
      <c r="LV103" s="0"/>
      <c r="LW103" s="0"/>
      <c r="LX103" s="0"/>
      <c r="LY103" s="0"/>
      <c r="LZ103" s="0"/>
      <c r="MA103" s="0"/>
      <c r="MB103" s="0"/>
      <c r="MC103" s="0"/>
      <c r="MD103" s="0"/>
      <c r="ME103" s="0"/>
      <c r="MF103" s="0"/>
      <c r="MG103" s="0"/>
      <c r="MH103" s="0"/>
      <c r="MI103" s="0"/>
      <c r="MJ103" s="0"/>
      <c r="MK103" s="0"/>
      <c r="ML103" s="0"/>
      <c r="MM103" s="0"/>
      <c r="MN103" s="0"/>
      <c r="MO103" s="0"/>
      <c r="MP103" s="0"/>
      <c r="MQ103" s="0"/>
      <c r="MR103" s="0"/>
      <c r="MS103" s="0"/>
      <c r="MT103" s="0"/>
      <c r="MU103" s="0"/>
      <c r="MV103" s="0"/>
      <c r="MW103" s="0"/>
      <c r="MX103" s="0"/>
      <c r="MY103" s="0"/>
      <c r="MZ103" s="0"/>
      <c r="NA103" s="0"/>
      <c r="NB103" s="0"/>
      <c r="NC103" s="0"/>
      <c r="ND103" s="0"/>
      <c r="NE103" s="0"/>
      <c r="NF103" s="0"/>
      <c r="NG103" s="0"/>
      <c r="NH103" s="0"/>
      <c r="NI103" s="0"/>
      <c r="NJ103" s="0"/>
      <c r="NK103" s="0"/>
      <c r="NL103" s="0"/>
      <c r="NM103" s="0"/>
      <c r="NN103" s="0"/>
      <c r="NO103" s="0"/>
      <c r="NP103" s="0"/>
      <c r="NQ103" s="0"/>
      <c r="NR103" s="0"/>
      <c r="NS103" s="0"/>
      <c r="NT103" s="0"/>
      <c r="NU103" s="0"/>
      <c r="NV103" s="0"/>
      <c r="NW103" s="0"/>
      <c r="NX103" s="0"/>
      <c r="NY103" s="0"/>
      <c r="NZ103" s="0"/>
      <c r="OA103" s="0"/>
      <c r="OB103" s="0"/>
      <c r="OC103" s="0"/>
      <c r="OD103" s="0"/>
      <c r="OE103" s="0"/>
      <c r="OF103" s="0"/>
      <c r="OG103" s="0"/>
      <c r="OH103" s="0"/>
      <c r="OI103" s="0"/>
      <c r="OJ103" s="0"/>
      <c r="OK103" s="0"/>
      <c r="OL103" s="0"/>
      <c r="OM103" s="0"/>
      <c r="ON103" s="0"/>
      <c r="OO103" s="0"/>
      <c r="OP103" s="0"/>
      <c r="OQ103" s="0"/>
      <c r="OR103" s="0"/>
      <c r="OS103" s="0"/>
      <c r="OT103" s="0"/>
      <c r="OU103" s="0"/>
      <c r="OV103" s="0"/>
      <c r="OW103" s="0"/>
      <c r="OX103" s="0"/>
      <c r="OY103" s="0"/>
      <c r="OZ103" s="0"/>
      <c r="PA103" s="0"/>
      <c r="PB103" s="0"/>
      <c r="PC103" s="0"/>
      <c r="PD103" s="0"/>
      <c r="PE103" s="0"/>
      <c r="PF103" s="0"/>
      <c r="PG103" s="0"/>
      <c r="PH103" s="0"/>
      <c r="PI103" s="0"/>
      <c r="PJ103" s="0"/>
      <c r="PK103" s="0"/>
      <c r="PL103" s="0"/>
      <c r="PM103" s="0"/>
      <c r="PN103" s="0"/>
      <c r="PO103" s="0"/>
      <c r="PP103" s="0"/>
      <c r="PQ103" s="0"/>
      <c r="PR103" s="0"/>
      <c r="PS103" s="0"/>
      <c r="PT103" s="0"/>
      <c r="PU103" s="0"/>
      <c r="PV103" s="0"/>
      <c r="PW103" s="0"/>
      <c r="PX103" s="0"/>
      <c r="PY103" s="0"/>
      <c r="PZ103" s="0"/>
      <c r="QA103" s="0"/>
      <c r="QB103" s="0"/>
      <c r="QC103" s="0"/>
      <c r="QD103" s="0"/>
      <c r="QE103" s="0"/>
      <c r="QF103" s="0"/>
      <c r="QG103" s="0"/>
      <c r="QH103" s="0"/>
      <c r="QI103" s="0"/>
      <c r="QJ103" s="0"/>
      <c r="QK103" s="0"/>
      <c r="QL103" s="0"/>
      <c r="QM103" s="0"/>
      <c r="QN103" s="0"/>
      <c r="QO103" s="0"/>
      <c r="QP103" s="0"/>
      <c r="QQ103" s="0"/>
      <c r="QR103" s="0"/>
      <c r="QS103" s="0"/>
      <c r="QT103" s="0"/>
      <c r="QU103" s="0"/>
      <c r="QV103" s="0"/>
      <c r="QW103" s="0"/>
      <c r="QX103" s="0"/>
      <c r="QY103" s="0"/>
      <c r="QZ103" s="0"/>
      <c r="RA103" s="0"/>
      <c r="RB103" s="0"/>
      <c r="RC103" s="0"/>
      <c r="RD103" s="0"/>
      <c r="RE103" s="0"/>
      <c r="RF103" s="0"/>
      <c r="RG103" s="0"/>
      <c r="RH103" s="0"/>
      <c r="RI103" s="0"/>
      <c r="RJ103" s="0"/>
      <c r="RK103" s="0"/>
      <c r="RL103" s="0"/>
      <c r="RM103" s="0"/>
      <c r="RN103" s="0"/>
      <c r="RO103" s="0"/>
      <c r="RP103" s="0"/>
      <c r="RQ103" s="0"/>
      <c r="RR103" s="0"/>
      <c r="RS103" s="0"/>
      <c r="RT103" s="0"/>
      <c r="RU103" s="0"/>
      <c r="RV103" s="0"/>
      <c r="RW103" s="0"/>
      <c r="RX103" s="0"/>
      <c r="RY103" s="0"/>
      <c r="RZ103" s="0"/>
      <c r="SA103" s="0"/>
      <c r="SB103" s="0"/>
      <c r="SC103" s="0"/>
      <c r="SD103" s="0"/>
      <c r="SE103" s="0"/>
      <c r="SF103" s="0"/>
      <c r="SG103" s="0"/>
      <c r="SH103" s="0"/>
      <c r="SI103" s="0"/>
      <c r="SJ103" s="0"/>
      <c r="SK103" s="0"/>
      <c r="SL103" s="0"/>
      <c r="SM103" s="0"/>
      <c r="SN103" s="0"/>
      <c r="SO103" s="0"/>
      <c r="SP103" s="0"/>
      <c r="SQ103" s="0"/>
      <c r="SR103" s="0"/>
      <c r="SS103" s="0"/>
      <c r="ST103" s="0"/>
      <c r="SU103" s="0"/>
      <c r="SV103" s="0"/>
      <c r="SW103" s="0"/>
      <c r="SX103" s="0"/>
      <c r="SY103" s="0"/>
      <c r="SZ103" s="0"/>
      <c r="TA103" s="0"/>
      <c r="TB103" s="0"/>
      <c r="TC103" s="0"/>
      <c r="TD103" s="0"/>
      <c r="TE103" s="0"/>
      <c r="TF103" s="0"/>
      <c r="TG103" s="0"/>
      <c r="TH103" s="0"/>
      <c r="TI103" s="0"/>
      <c r="TJ103" s="0"/>
      <c r="TK103" s="0"/>
      <c r="TL103" s="0"/>
      <c r="TM103" s="0"/>
      <c r="TN103" s="0"/>
      <c r="TO103" s="0"/>
      <c r="TP103" s="0"/>
      <c r="TQ103" s="0"/>
      <c r="TR103" s="0"/>
      <c r="TS103" s="0"/>
      <c r="TT103" s="0"/>
      <c r="TU103" s="0"/>
      <c r="TV103" s="0"/>
      <c r="TW103" s="0"/>
      <c r="TX103" s="0"/>
      <c r="TY103" s="0"/>
      <c r="TZ103" s="0"/>
      <c r="UA103" s="0"/>
      <c r="UB103" s="0"/>
      <c r="UC103" s="0"/>
      <c r="UD103" s="0"/>
      <c r="UE103" s="0"/>
      <c r="UF103" s="0"/>
      <c r="UG103" s="0"/>
      <c r="UH103" s="0"/>
      <c r="UI103" s="0"/>
      <c r="UJ103" s="0"/>
      <c r="UK103" s="0"/>
      <c r="UL103" s="0"/>
      <c r="UM103" s="0"/>
      <c r="UN103" s="0"/>
      <c r="UO103" s="0"/>
      <c r="UP103" s="0"/>
      <c r="UQ103" s="0"/>
      <c r="UR103" s="0"/>
      <c r="US103" s="0"/>
      <c r="UT103" s="0"/>
      <c r="UU103" s="0"/>
      <c r="UV103" s="0"/>
      <c r="UW103" s="0"/>
      <c r="UX103" s="0"/>
      <c r="UY103" s="0"/>
      <c r="UZ103" s="0"/>
      <c r="VA103" s="0"/>
      <c r="VB103" s="0"/>
      <c r="VC103" s="0"/>
      <c r="VD103" s="0"/>
      <c r="VE103" s="0"/>
      <c r="VF103" s="0"/>
      <c r="VG103" s="0"/>
      <c r="VH103" s="0"/>
      <c r="VI103" s="0"/>
      <c r="VJ103" s="0"/>
      <c r="VK103" s="0"/>
      <c r="VL103" s="0"/>
      <c r="VM103" s="0"/>
      <c r="VN103" s="0"/>
      <c r="VO103" s="0"/>
      <c r="VP103" s="0"/>
      <c r="VQ103" s="0"/>
      <c r="VR103" s="0"/>
      <c r="VS103" s="0"/>
      <c r="VT103" s="0"/>
      <c r="VU103" s="0"/>
      <c r="VV103" s="0"/>
      <c r="VW103" s="0"/>
      <c r="VX103" s="0"/>
      <c r="VY103" s="0"/>
      <c r="VZ103" s="0"/>
      <c r="WA103" s="0"/>
      <c r="WB103" s="0"/>
      <c r="WC103" s="0"/>
      <c r="WD103" s="0"/>
      <c r="WE103" s="0"/>
      <c r="WF103" s="0"/>
      <c r="WG103" s="0"/>
      <c r="WH103" s="0"/>
      <c r="WI103" s="0"/>
      <c r="WJ103" s="0"/>
      <c r="WK103" s="0"/>
      <c r="WL103" s="0"/>
      <c r="WM103" s="0"/>
      <c r="WN103" s="0"/>
      <c r="WO103" s="0"/>
      <c r="WP103" s="0"/>
      <c r="WQ103" s="0"/>
      <c r="WR103" s="0"/>
      <c r="WS103" s="0"/>
      <c r="WT103" s="0"/>
      <c r="WU103" s="0"/>
      <c r="WV103" s="0"/>
      <c r="WW103" s="0"/>
      <c r="WX103" s="0"/>
      <c r="WY103" s="0"/>
      <c r="WZ103" s="0"/>
      <c r="XA103" s="0"/>
      <c r="XB103" s="0"/>
      <c r="XC103" s="0"/>
      <c r="XD103" s="0"/>
      <c r="XE103" s="0"/>
      <c r="XF103" s="0"/>
      <c r="XG103" s="0"/>
      <c r="XH103" s="0"/>
      <c r="XI103" s="0"/>
      <c r="XJ103" s="0"/>
      <c r="XK103" s="0"/>
      <c r="XL103" s="0"/>
      <c r="XM103" s="0"/>
      <c r="XN103" s="0"/>
      <c r="XO103" s="0"/>
      <c r="XP103" s="0"/>
      <c r="XQ103" s="0"/>
      <c r="XR103" s="0"/>
      <c r="XS103" s="0"/>
      <c r="XT103" s="0"/>
      <c r="XU103" s="0"/>
      <c r="XV103" s="0"/>
      <c r="XW103" s="0"/>
      <c r="XX103" s="0"/>
      <c r="XY103" s="0"/>
      <c r="XZ103" s="0"/>
      <c r="YA103" s="0"/>
      <c r="YB103" s="0"/>
      <c r="YC103" s="0"/>
      <c r="YD103" s="0"/>
      <c r="YE103" s="0"/>
      <c r="YF103" s="0"/>
      <c r="YG103" s="0"/>
      <c r="YH103" s="0"/>
      <c r="YI103" s="0"/>
      <c r="YJ103" s="0"/>
      <c r="YK103" s="0"/>
      <c r="YL103" s="0"/>
      <c r="YM103" s="0"/>
      <c r="YN103" s="0"/>
      <c r="YO103" s="0"/>
      <c r="YP103" s="0"/>
      <c r="YQ103" s="0"/>
      <c r="YR103" s="0"/>
      <c r="YS103" s="0"/>
      <c r="YT103" s="0"/>
      <c r="YU103" s="0"/>
      <c r="YV103" s="0"/>
      <c r="YW103" s="0"/>
      <c r="YX103" s="0"/>
      <c r="YY103" s="0"/>
      <c r="YZ103" s="0"/>
      <c r="ZA103" s="0"/>
      <c r="ZB103" s="0"/>
      <c r="ZC103" s="0"/>
      <c r="ZD103" s="0"/>
      <c r="ZE103" s="0"/>
      <c r="ZF103" s="0"/>
      <c r="ZG103" s="0"/>
      <c r="ZH103" s="0"/>
      <c r="ZI103" s="0"/>
      <c r="ZJ103" s="0"/>
      <c r="ZK103" s="0"/>
      <c r="ZL103" s="0"/>
      <c r="ZM103" s="0"/>
      <c r="ZN103" s="0"/>
      <c r="ZO103" s="0"/>
      <c r="ZP103" s="0"/>
      <c r="ZQ103" s="0"/>
      <c r="ZR103" s="0"/>
      <c r="ZS103" s="0"/>
      <c r="ZT103" s="0"/>
      <c r="ZU103" s="0"/>
      <c r="ZV103" s="0"/>
      <c r="ZW103" s="0"/>
      <c r="ZX103" s="0"/>
      <c r="ZY103" s="0"/>
      <c r="ZZ103" s="0"/>
      <c r="AAA103" s="0"/>
      <c r="AAB103" s="0"/>
      <c r="AAC103" s="0"/>
      <c r="AAD103" s="0"/>
      <c r="AAE103" s="0"/>
      <c r="AAF103" s="0"/>
      <c r="AAG103" s="0"/>
      <c r="AAH103" s="0"/>
      <c r="AAI103" s="0"/>
      <c r="AAJ103" s="0"/>
      <c r="AAK103" s="0"/>
      <c r="AAL103" s="0"/>
      <c r="AAM103" s="0"/>
      <c r="AAN103" s="0"/>
      <c r="AAO103" s="0"/>
      <c r="AAP103" s="0"/>
      <c r="AAQ103" s="0"/>
      <c r="AAR103" s="0"/>
      <c r="AAS103" s="0"/>
      <c r="AAT103" s="0"/>
      <c r="AAU103" s="0"/>
      <c r="AAV103" s="0"/>
      <c r="AAW103" s="0"/>
      <c r="AAX103" s="0"/>
      <c r="AAY103" s="0"/>
      <c r="AAZ103" s="0"/>
      <c r="ABA103" s="0"/>
      <c r="ABB103" s="0"/>
      <c r="ABC103" s="0"/>
      <c r="ABD103" s="0"/>
      <c r="ABE103" s="0"/>
      <c r="ABF103" s="0"/>
      <c r="ABG103" s="0"/>
      <c r="ABH103" s="0"/>
      <c r="ABI103" s="0"/>
      <c r="ABJ103" s="0"/>
      <c r="ABK103" s="0"/>
      <c r="ABL103" s="0"/>
      <c r="ABM103" s="0"/>
      <c r="ABN103" s="0"/>
      <c r="ABO103" s="0"/>
      <c r="ABP103" s="0"/>
      <c r="ABQ103" s="0"/>
      <c r="ABR103" s="0"/>
      <c r="ABS103" s="0"/>
      <c r="ABT103" s="0"/>
      <c r="ABU103" s="0"/>
      <c r="ABV103" s="0"/>
      <c r="ABW103" s="0"/>
      <c r="ABX103" s="0"/>
      <c r="ABY103" s="0"/>
      <c r="ABZ103" s="0"/>
      <c r="ACA103" s="0"/>
      <c r="ACB103" s="0"/>
      <c r="ACC103" s="0"/>
      <c r="ACD103" s="0"/>
      <c r="ACE103" s="0"/>
      <c r="ACF103" s="0"/>
      <c r="ACG103" s="0"/>
      <c r="ACH103" s="0"/>
      <c r="ACI103" s="0"/>
      <c r="ACJ103" s="0"/>
      <c r="ACK103" s="0"/>
      <c r="ACL103" s="0"/>
      <c r="ACM103" s="0"/>
      <c r="ACN103" s="0"/>
      <c r="ACO103" s="0"/>
      <c r="ACP103" s="0"/>
      <c r="ACQ103" s="0"/>
      <c r="ACR103" s="0"/>
      <c r="ACS103" s="0"/>
      <c r="ACT103" s="0"/>
      <c r="ACU103" s="0"/>
      <c r="ACV103" s="0"/>
      <c r="ACW103" s="0"/>
      <c r="ACX103" s="0"/>
      <c r="ACY103" s="0"/>
      <c r="ACZ103" s="0"/>
      <c r="ADA103" s="0"/>
      <c r="ADB103" s="0"/>
      <c r="ADC103" s="0"/>
      <c r="ADD103" s="0"/>
      <c r="ADE103" s="0"/>
      <c r="ADF103" s="0"/>
      <c r="ADG103" s="0"/>
      <c r="ADH103" s="0"/>
      <c r="ADI103" s="0"/>
      <c r="ADJ103" s="0"/>
      <c r="ADK103" s="0"/>
      <c r="ADL103" s="0"/>
      <c r="ADM103" s="0"/>
      <c r="ADN103" s="0"/>
      <c r="ADO103" s="0"/>
      <c r="ADP103" s="0"/>
      <c r="ADQ103" s="0"/>
      <c r="ADR103" s="0"/>
      <c r="ADS103" s="0"/>
      <c r="ADT103" s="0"/>
      <c r="ADU103" s="0"/>
      <c r="ADV103" s="0"/>
      <c r="ADW103" s="0"/>
      <c r="ADX103" s="0"/>
      <c r="ADY103" s="0"/>
      <c r="ADZ103" s="0"/>
      <c r="AEA103" s="0"/>
      <c r="AEB103" s="0"/>
      <c r="AEC103" s="0"/>
      <c r="AED103" s="0"/>
      <c r="AEE103" s="0"/>
      <c r="AEF103" s="0"/>
      <c r="AEG103" s="0"/>
      <c r="AEH103" s="0"/>
      <c r="AEI103" s="0"/>
      <c r="AEJ103" s="0"/>
      <c r="AEK103" s="0"/>
      <c r="AEL103" s="0"/>
      <c r="AEM103" s="0"/>
      <c r="AEN103" s="0"/>
      <c r="AEO103" s="0"/>
      <c r="AEP103" s="0"/>
      <c r="AEQ103" s="0"/>
      <c r="AER103" s="0"/>
      <c r="AES103" s="0"/>
      <c r="AET103" s="0"/>
      <c r="AEU103" s="0"/>
      <c r="AEV103" s="0"/>
      <c r="AEW103" s="0"/>
      <c r="AEX103" s="0"/>
      <c r="AEY103" s="0"/>
      <c r="AEZ103" s="0"/>
      <c r="AFA103" s="0"/>
      <c r="AFB103" s="0"/>
      <c r="AFC103" s="0"/>
      <c r="AFD103" s="0"/>
      <c r="AFE103" s="0"/>
      <c r="AFF103" s="0"/>
      <c r="AFG103" s="0"/>
      <c r="AFH103" s="0"/>
      <c r="AFI103" s="0"/>
      <c r="AFJ103" s="0"/>
      <c r="AFK103" s="0"/>
      <c r="AFL103" s="0"/>
      <c r="AFM103" s="0"/>
      <c r="AFN103" s="0"/>
      <c r="AFO103" s="0"/>
      <c r="AFP103" s="0"/>
      <c r="AFQ103" s="0"/>
      <c r="AFR103" s="0"/>
      <c r="AFS103" s="0"/>
      <c r="AFT103" s="0"/>
      <c r="AFU103" s="0"/>
      <c r="AFV103" s="0"/>
      <c r="AFW103" s="0"/>
      <c r="AFX103" s="0"/>
      <c r="AFY103" s="0"/>
      <c r="AFZ103" s="0"/>
      <c r="AGA103" s="0"/>
      <c r="AGB103" s="0"/>
      <c r="AGC103" s="0"/>
      <c r="AGD103" s="0"/>
      <c r="AGE103" s="0"/>
      <c r="AGF103" s="0"/>
      <c r="AGG103" s="0"/>
      <c r="AGH103" s="0"/>
      <c r="AGI103" s="0"/>
      <c r="AGJ103" s="0"/>
      <c r="AGK103" s="0"/>
      <c r="AGL103" s="0"/>
      <c r="AGM103" s="0"/>
      <c r="AGN103" s="0"/>
      <c r="AGO103" s="0"/>
      <c r="AGP103" s="0"/>
      <c r="AGQ103" s="0"/>
      <c r="AGR103" s="0"/>
      <c r="AGS103" s="0"/>
      <c r="AGT103" s="0"/>
      <c r="AGU103" s="0"/>
      <c r="AGV103" s="0"/>
      <c r="AGW103" s="0"/>
      <c r="AGX103" s="0"/>
      <c r="AGY103" s="0"/>
      <c r="AGZ103" s="0"/>
      <c r="AHA103" s="0"/>
      <c r="AHB103" s="0"/>
      <c r="AHC103" s="0"/>
      <c r="AHD103" s="0"/>
      <c r="AHE103" s="0"/>
      <c r="AHF103" s="0"/>
      <c r="AHG103" s="0"/>
      <c r="AHH103" s="0"/>
      <c r="AHI103" s="0"/>
      <c r="AHJ103" s="0"/>
      <c r="AHK103" s="0"/>
      <c r="AHL103" s="0"/>
      <c r="AHM103" s="0"/>
      <c r="AHN103" s="0"/>
      <c r="AHO103" s="0"/>
      <c r="AHP103" s="0"/>
      <c r="AHQ103" s="0"/>
      <c r="AHR103" s="0"/>
      <c r="AHS103" s="0"/>
      <c r="AHT103" s="0"/>
      <c r="AHU103" s="0"/>
      <c r="AHV103" s="0"/>
      <c r="AHW103" s="0"/>
      <c r="AHX103" s="0"/>
      <c r="AHY103" s="0"/>
      <c r="AHZ103" s="0"/>
      <c r="AIA103" s="0"/>
      <c r="AIB103" s="0"/>
      <c r="AIC103" s="0"/>
      <c r="AID103" s="0"/>
      <c r="AIE103" s="0"/>
      <c r="AIF103" s="0"/>
      <c r="AIG103" s="0"/>
      <c r="AIH103" s="0"/>
      <c r="AII103" s="0"/>
      <c r="AIJ103" s="0"/>
      <c r="AIK103" s="0"/>
      <c r="AIL103" s="0"/>
      <c r="AIM103" s="0"/>
      <c r="AIN103" s="0"/>
      <c r="AIO103" s="0"/>
      <c r="AIP103" s="0"/>
      <c r="AIQ103" s="0"/>
      <c r="AIR103" s="0"/>
      <c r="AIS103" s="0"/>
      <c r="AIT103" s="0"/>
      <c r="AIU103" s="0"/>
      <c r="AIV103" s="0"/>
      <c r="AIW103" s="0"/>
      <c r="AIX103" s="0"/>
      <c r="AIY103" s="0"/>
      <c r="AIZ103" s="0"/>
      <c r="AJA103" s="0"/>
      <c r="AJB103" s="0"/>
      <c r="AJC103" s="0"/>
      <c r="AJD103" s="0"/>
      <c r="AJE103" s="0"/>
      <c r="AJF103" s="0"/>
      <c r="AJG103" s="0"/>
      <c r="AJH103" s="0"/>
      <c r="AJI103" s="0"/>
      <c r="AJJ103" s="0"/>
      <c r="AJK103" s="0"/>
      <c r="AJL103" s="0"/>
      <c r="AJM103" s="0"/>
      <c r="AJN103" s="0"/>
      <c r="AJO103" s="0"/>
      <c r="AJP103" s="0"/>
      <c r="AJQ103" s="0"/>
      <c r="AJR103" s="0"/>
      <c r="AJS103" s="0"/>
      <c r="AJT103" s="0"/>
      <c r="AJU103" s="0"/>
      <c r="AJV103" s="0"/>
      <c r="AJW103" s="0"/>
      <c r="AJX103" s="0"/>
      <c r="AJY103" s="0"/>
      <c r="AJZ103" s="0"/>
      <c r="AKA103" s="0"/>
      <c r="AKB103" s="0"/>
      <c r="AKC103" s="0"/>
      <c r="AKD103" s="0"/>
      <c r="AKE103" s="0"/>
      <c r="AKF103" s="0"/>
      <c r="AKG103" s="0"/>
      <c r="AKH103" s="0"/>
      <c r="AKI103" s="0"/>
      <c r="AKJ103" s="0"/>
      <c r="AKK103" s="0"/>
      <c r="AKL103" s="0"/>
      <c r="AKM103" s="0"/>
      <c r="AKN103" s="0"/>
      <c r="AKO103" s="0"/>
      <c r="AKP103" s="0"/>
      <c r="AKQ103" s="0"/>
      <c r="AKR103" s="0"/>
      <c r="AKS103" s="0"/>
      <c r="AKT103" s="0"/>
      <c r="AKU103" s="0"/>
      <c r="AKV103" s="0"/>
      <c r="AKW103" s="0"/>
      <c r="AKX103" s="0"/>
      <c r="AKY103" s="0"/>
      <c r="AKZ103" s="0"/>
      <c r="ALA103" s="0"/>
      <c r="ALB103" s="0"/>
      <c r="ALC103" s="0"/>
      <c r="ALD103" s="0"/>
      <c r="ALE103" s="0"/>
      <c r="ALF103" s="0"/>
      <c r="ALG103" s="0"/>
      <c r="ALH103" s="0"/>
      <c r="ALI103" s="0"/>
      <c r="ALJ103" s="0"/>
      <c r="ALK103" s="0"/>
      <c r="ALL103" s="0"/>
      <c r="ALM103" s="0"/>
      <c r="ALN103" s="0"/>
      <c r="ALO103" s="0"/>
      <c r="ALP103" s="0"/>
      <c r="ALQ103" s="0"/>
      <c r="ALR103" s="0"/>
      <c r="ALS103" s="0"/>
      <c r="ALT103" s="0"/>
      <c r="ALU103" s="0"/>
      <c r="ALV103" s="0"/>
      <c r="ALW103" s="0"/>
      <c r="ALX103" s="0"/>
      <c r="ALY103" s="0"/>
      <c r="ALZ103" s="0"/>
      <c r="AMA103" s="0"/>
      <c r="AMB103" s="0"/>
      <c r="AMC103" s="0"/>
      <c r="AMD103" s="0"/>
      <c r="AME103" s="0"/>
      <c r="AMF103" s="0"/>
      <c r="AMG103" s="0"/>
      <c r="AMH103" s="0"/>
      <c r="AMI103" s="0"/>
      <c r="AMJ103" s="0"/>
    </row>
    <row r="104" customFormat="false" ht="13.2" hidden="false" customHeight="false" outlineLevel="0" collapsed="false">
      <c r="A104" s="3"/>
      <c r="B104" s="3" t="n">
        <v>13</v>
      </c>
      <c r="C104" s="0"/>
      <c r="D104" s="0"/>
      <c r="E104" s="0"/>
      <c r="F104" s="0"/>
      <c r="G104" s="0"/>
      <c r="H104" s="0"/>
      <c r="I104" s="3" t="n">
        <v>0</v>
      </c>
      <c r="J104" s="3" t="s">
        <v>40</v>
      </c>
      <c r="K104" s="3" t="s">
        <v>47</v>
      </c>
      <c r="L104" s="5" t="n">
        <v>42817</v>
      </c>
      <c r="M104" s="3" t="n">
        <v>0</v>
      </c>
      <c r="N104" s="3" t="n">
        <v>1</v>
      </c>
      <c r="O104" s="3" t="n">
        <v>0</v>
      </c>
      <c r="P104" s="0"/>
      <c r="Q104" s="0"/>
      <c r="R104" s="0"/>
      <c r="S104" s="3" t="n">
        <v>30</v>
      </c>
      <c r="T104" s="3" t="n">
        <v>17</v>
      </c>
      <c r="U104" s="3" t="n">
        <v>37</v>
      </c>
      <c r="V104" s="3" t="n">
        <v>5</v>
      </c>
      <c r="W104" s="3" t="n">
        <v>0</v>
      </c>
      <c r="X104" s="3" t="n">
        <v>1.42857142857143</v>
      </c>
      <c r="Y104" s="3" t="n">
        <v>230</v>
      </c>
      <c r="Z104" s="3" t="n">
        <v>33</v>
      </c>
      <c r="AA104" s="3" t="n">
        <v>0.856687898089172</v>
      </c>
      <c r="AB104" s="3" t="n">
        <v>3</v>
      </c>
      <c r="AC104" s="3" t="n">
        <v>18</v>
      </c>
      <c r="AD104" s="3" t="n">
        <v>3</v>
      </c>
      <c r="AE104" s="3" t="n">
        <v>4</v>
      </c>
      <c r="AF104" s="3" t="n">
        <v>239</v>
      </c>
      <c r="AG104" s="3" t="n">
        <v>48</v>
      </c>
      <c r="AH104" s="3" t="n">
        <v>0</v>
      </c>
      <c r="AI104" s="3" t="n">
        <v>26</v>
      </c>
      <c r="AJ104" s="3" t="n">
        <v>4</v>
      </c>
      <c r="AK104" s="3" t="n">
        <v>7</v>
      </c>
      <c r="AL104" s="3" t="n">
        <v>0</v>
      </c>
      <c r="AM104" s="3" t="n">
        <v>0.571428571428571</v>
      </c>
      <c r="AN104" s="2" t="n">
        <v>0.96234309623431</v>
      </c>
      <c r="AO104" s="0"/>
      <c r="AP104" s="0"/>
      <c r="AQ104" s="0"/>
      <c r="AR104" s="0"/>
      <c r="AS104" s="0"/>
      <c r="AT104" s="0"/>
      <c r="AU104" s="0"/>
      <c r="AV104" s="0"/>
      <c r="AW104" s="0"/>
      <c r="AX104" s="0"/>
      <c r="AY104" s="0"/>
      <c r="AZ104" s="0"/>
      <c r="BA104" s="0"/>
      <c r="BB104" s="0"/>
      <c r="BC104" s="0"/>
      <c r="BD104" s="0"/>
      <c r="BE104" s="0"/>
      <c r="BF104" s="0"/>
      <c r="BG104" s="0"/>
      <c r="BH104" s="0"/>
      <c r="BI104" s="0"/>
      <c r="BJ104" s="0"/>
      <c r="BK104" s="0"/>
      <c r="BL104" s="0"/>
      <c r="BM104" s="0"/>
      <c r="BN104" s="0"/>
      <c r="BO104" s="0"/>
      <c r="BP104" s="0"/>
      <c r="BQ104" s="0"/>
      <c r="BR104" s="0"/>
      <c r="BS104" s="0"/>
      <c r="BT104" s="0"/>
      <c r="BU104" s="0"/>
      <c r="BV104" s="0"/>
      <c r="BW104" s="0"/>
      <c r="BX104" s="0"/>
      <c r="BY104" s="0"/>
      <c r="BZ104" s="0"/>
      <c r="CA104" s="0"/>
      <c r="CB104" s="0"/>
      <c r="CC104" s="0"/>
      <c r="CD104" s="0"/>
      <c r="CE104" s="0"/>
      <c r="CF104" s="0"/>
      <c r="CG104" s="0"/>
      <c r="CH104" s="0"/>
      <c r="CI104" s="0"/>
      <c r="CJ104" s="0"/>
      <c r="CK104" s="0"/>
      <c r="CL104" s="0"/>
      <c r="CM104" s="0"/>
      <c r="CN104" s="0"/>
      <c r="CO104" s="0"/>
      <c r="CP104" s="0"/>
      <c r="CQ104" s="0"/>
      <c r="CR104" s="0"/>
      <c r="CS104" s="0"/>
      <c r="CT104" s="0"/>
      <c r="CU104" s="0"/>
      <c r="CV104" s="0"/>
      <c r="CW104" s="0"/>
      <c r="CX104" s="0"/>
      <c r="CY104" s="0"/>
      <c r="CZ104" s="0"/>
      <c r="DA104" s="0"/>
      <c r="DB104" s="0"/>
      <c r="DC104" s="0"/>
      <c r="DD104" s="0"/>
      <c r="DE104" s="0"/>
      <c r="DF104" s="0"/>
      <c r="DG104" s="0"/>
      <c r="DH104" s="0"/>
      <c r="DI104" s="0"/>
      <c r="DJ104" s="0"/>
      <c r="DK104" s="0"/>
      <c r="DL104" s="0"/>
      <c r="DM104" s="0"/>
      <c r="DN104" s="0"/>
      <c r="DO104" s="0"/>
      <c r="DP104" s="0"/>
      <c r="DQ104" s="0"/>
      <c r="DR104" s="0"/>
      <c r="DS104" s="0"/>
      <c r="DT104" s="0"/>
      <c r="DU104" s="0"/>
      <c r="DV104" s="0"/>
      <c r="DW104" s="0"/>
      <c r="DX104" s="0"/>
      <c r="DY104" s="0"/>
      <c r="DZ104" s="0"/>
      <c r="EA104" s="0"/>
      <c r="EB104" s="0"/>
      <c r="EC104" s="0"/>
      <c r="ED104" s="0"/>
      <c r="EE104" s="0"/>
      <c r="EF104" s="0"/>
      <c r="EG104" s="0"/>
      <c r="EH104" s="0"/>
      <c r="EI104" s="0"/>
      <c r="EJ104" s="0"/>
      <c r="EK104" s="0"/>
      <c r="EL104" s="0"/>
      <c r="EM104" s="0"/>
      <c r="EN104" s="0"/>
      <c r="EO104" s="0"/>
      <c r="EP104" s="0"/>
      <c r="EQ104" s="0"/>
      <c r="ER104" s="0"/>
      <c r="ES104" s="0"/>
      <c r="ET104" s="0"/>
      <c r="EU104" s="0"/>
      <c r="EV104" s="0"/>
      <c r="EW104" s="0"/>
      <c r="EX104" s="0"/>
      <c r="EY104" s="0"/>
      <c r="EZ104" s="0"/>
      <c r="FA104" s="0"/>
      <c r="FB104" s="0"/>
      <c r="FC104" s="0"/>
      <c r="FD104" s="0"/>
      <c r="FE104" s="0"/>
      <c r="FF104" s="0"/>
      <c r="FG104" s="0"/>
      <c r="FH104" s="0"/>
      <c r="FI104" s="0"/>
      <c r="FJ104" s="0"/>
      <c r="FK104" s="0"/>
      <c r="FL104" s="0"/>
      <c r="FM104" s="0"/>
      <c r="FN104" s="0"/>
      <c r="FO104" s="0"/>
      <c r="FP104" s="0"/>
      <c r="FQ104" s="0"/>
      <c r="FR104" s="0"/>
      <c r="FS104" s="0"/>
      <c r="FT104" s="0"/>
      <c r="FU104" s="0"/>
      <c r="FV104" s="0"/>
      <c r="FW104" s="0"/>
      <c r="FX104" s="0"/>
      <c r="FY104" s="0"/>
      <c r="FZ104" s="0"/>
      <c r="GA104" s="0"/>
      <c r="GB104" s="0"/>
      <c r="GC104" s="0"/>
      <c r="GD104" s="0"/>
      <c r="GE104" s="0"/>
      <c r="GF104" s="0"/>
      <c r="GG104" s="0"/>
      <c r="GH104" s="0"/>
      <c r="GI104" s="0"/>
      <c r="GJ104" s="0"/>
      <c r="GK104" s="0"/>
      <c r="GL104" s="0"/>
      <c r="GM104" s="0"/>
      <c r="GN104" s="0"/>
      <c r="GO104" s="0"/>
      <c r="GP104" s="0"/>
      <c r="GQ104" s="0"/>
      <c r="GR104" s="0"/>
      <c r="GS104" s="0"/>
      <c r="GT104" s="0"/>
      <c r="GU104" s="0"/>
      <c r="GV104" s="0"/>
      <c r="GW104" s="0"/>
      <c r="GX104" s="0"/>
      <c r="GY104" s="0"/>
      <c r="GZ104" s="0"/>
      <c r="HA104" s="0"/>
      <c r="HB104" s="0"/>
      <c r="HC104" s="0"/>
      <c r="HD104" s="0"/>
      <c r="HE104" s="0"/>
      <c r="HF104" s="0"/>
      <c r="HG104" s="0"/>
      <c r="HH104" s="0"/>
      <c r="HI104" s="0"/>
      <c r="HJ104" s="0"/>
      <c r="HK104" s="0"/>
      <c r="HL104" s="0"/>
      <c r="HM104" s="0"/>
      <c r="HN104" s="0"/>
      <c r="HO104" s="0"/>
      <c r="HP104" s="0"/>
      <c r="HQ104" s="0"/>
      <c r="HR104" s="0"/>
      <c r="HS104" s="0"/>
      <c r="HT104" s="0"/>
      <c r="HU104" s="0"/>
      <c r="HV104" s="0"/>
      <c r="HW104" s="0"/>
      <c r="HX104" s="0"/>
      <c r="HY104" s="0"/>
      <c r="HZ104" s="0"/>
      <c r="IA104" s="0"/>
      <c r="IB104" s="0"/>
      <c r="IC104" s="0"/>
      <c r="ID104" s="0"/>
      <c r="IE104" s="0"/>
      <c r="IF104" s="0"/>
      <c r="IG104" s="0"/>
      <c r="IH104" s="0"/>
      <c r="II104" s="0"/>
      <c r="IJ104" s="0"/>
      <c r="IK104" s="0"/>
      <c r="IL104" s="0"/>
      <c r="IM104" s="0"/>
      <c r="IN104" s="0"/>
      <c r="IO104" s="0"/>
      <c r="IP104" s="0"/>
      <c r="IQ104" s="0"/>
      <c r="IR104" s="0"/>
      <c r="IS104" s="0"/>
      <c r="IT104" s="0"/>
      <c r="IU104" s="0"/>
      <c r="IV104" s="0"/>
      <c r="IW104" s="0"/>
      <c r="IX104" s="0"/>
      <c r="IY104" s="0"/>
      <c r="IZ104" s="0"/>
      <c r="JA104" s="0"/>
      <c r="JB104" s="0"/>
      <c r="JC104" s="0"/>
      <c r="JD104" s="0"/>
      <c r="JE104" s="0"/>
      <c r="JF104" s="0"/>
      <c r="JG104" s="0"/>
      <c r="JH104" s="0"/>
      <c r="JI104" s="0"/>
      <c r="JJ104" s="0"/>
      <c r="JK104" s="0"/>
      <c r="JL104" s="0"/>
      <c r="JM104" s="0"/>
      <c r="JN104" s="0"/>
      <c r="JO104" s="0"/>
      <c r="JP104" s="0"/>
      <c r="JQ104" s="0"/>
      <c r="JR104" s="0"/>
      <c r="JS104" s="0"/>
      <c r="JT104" s="0"/>
      <c r="JU104" s="0"/>
      <c r="JV104" s="0"/>
      <c r="JW104" s="0"/>
      <c r="JX104" s="0"/>
      <c r="JY104" s="0"/>
      <c r="JZ104" s="0"/>
      <c r="KA104" s="0"/>
      <c r="KB104" s="0"/>
      <c r="KC104" s="0"/>
      <c r="KD104" s="0"/>
      <c r="KE104" s="0"/>
      <c r="KF104" s="0"/>
      <c r="KG104" s="0"/>
      <c r="KH104" s="0"/>
      <c r="KI104" s="0"/>
      <c r="KJ104" s="0"/>
      <c r="KK104" s="0"/>
      <c r="KL104" s="0"/>
      <c r="KM104" s="0"/>
      <c r="KN104" s="0"/>
      <c r="KO104" s="0"/>
      <c r="KP104" s="0"/>
      <c r="KQ104" s="0"/>
      <c r="KR104" s="0"/>
      <c r="KS104" s="0"/>
      <c r="KT104" s="0"/>
      <c r="KU104" s="0"/>
      <c r="KV104" s="0"/>
      <c r="KW104" s="0"/>
      <c r="KX104" s="0"/>
      <c r="KY104" s="0"/>
      <c r="KZ104" s="0"/>
      <c r="LA104" s="0"/>
      <c r="LB104" s="0"/>
      <c r="LC104" s="0"/>
      <c r="LD104" s="0"/>
      <c r="LE104" s="0"/>
      <c r="LF104" s="0"/>
      <c r="LG104" s="0"/>
      <c r="LH104" s="0"/>
      <c r="LI104" s="0"/>
      <c r="LJ104" s="0"/>
      <c r="LK104" s="0"/>
      <c r="LL104" s="0"/>
      <c r="LM104" s="0"/>
      <c r="LN104" s="0"/>
      <c r="LO104" s="0"/>
      <c r="LP104" s="0"/>
      <c r="LQ104" s="0"/>
      <c r="LR104" s="0"/>
      <c r="LS104" s="0"/>
      <c r="LT104" s="0"/>
      <c r="LU104" s="0"/>
      <c r="LV104" s="0"/>
      <c r="LW104" s="0"/>
      <c r="LX104" s="0"/>
      <c r="LY104" s="0"/>
      <c r="LZ104" s="0"/>
      <c r="MA104" s="0"/>
      <c r="MB104" s="0"/>
      <c r="MC104" s="0"/>
      <c r="MD104" s="0"/>
      <c r="ME104" s="0"/>
      <c r="MF104" s="0"/>
      <c r="MG104" s="0"/>
      <c r="MH104" s="0"/>
      <c r="MI104" s="0"/>
      <c r="MJ104" s="0"/>
      <c r="MK104" s="0"/>
      <c r="ML104" s="0"/>
      <c r="MM104" s="0"/>
      <c r="MN104" s="0"/>
      <c r="MO104" s="0"/>
      <c r="MP104" s="0"/>
      <c r="MQ104" s="0"/>
      <c r="MR104" s="0"/>
      <c r="MS104" s="0"/>
      <c r="MT104" s="0"/>
      <c r="MU104" s="0"/>
      <c r="MV104" s="0"/>
      <c r="MW104" s="0"/>
      <c r="MX104" s="0"/>
      <c r="MY104" s="0"/>
      <c r="MZ104" s="0"/>
      <c r="NA104" s="0"/>
      <c r="NB104" s="0"/>
      <c r="NC104" s="0"/>
      <c r="ND104" s="0"/>
      <c r="NE104" s="0"/>
      <c r="NF104" s="0"/>
      <c r="NG104" s="0"/>
      <c r="NH104" s="0"/>
      <c r="NI104" s="0"/>
      <c r="NJ104" s="0"/>
      <c r="NK104" s="0"/>
      <c r="NL104" s="0"/>
      <c r="NM104" s="0"/>
      <c r="NN104" s="0"/>
      <c r="NO104" s="0"/>
      <c r="NP104" s="0"/>
      <c r="NQ104" s="0"/>
      <c r="NR104" s="0"/>
      <c r="NS104" s="0"/>
      <c r="NT104" s="0"/>
      <c r="NU104" s="0"/>
      <c r="NV104" s="0"/>
      <c r="NW104" s="0"/>
      <c r="NX104" s="0"/>
      <c r="NY104" s="0"/>
      <c r="NZ104" s="0"/>
      <c r="OA104" s="0"/>
      <c r="OB104" s="0"/>
      <c r="OC104" s="0"/>
      <c r="OD104" s="0"/>
      <c r="OE104" s="0"/>
      <c r="OF104" s="0"/>
      <c r="OG104" s="0"/>
      <c r="OH104" s="0"/>
      <c r="OI104" s="0"/>
      <c r="OJ104" s="0"/>
      <c r="OK104" s="0"/>
      <c r="OL104" s="0"/>
      <c r="OM104" s="0"/>
      <c r="ON104" s="0"/>
      <c r="OO104" s="0"/>
      <c r="OP104" s="0"/>
      <c r="OQ104" s="0"/>
      <c r="OR104" s="0"/>
      <c r="OS104" s="0"/>
      <c r="OT104" s="0"/>
      <c r="OU104" s="0"/>
      <c r="OV104" s="0"/>
      <c r="OW104" s="0"/>
      <c r="OX104" s="0"/>
      <c r="OY104" s="0"/>
      <c r="OZ104" s="0"/>
      <c r="PA104" s="0"/>
      <c r="PB104" s="0"/>
      <c r="PC104" s="0"/>
      <c r="PD104" s="0"/>
      <c r="PE104" s="0"/>
      <c r="PF104" s="0"/>
      <c r="PG104" s="0"/>
      <c r="PH104" s="0"/>
      <c r="PI104" s="0"/>
      <c r="PJ104" s="0"/>
      <c r="PK104" s="0"/>
      <c r="PL104" s="0"/>
      <c r="PM104" s="0"/>
      <c r="PN104" s="0"/>
      <c r="PO104" s="0"/>
      <c r="PP104" s="0"/>
      <c r="PQ104" s="0"/>
      <c r="PR104" s="0"/>
      <c r="PS104" s="0"/>
      <c r="PT104" s="0"/>
      <c r="PU104" s="0"/>
      <c r="PV104" s="0"/>
      <c r="PW104" s="0"/>
      <c r="PX104" s="0"/>
      <c r="PY104" s="0"/>
      <c r="PZ104" s="0"/>
      <c r="QA104" s="0"/>
      <c r="QB104" s="0"/>
      <c r="QC104" s="0"/>
      <c r="QD104" s="0"/>
      <c r="QE104" s="0"/>
      <c r="QF104" s="0"/>
      <c r="QG104" s="0"/>
      <c r="QH104" s="0"/>
      <c r="QI104" s="0"/>
      <c r="QJ104" s="0"/>
      <c r="QK104" s="0"/>
      <c r="QL104" s="0"/>
      <c r="QM104" s="0"/>
      <c r="QN104" s="0"/>
      <c r="QO104" s="0"/>
      <c r="QP104" s="0"/>
      <c r="QQ104" s="0"/>
      <c r="QR104" s="0"/>
      <c r="QS104" s="0"/>
      <c r="QT104" s="0"/>
      <c r="QU104" s="0"/>
      <c r="QV104" s="0"/>
      <c r="QW104" s="0"/>
      <c r="QX104" s="0"/>
      <c r="QY104" s="0"/>
      <c r="QZ104" s="0"/>
      <c r="RA104" s="0"/>
      <c r="RB104" s="0"/>
      <c r="RC104" s="0"/>
      <c r="RD104" s="0"/>
      <c r="RE104" s="0"/>
      <c r="RF104" s="0"/>
      <c r="RG104" s="0"/>
      <c r="RH104" s="0"/>
      <c r="RI104" s="0"/>
      <c r="RJ104" s="0"/>
      <c r="RK104" s="0"/>
      <c r="RL104" s="0"/>
      <c r="RM104" s="0"/>
      <c r="RN104" s="0"/>
      <c r="RO104" s="0"/>
      <c r="RP104" s="0"/>
      <c r="RQ104" s="0"/>
      <c r="RR104" s="0"/>
      <c r="RS104" s="0"/>
      <c r="RT104" s="0"/>
      <c r="RU104" s="0"/>
      <c r="RV104" s="0"/>
      <c r="RW104" s="0"/>
      <c r="RX104" s="0"/>
      <c r="RY104" s="0"/>
      <c r="RZ104" s="0"/>
      <c r="SA104" s="0"/>
      <c r="SB104" s="0"/>
      <c r="SC104" s="0"/>
      <c r="SD104" s="0"/>
      <c r="SE104" s="0"/>
      <c r="SF104" s="0"/>
      <c r="SG104" s="0"/>
      <c r="SH104" s="0"/>
      <c r="SI104" s="0"/>
      <c r="SJ104" s="0"/>
      <c r="SK104" s="0"/>
      <c r="SL104" s="0"/>
      <c r="SM104" s="0"/>
      <c r="SN104" s="0"/>
      <c r="SO104" s="0"/>
      <c r="SP104" s="0"/>
      <c r="SQ104" s="0"/>
      <c r="SR104" s="0"/>
      <c r="SS104" s="0"/>
      <c r="ST104" s="0"/>
      <c r="SU104" s="0"/>
      <c r="SV104" s="0"/>
      <c r="SW104" s="0"/>
      <c r="SX104" s="0"/>
      <c r="SY104" s="0"/>
      <c r="SZ104" s="0"/>
      <c r="TA104" s="0"/>
      <c r="TB104" s="0"/>
      <c r="TC104" s="0"/>
      <c r="TD104" s="0"/>
      <c r="TE104" s="0"/>
      <c r="TF104" s="0"/>
      <c r="TG104" s="0"/>
      <c r="TH104" s="0"/>
      <c r="TI104" s="0"/>
      <c r="TJ104" s="0"/>
      <c r="TK104" s="0"/>
      <c r="TL104" s="0"/>
      <c r="TM104" s="0"/>
      <c r="TN104" s="0"/>
      <c r="TO104" s="0"/>
      <c r="TP104" s="0"/>
      <c r="TQ104" s="0"/>
      <c r="TR104" s="0"/>
      <c r="TS104" s="0"/>
      <c r="TT104" s="0"/>
      <c r="TU104" s="0"/>
      <c r="TV104" s="0"/>
      <c r="TW104" s="0"/>
      <c r="TX104" s="0"/>
      <c r="TY104" s="0"/>
      <c r="TZ104" s="0"/>
      <c r="UA104" s="0"/>
      <c r="UB104" s="0"/>
      <c r="UC104" s="0"/>
      <c r="UD104" s="0"/>
      <c r="UE104" s="0"/>
      <c r="UF104" s="0"/>
      <c r="UG104" s="0"/>
      <c r="UH104" s="0"/>
      <c r="UI104" s="0"/>
      <c r="UJ104" s="0"/>
      <c r="UK104" s="0"/>
      <c r="UL104" s="0"/>
      <c r="UM104" s="0"/>
      <c r="UN104" s="0"/>
      <c r="UO104" s="0"/>
      <c r="UP104" s="0"/>
      <c r="UQ104" s="0"/>
      <c r="UR104" s="0"/>
      <c r="US104" s="0"/>
      <c r="UT104" s="0"/>
      <c r="UU104" s="0"/>
      <c r="UV104" s="0"/>
      <c r="UW104" s="0"/>
      <c r="UX104" s="0"/>
      <c r="UY104" s="0"/>
      <c r="UZ104" s="0"/>
      <c r="VA104" s="0"/>
      <c r="VB104" s="0"/>
      <c r="VC104" s="0"/>
      <c r="VD104" s="0"/>
      <c r="VE104" s="0"/>
      <c r="VF104" s="0"/>
      <c r="VG104" s="0"/>
      <c r="VH104" s="0"/>
      <c r="VI104" s="0"/>
      <c r="VJ104" s="0"/>
      <c r="VK104" s="0"/>
      <c r="VL104" s="0"/>
      <c r="VM104" s="0"/>
      <c r="VN104" s="0"/>
      <c r="VO104" s="0"/>
      <c r="VP104" s="0"/>
      <c r="VQ104" s="0"/>
      <c r="VR104" s="0"/>
      <c r="VS104" s="0"/>
      <c r="VT104" s="0"/>
      <c r="VU104" s="0"/>
      <c r="VV104" s="0"/>
      <c r="VW104" s="0"/>
      <c r="VX104" s="0"/>
      <c r="VY104" s="0"/>
      <c r="VZ104" s="0"/>
      <c r="WA104" s="0"/>
      <c r="WB104" s="0"/>
      <c r="WC104" s="0"/>
      <c r="WD104" s="0"/>
      <c r="WE104" s="0"/>
      <c r="WF104" s="0"/>
      <c r="WG104" s="0"/>
      <c r="WH104" s="0"/>
      <c r="WI104" s="0"/>
      <c r="WJ104" s="0"/>
      <c r="WK104" s="0"/>
      <c r="WL104" s="0"/>
      <c r="WM104" s="0"/>
      <c r="WN104" s="0"/>
      <c r="WO104" s="0"/>
      <c r="WP104" s="0"/>
      <c r="WQ104" s="0"/>
      <c r="WR104" s="0"/>
      <c r="WS104" s="0"/>
      <c r="WT104" s="0"/>
      <c r="WU104" s="0"/>
      <c r="WV104" s="0"/>
      <c r="WW104" s="0"/>
      <c r="WX104" s="0"/>
      <c r="WY104" s="0"/>
      <c r="WZ104" s="0"/>
      <c r="XA104" s="0"/>
      <c r="XB104" s="0"/>
      <c r="XC104" s="0"/>
      <c r="XD104" s="0"/>
      <c r="XE104" s="0"/>
      <c r="XF104" s="0"/>
      <c r="XG104" s="0"/>
      <c r="XH104" s="0"/>
      <c r="XI104" s="0"/>
      <c r="XJ104" s="0"/>
      <c r="XK104" s="0"/>
      <c r="XL104" s="0"/>
      <c r="XM104" s="0"/>
      <c r="XN104" s="0"/>
      <c r="XO104" s="0"/>
      <c r="XP104" s="0"/>
      <c r="XQ104" s="0"/>
      <c r="XR104" s="0"/>
      <c r="XS104" s="0"/>
      <c r="XT104" s="0"/>
      <c r="XU104" s="0"/>
      <c r="XV104" s="0"/>
      <c r="XW104" s="0"/>
      <c r="XX104" s="0"/>
      <c r="XY104" s="0"/>
      <c r="XZ104" s="0"/>
      <c r="YA104" s="0"/>
      <c r="YB104" s="0"/>
      <c r="YC104" s="0"/>
      <c r="YD104" s="0"/>
      <c r="YE104" s="0"/>
      <c r="YF104" s="0"/>
      <c r="YG104" s="0"/>
      <c r="YH104" s="0"/>
      <c r="YI104" s="0"/>
      <c r="YJ104" s="0"/>
      <c r="YK104" s="0"/>
      <c r="YL104" s="0"/>
      <c r="YM104" s="0"/>
      <c r="YN104" s="0"/>
      <c r="YO104" s="0"/>
      <c r="YP104" s="0"/>
      <c r="YQ104" s="0"/>
      <c r="YR104" s="0"/>
      <c r="YS104" s="0"/>
      <c r="YT104" s="0"/>
      <c r="YU104" s="0"/>
      <c r="YV104" s="0"/>
      <c r="YW104" s="0"/>
      <c r="YX104" s="0"/>
      <c r="YY104" s="0"/>
      <c r="YZ104" s="0"/>
      <c r="ZA104" s="0"/>
      <c r="ZB104" s="0"/>
      <c r="ZC104" s="0"/>
      <c r="ZD104" s="0"/>
      <c r="ZE104" s="0"/>
      <c r="ZF104" s="0"/>
      <c r="ZG104" s="0"/>
      <c r="ZH104" s="0"/>
      <c r="ZI104" s="0"/>
      <c r="ZJ104" s="0"/>
      <c r="ZK104" s="0"/>
      <c r="ZL104" s="0"/>
      <c r="ZM104" s="0"/>
      <c r="ZN104" s="0"/>
      <c r="ZO104" s="0"/>
      <c r="ZP104" s="0"/>
      <c r="ZQ104" s="0"/>
      <c r="ZR104" s="0"/>
      <c r="ZS104" s="0"/>
      <c r="ZT104" s="0"/>
      <c r="ZU104" s="0"/>
      <c r="ZV104" s="0"/>
      <c r="ZW104" s="0"/>
      <c r="ZX104" s="0"/>
      <c r="ZY104" s="0"/>
      <c r="ZZ104" s="0"/>
      <c r="AAA104" s="0"/>
      <c r="AAB104" s="0"/>
      <c r="AAC104" s="0"/>
      <c r="AAD104" s="0"/>
      <c r="AAE104" s="0"/>
      <c r="AAF104" s="0"/>
      <c r="AAG104" s="0"/>
      <c r="AAH104" s="0"/>
      <c r="AAI104" s="0"/>
      <c r="AAJ104" s="0"/>
      <c r="AAK104" s="0"/>
      <c r="AAL104" s="0"/>
      <c r="AAM104" s="0"/>
      <c r="AAN104" s="0"/>
      <c r="AAO104" s="0"/>
      <c r="AAP104" s="0"/>
      <c r="AAQ104" s="0"/>
      <c r="AAR104" s="0"/>
      <c r="AAS104" s="0"/>
      <c r="AAT104" s="0"/>
      <c r="AAU104" s="0"/>
      <c r="AAV104" s="0"/>
      <c r="AAW104" s="0"/>
      <c r="AAX104" s="0"/>
      <c r="AAY104" s="0"/>
      <c r="AAZ104" s="0"/>
      <c r="ABA104" s="0"/>
      <c r="ABB104" s="0"/>
      <c r="ABC104" s="0"/>
      <c r="ABD104" s="0"/>
      <c r="ABE104" s="0"/>
      <c r="ABF104" s="0"/>
      <c r="ABG104" s="0"/>
      <c r="ABH104" s="0"/>
      <c r="ABI104" s="0"/>
      <c r="ABJ104" s="0"/>
      <c r="ABK104" s="0"/>
      <c r="ABL104" s="0"/>
      <c r="ABM104" s="0"/>
      <c r="ABN104" s="0"/>
      <c r="ABO104" s="0"/>
      <c r="ABP104" s="0"/>
      <c r="ABQ104" s="0"/>
      <c r="ABR104" s="0"/>
      <c r="ABS104" s="0"/>
      <c r="ABT104" s="0"/>
      <c r="ABU104" s="0"/>
      <c r="ABV104" s="0"/>
      <c r="ABW104" s="0"/>
      <c r="ABX104" s="0"/>
      <c r="ABY104" s="0"/>
      <c r="ABZ104" s="0"/>
      <c r="ACA104" s="0"/>
      <c r="ACB104" s="0"/>
      <c r="ACC104" s="0"/>
      <c r="ACD104" s="0"/>
      <c r="ACE104" s="0"/>
      <c r="ACF104" s="0"/>
      <c r="ACG104" s="0"/>
      <c r="ACH104" s="0"/>
      <c r="ACI104" s="0"/>
      <c r="ACJ104" s="0"/>
      <c r="ACK104" s="0"/>
      <c r="ACL104" s="0"/>
      <c r="ACM104" s="0"/>
      <c r="ACN104" s="0"/>
      <c r="ACO104" s="0"/>
      <c r="ACP104" s="0"/>
      <c r="ACQ104" s="0"/>
      <c r="ACR104" s="0"/>
      <c r="ACS104" s="0"/>
      <c r="ACT104" s="0"/>
      <c r="ACU104" s="0"/>
      <c r="ACV104" s="0"/>
      <c r="ACW104" s="0"/>
      <c r="ACX104" s="0"/>
      <c r="ACY104" s="0"/>
      <c r="ACZ104" s="0"/>
      <c r="ADA104" s="0"/>
      <c r="ADB104" s="0"/>
      <c r="ADC104" s="0"/>
      <c r="ADD104" s="0"/>
      <c r="ADE104" s="0"/>
      <c r="ADF104" s="0"/>
      <c r="ADG104" s="0"/>
      <c r="ADH104" s="0"/>
      <c r="ADI104" s="0"/>
      <c r="ADJ104" s="0"/>
      <c r="ADK104" s="0"/>
      <c r="ADL104" s="0"/>
      <c r="ADM104" s="0"/>
      <c r="ADN104" s="0"/>
      <c r="ADO104" s="0"/>
      <c r="ADP104" s="0"/>
      <c r="ADQ104" s="0"/>
      <c r="ADR104" s="0"/>
      <c r="ADS104" s="0"/>
      <c r="ADT104" s="0"/>
      <c r="ADU104" s="0"/>
      <c r="ADV104" s="0"/>
      <c r="ADW104" s="0"/>
      <c r="ADX104" s="0"/>
      <c r="ADY104" s="0"/>
      <c r="ADZ104" s="0"/>
      <c r="AEA104" s="0"/>
      <c r="AEB104" s="0"/>
      <c r="AEC104" s="0"/>
      <c r="AED104" s="0"/>
      <c r="AEE104" s="0"/>
      <c r="AEF104" s="0"/>
      <c r="AEG104" s="0"/>
      <c r="AEH104" s="0"/>
      <c r="AEI104" s="0"/>
      <c r="AEJ104" s="0"/>
      <c r="AEK104" s="0"/>
      <c r="AEL104" s="0"/>
      <c r="AEM104" s="0"/>
      <c r="AEN104" s="0"/>
      <c r="AEO104" s="0"/>
      <c r="AEP104" s="0"/>
      <c r="AEQ104" s="0"/>
      <c r="AER104" s="0"/>
      <c r="AES104" s="0"/>
      <c r="AET104" s="0"/>
      <c r="AEU104" s="0"/>
      <c r="AEV104" s="0"/>
      <c r="AEW104" s="0"/>
      <c r="AEX104" s="0"/>
      <c r="AEY104" s="0"/>
      <c r="AEZ104" s="0"/>
      <c r="AFA104" s="0"/>
      <c r="AFB104" s="0"/>
      <c r="AFC104" s="0"/>
      <c r="AFD104" s="0"/>
      <c r="AFE104" s="0"/>
      <c r="AFF104" s="0"/>
      <c r="AFG104" s="0"/>
      <c r="AFH104" s="0"/>
      <c r="AFI104" s="0"/>
      <c r="AFJ104" s="0"/>
      <c r="AFK104" s="0"/>
      <c r="AFL104" s="0"/>
      <c r="AFM104" s="0"/>
      <c r="AFN104" s="0"/>
      <c r="AFO104" s="0"/>
      <c r="AFP104" s="0"/>
      <c r="AFQ104" s="0"/>
      <c r="AFR104" s="0"/>
      <c r="AFS104" s="0"/>
      <c r="AFT104" s="0"/>
      <c r="AFU104" s="0"/>
      <c r="AFV104" s="0"/>
      <c r="AFW104" s="0"/>
      <c r="AFX104" s="0"/>
      <c r="AFY104" s="0"/>
      <c r="AFZ104" s="0"/>
      <c r="AGA104" s="0"/>
      <c r="AGB104" s="0"/>
      <c r="AGC104" s="0"/>
      <c r="AGD104" s="0"/>
      <c r="AGE104" s="0"/>
      <c r="AGF104" s="0"/>
      <c r="AGG104" s="0"/>
      <c r="AGH104" s="0"/>
      <c r="AGI104" s="0"/>
      <c r="AGJ104" s="0"/>
      <c r="AGK104" s="0"/>
      <c r="AGL104" s="0"/>
      <c r="AGM104" s="0"/>
      <c r="AGN104" s="0"/>
      <c r="AGO104" s="0"/>
      <c r="AGP104" s="0"/>
      <c r="AGQ104" s="0"/>
      <c r="AGR104" s="0"/>
      <c r="AGS104" s="0"/>
      <c r="AGT104" s="0"/>
      <c r="AGU104" s="0"/>
      <c r="AGV104" s="0"/>
      <c r="AGW104" s="0"/>
      <c r="AGX104" s="0"/>
      <c r="AGY104" s="0"/>
      <c r="AGZ104" s="0"/>
      <c r="AHA104" s="0"/>
      <c r="AHB104" s="0"/>
      <c r="AHC104" s="0"/>
      <c r="AHD104" s="0"/>
      <c r="AHE104" s="0"/>
      <c r="AHF104" s="0"/>
      <c r="AHG104" s="0"/>
      <c r="AHH104" s="0"/>
      <c r="AHI104" s="0"/>
      <c r="AHJ104" s="0"/>
      <c r="AHK104" s="0"/>
      <c r="AHL104" s="0"/>
      <c r="AHM104" s="0"/>
      <c r="AHN104" s="0"/>
      <c r="AHO104" s="0"/>
      <c r="AHP104" s="0"/>
      <c r="AHQ104" s="0"/>
      <c r="AHR104" s="0"/>
      <c r="AHS104" s="0"/>
      <c r="AHT104" s="0"/>
      <c r="AHU104" s="0"/>
      <c r="AHV104" s="0"/>
      <c r="AHW104" s="0"/>
      <c r="AHX104" s="0"/>
      <c r="AHY104" s="0"/>
      <c r="AHZ104" s="0"/>
      <c r="AIA104" s="0"/>
      <c r="AIB104" s="0"/>
      <c r="AIC104" s="0"/>
      <c r="AID104" s="0"/>
      <c r="AIE104" s="0"/>
      <c r="AIF104" s="0"/>
      <c r="AIG104" s="0"/>
      <c r="AIH104" s="0"/>
      <c r="AII104" s="0"/>
      <c r="AIJ104" s="0"/>
      <c r="AIK104" s="0"/>
      <c r="AIL104" s="0"/>
      <c r="AIM104" s="0"/>
      <c r="AIN104" s="0"/>
      <c r="AIO104" s="0"/>
      <c r="AIP104" s="0"/>
      <c r="AIQ104" s="0"/>
      <c r="AIR104" s="0"/>
      <c r="AIS104" s="0"/>
      <c r="AIT104" s="0"/>
      <c r="AIU104" s="0"/>
      <c r="AIV104" s="0"/>
      <c r="AIW104" s="0"/>
      <c r="AIX104" s="0"/>
      <c r="AIY104" s="0"/>
      <c r="AIZ104" s="0"/>
      <c r="AJA104" s="0"/>
      <c r="AJB104" s="0"/>
      <c r="AJC104" s="0"/>
      <c r="AJD104" s="0"/>
      <c r="AJE104" s="0"/>
      <c r="AJF104" s="0"/>
      <c r="AJG104" s="0"/>
      <c r="AJH104" s="0"/>
      <c r="AJI104" s="0"/>
      <c r="AJJ104" s="0"/>
      <c r="AJK104" s="0"/>
      <c r="AJL104" s="0"/>
      <c r="AJM104" s="0"/>
      <c r="AJN104" s="0"/>
      <c r="AJO104" s="0"/>
      <c r="AJP104" s="0"/>
      <c r="AJQ104" s="0"/>
      <c r="AJR104" s="0"/>
      <c r="AJS104" s="0"/>
      <c r="AJT104" s="0"/>
      <c r="AJU104" s="0"/>
      <c r="AJV104" s="0"/>
      <c r="AJW104" s="0"/>
      <c r="AJX104" s="0"/>
      <c r="AJY104" s="0"/>
      <c r="AJZ104" s="0"/>
      <c r="AKA104" s="0"/>
      <c r="AKB104" s="0"/>
      <c r="AKC104" s="0"/>
      <c r="AKD104" s="0"/>
      <c r="AKE104" s="0"/>
      <c r="AKF104" s="0"/>
      <c r="AKG104" s="0"/>
      <c r="AKH104" s="0"/>
      <c r="AKI104" s="0"/>
      <c r="AKJ104" s="0"/>
      <c r="AKK104" s="0"/>
      <c r="AKL104" s="0"/>
      <c r="AKM104" s="0"/>
      <c r="AKN104" s="0"/>
      <c r="AKO104" s="0"/>
      <c r="AKP104" s="0"/>
      <c r="AKQ104" s="0"/>
      <c r="AKR104" s="0"/>
      <c r="AKS104" s="0"/>
      <c r="AKT104" s="0"/>
      <c r="AKU104" s="0"/>
      <c r="AKV104" s="0"/>
      <c r="AKW104" s="0"/>
      <c r="AKX104" s="0"/>
      <c r="AKY104" s="0"/>
      <c r="AKZ104" s="0"/>
      <c r="ALA104" s="0"/>
      <c r="ALB104" s="0"/>
      <c r="ALC104" s="0"/>
      <c r="ALD104" s="0"/>
      <c r="ALE104" s="0"/>
      <c r="ALF104" s="0"/>
      <c r="ALG104" s="0"/>
      <c r="ALH104" s="0"/>
      <c r="ALI104" s="0"/>
      <c r="ALJ104" s="0"/>
      <c r="ALK104" s="0"/>
      <c r="ALL104" s="0"/>
      <c r="ALM104" s="0"/>
      <c r="ALN104" s="0"/>
      <c r="ALO104" s="0"/>
      <c r="ALP104" s="0"/>
      <c r="ALQ104" s="0"/>
      <c r="ALR104" s="0"/>
      <c r="ALS104" s="0"/>
      <c r="ALT104" s="0"/>
      <c r="ALU104" s="0"/>
      <c r="ALV104" s="0"/>
      <c r="ALW104" s="0"/>
      <c r="ALX104" s="0"/>
      <c r="ALY104" s="0"/>
      <c r="ALZ104" s="0"/>
      <c r="AMA104" s="0"/>
      <c r="AMB104" s="0"/>
      <c r="AMC104" s="0"/>
      <c r="AMD104" s="0"/>
      <c r="AME104" s="0"/>
      <c r="AMF104" s="0"/>
      <c r="AMG104" s="0"/>
      <c r="AMH104" s="0"/>
      <c r="AMI104" s="0"/>
      <c r="AMJ104" s="0"/>
    </row>
    <row r="105" customFormat="false" ht="13.2" hidden="false" customHeight="false" outlineLevel="0" collapsed="false">
      <c r="A105" s="3"/>
      <c r="B105" s="3" t="n">
        <v>14</v>
      </c>
      <c r="C105" s="0"/>
      <c r="D105" s="0"/>
      <c r="E105" s="0"/>
      <c r="F105" s="0"/>
      <c r="G105" s="0"/>
      <c r="H105" s="0"/>
      <c r="I105" s="3" t="n">
        <v>1</v>
      </c>
      <c r="J105" s="3" t="s">
        <v>40</v>
      </c>
      <c r="K105" s="3" t="s">
        <v>43</v>
      </c>
      <c r="L105" s="5" t="n">
        <v>42822</v>
      </c>
      <c r="M105" s="3" t="n">
        <v>3</v>
      </c>
      <c r="N105" s="3" t="n">
        <v>1</v>
      </c>
      <c r="O105" s="3" t="n">
        <v>3</v>
      </c>
      <c r="P105" s="0"/>
      <c r="Q105" s="0"/>
      <c r="R105" s="0"/>
      <c r="S105" s="3" t="n">
        <v>49</v>
      </c>
      <c r="T105" s="3" t="n">
        <v>29</v>
      </c>
      <c r="U105" s="3" t="n">
        <v>50</v>
      </c>
      <c r="V105" s="3" t="n">
        <v>12</v>
      </c>
      <c r="W105" s="3" t="n">
        <v>1.5</v>
      </c>
      <c r="X105" s="3" t="n">
        <v>0.909090909090909</v>
      </c>
      <c r="Y105" s="3" t="n">
        <v>357</v>
      </c>
      <c r="Z105" s="3" t="n">
        <v>27</v>
      </c>
      <c r="AA105" s="3" t="n">
        <v>0.9296875</v>
      </c>
      <c r="AB105" s="3" t="n">
        <v>7</v>
      </c>
      <c r="AC105" s="3" t="n">
        <v>15</v>
      </c>
      <c r="AD105" s="3" t="n">
        <v>2</v>
      </c>
      <c r="AE105" s="3" t="n">
        <v>20</v>
      </c>
      <c r="AF105" s="3" t="n">
        <v>203</v>
      </c>
      <c r="AG105" s="3" t="n">
        <v>33</v>
      </c>
      <c r="AH105" s="3" t="n">
        <v>2</v>
      </c>
      <c r="AI105" s="3" t="n">
        <v>17</v>
      </c>
      <c r="AJ105" s="3" t="n">
        <v>2</v>
      </c>
      <c r="AK105" s="3" t="n">
        <v>11</v>
      </c>
      <c r="AL105" s="3" t="n">
        <v>3</v>
      </c>
      <c r="AM105" s="3" t="n">
        <v>1.81818181818182</v>
      </c>
      <c r="AN105" s="2" t="n">
        <v>1.75862068965517</v>
      </c>
      <c r="AO105" s="0"/>
      <c r="AP105" s="0"/>
      <c r="AQ105" s="0"/>
      <c r="AR105" s="0"/>
      <c r="AS105" s="0"/>
      <c r="AT105" s="0"/>
      <c r="AU105" s="0"/>
      <c r="AV105" s="0"/>
      <c r="AW105" s="0"/>
      <c r="AX105" s="0"/>
      <c r="AY105" s="0"/>
      <c r="AZ105" s="0"/>
      <c r="BA105" s="0"/>
      <c r="BB105" s="0"/>
      <c r="BC105" s="0"/>
      <c r="BD105" s="0"/>
      <c r="BE105" s="0"/>
      <c r="BF105" s="0"/>
      <c r="BG105" s="0"/>
      <c r="BH105" s="0"/>
      <c r="BI105" s="0"/>
      <c r="BJ105" s="0"/>
      <c r="BK105" s="0"/>
      <c r="BL105" s="0"/>
      <c r="BM105" s="0"/>
      <c r="BN105" s="0"/>
      <c r="BO105" s="0"/>
      <c r="BP105" s="0"/>
      <c r="BQ105" s="0"/>
      <c r="BR105" s="0"/>
      <c r="BS105" s="0"/>
      <c r="BT105" s="0"/>
      <c r="BU105" s="0"/>
      <c r="BV105" s="0"/>
      <c r="BW105" s="0"/>
      <c r="BX105" s="0"/>
      <c r="BY105" s="0"/>
      <c r="BZ105" s="0"/>
      <c r="CA105" s="0"/>
      <c r="CB105" s="0"/>
      <c r="CC105" s="0"/>
      <c r="CD105" s="0"/>
      <c r="CE105" s="0"/>
      <c r="CF105" s="0"/>
      <c r="CG105" s="0"/>
      <c r="CH105" s="0"/>
      <c r="CI105" s="0"/>
      <c r="CJ105" s="0"/>
      <c r="CK105" s="0"/>
      <c r="CL105" s="0"/>
      <c r="CM105" s="0"/>
      <c r="CN105" s="0"/>
      <c r="CO105" s="0"/>
      <c r="CP105" s="0"/>
      <c r="CQ105" s="0"/>
      <c r="CR105" s="0"/>
      <c r="CS105" s="0"/>
      <c r="CT105" s="0"/>
      <c r="CU105" s="0"/>
      <c r="CV105" s="0"/>
      <c r="CW105" s="0"/>
      <c r="CX105" s="0"/>
      <c r="CY105" s="0"/>
      <c r="CZ105" s="0"/>
      <c r="DA105" s="0"/>
      <c r="DB105" s="0"/>
      <c r="DC105" s="0"/>
      <c r="DD105" s="0"/>
      <c r="DE105" s="0"/>
      <c r="DF105" s="0"/>
      <c r="DG105" s="0"/>
      <c r="DH105" s="0"/>
      <c r="DI105" s="0"/>
      <c r="DJ105" s="0"/>
      <c r="DK105" s="0"/>
      <c r="DL105" s="0"/>
      <c r="DM105" s="0"/>
      <c r="DN105" s="0"/>
      <c r="DO105" s="0"/>
      <c r="DP105" s="0"/>
      <c r="DQ105" s="0"/>
      <c r="DR105" s="0"/>
      <c r="DS105" s="0"/>
      <c r="DT105" s="0"/>
      <c r="DU105" s="0"/>
      <c r="DV105" s="0"/>
      <c r="DW105" s="0"/>
      <c r="DX105" s="0"/>
      <c r="DY105" s="0"/>
      <c r="DZ105" s="0"/>
      <c r="EA105" s="0"/>
      <c r="EB105" s="0"/>
      <c r="EC105" s="0"/>
      <c r="ED105" s="0"/>
      <c r="EE105" s="0"/>
      <c r="EF105" s="0"/>
      <c r="EG105" s="0"/>
      <c r="EH105" s="0"/>
      <c r="EI105" s="0"/>
      <c r="EJ105" s="0"/>
      <c r="EK105" s="0"/>
      <c r="EL105" s="0"/>
      <c r="EM105" s="0"/>
      <c r="EN105" s="0"/>
      <c r="EO105" s="0"/>
      <c r="EP105" s="0"/>
      <c r="EQ105" s="0"/>
      <c r="ER105" s="0"/>
      <c r="ES105" s="0"/>
      <c r="ET105" s="0"/>
      <c r="EU105" s="0"/>
      <c r="EV105" s="0"/>
      <c r="EW105" s="0"/>
      <c r="EX105" s="0"/>
      <c r="EY105" s="0"/>
      <c r="EZ105" s="0"/>
      <c r="FA105" s="0"/>
      <c r="FB105" s="0"/>
      <c r="FC105" s="0"/>
      <c r="FD105" s="0"/>
      <c r="FE105" s="0"/>
      <c r="FF105" s="0"/>
      <c r="FG105" s="0"/>
      <c r="FH105" s="0"/>
      <c r="FI105" s="0"/>
      <c r="FJ105" s="0"/>
      <c r="FK105" s="0"/>
      <c r="FL105" s="0"/>
      <c r="FM105" s="0"/>
      <c r="FN105" s="0"/>
      <c r="FO105" s="0"/>
      <c r="FP105" s="0"/>
      <c r="FQ105" s="0"/>
      <c r="FR105" s="0"/>
      <c r="FS105" s="0"/>
      <c r="FT105" s="0"/>
      <c r="FU105" s="0"/>
      <c r="FV105" s="0"/>
      <c r="FW105" s="0"/>
      <c r="FX105" s="0"/>
      <c r="FY105" s="0"/>
      <c r="FZ105" s="0"/>
      <c r="GA105" s="0"/>
      <c r="GB105" s="0"/>
      <c r="GC105" s="0"/>
      <c r="GD105" s="0"/>
      <c r="GE105" s="0"/>
      <c r="GF105" s="0"/>
      <c r="GG105" s="0"/>
      <c r="GH105" s="0"/>
      <c r="GI105" s="0"/>
      <c r="GJ105" s="0"/>
      <c r="GK105" s="0"/>
      <c r="GL105" s="0"/>
      <c r="GM105" s="0"/>
      <c r="GN105" s="0"/>
      <c r="GO105" s="0"/>
      <c r="GP105" s="0"/>
      <c r="GQ105" s="0"/>
      <c r="GR105" s="0"/>
      <c r="GS105" s="0"/>
      <c r="GT105" s="0"/>
      <c r="GU105" s="0"/>
      <c r="GV105" s="0"/>
      <c r="GW105" s="0"/>
      <c r="GX105" s="0"/>
      <c r="GY105" s="0"/>
      <c r="GZ105" s="0"/>
      <c r="HA105" s="0"/>
      <c r="HB105" s="0"/>
      <c r="HC105" s="0"/>
      <c r="HD105" s="0"/>
      <c r="HE105" s="0"/>
      <c r="HF105" s="0"/>
      <c r="HG105" s="0"/>
      <c r="HH105" s="0"/>
      <c r="HI105" s="0"/>
      <c r="HJ105" s="0"/>
      <c r="HK105" s="0"/>
      <c r="HL105" s="0"/>
      <c r="HM105" s="0"/>
      <c r="HN105" s="0"/>
      <c r="HO105" s="0"/>
      <c r="HP105" s="0"/>
      <c r="HQ105" s="0"/>
      <c r="HR105" s="0"/>
      <c r="HS105" s="0"/>
      <c r="HT105" s="0"/>
      <c r="HU105" s="0"/>
      <c r="HV105" s="0"/>
      <c r="HW105" s="0"/>
      <c r="HX105" s="0"/>
      <c r="HY105" s="0"/>
      <c r="HZ105" s="0"/>
      <c r="IA105" s="0"/>
      <c r="IB105" s="0"/>
      <c r="IC105" s="0"/>
      <c r="ID105" s="0"/>
      <c r="IE105" s="0"/>
      <c r="IF105" s="0"/>
      <c r="IG105" s="0"/>
      <c r="IH105" s="0"/>
      <c r="II105" s="0"/>
      <c r="IJ105" s="0"/>
      <c r="IK105" s="0"/>
      <c r="IL105" s="0"/>
      <c r="IM105" s="0"/>
      <c r="IN105" s="0"/>
      <c r="IO105" s="0"/>
      <c r="IP105" s="0"/>
      <c r="IQ105" s="0"/>
      <c r="IR105" s="0"/>
      <c r="IS105" s="0"/>
      <c r="IT105" s="0"/>
      <c r="IU105" s="0"/>
      <c r="IV105" s="0"/>
      <c r="IW105" s="0"/>
      <c r="IX105" s="0"/>
      <c r="IY105" s="0"/>
      <c r="IZ105" s="0"/>
      <c r="JA105" s="0"/>
      <c r="JB105" s="0"/>
      <c r="JC105" s="0"/>
      <c r="JD105" s="0"/>
      <c r="JE105" s="0"/>
      <c r="JF105" s="0"/>
      <c r="JG105" s="0"/>
      <c r="JH105" s="0"/>
      <c r="JI105" s="0"/>
      <c r="JJ105" s="0"/>
      <c r="JK105" s="0"/>
      <c r="JL105" s="0"/>
      <c r="JM105" s="0"/>
      <c r="JN105" s="0"/>
      <c r="JO105" s="0"/>
      <c r="JP105" s="0"/>
      <c r="JQ105" s="0"/>
      <c r="JR105" s="0"/>
      <c r="JS105" s="0"/>
      <c r="JT105" s="0"/>
      <c r="JU105" s="0"/>
      <c r="JV105" s="0"/>
      <c r="JW105" s="0"/>
      <c r="JX105" s="0"/>
      <c r="JY105" s="0"/>
      <c r="JZ105" s="0"/>
      <c r="KA105" s="0"/>
      <c r="KB105" s="0"/>
      <c r="KC105" s="0"/>
      <c r="KD105" s="0"/>
      <c r="KE105" s="0"/>
      <c r="KF105" s="0"/>
      <c r="KG105" s="0"/>
      <c r="KH105" s="0"/>
      <c r="KI105" s="0"/>
      <c r="KJ105" s="0"/>
      <c r="KK105" s="0"/>
      <c r="KL105" s="0"/>
      <c r="KM105" s="0"/>
      <c r="KN105" s="0"/>
      <c r="KO105" s="0"/>
      <c r="KP105" s="0"/>
      <c r="KQ105" s="0"/>
      <c r="KR105" s="0"/>
      <c r="KS105" s="0"/>
      <c r="KT105" s="0"/>
      <c r="KU105" s="0"/>
      <c r="KV105" s="0"/>
      <c r="KW105" s="0"/>
      <c r="KX105" s="0"/>
      <c r="KY105" s="0"/>
      <c r="KZ105" s="0"/>
      <c r="LA105" s="0"/>
      <c r="LB105" s="0"/>
      <c r="LC105" s="0"/>
      <c r="LD105" s="0"/>
      <c r="LE105" s="0"/>
      <c r="LF105" s="0"/>
      <c r="LG105" s="0"/>
      <c r="LH105" s="0"/>
      <c r="LI105" s="0"/>
      <c r="LJ105" s="0"/>
      <c r="LK105" s="0"/>
      <c r="LL105" s="0"/>
      <c r="LM105" s="0"/>
      <c r="LN105" s="0"/>
      <c r="LO105" s="0"/>
      <c r="LP105" s="0"/>
      <c r="LQ105" s="0"/>
      <c r="LR105" s="0"/>
      <c r="LS105" s="0"/>
      <c r="LT105" s="0"/>
      <c r="LU105" s="0"/>
      <c r="LV105" s="0"/>
      <c r="LW105" s="0"/>
      <c r="LX105" s="0"/>
      <c r="LY105" s="0"/>
      <c r="LZ105" s="0"/>
      <c r="MA105" s="0"/>
      <c r="MB105" s="0"/>
      <c r="MC105" s="0"/>
      <c r="MD105" s="0"/>
      <c r="ME105" s="0"/>
      <c r="MF105" s="0"/>
      <c r="MG105" s="0"/>
      <c r="MH105" s="0"/>
      <c r="MI105" s="0"/>
      <c r="MJ105" s="0"/>
      <c r="MK105" s="0"/>
      <c r="ML105" s="0"/>
      <c r="MM105" s="0"/>
      <c r="MN105" s="0"/>
      <c r="MO105" s="0"/>
      <c r="MP105" s="0"/>
      <c r="MQ105" s="0"/>
      <c r="MR105" s="0"/>
      <c r="MS105" s="0"/>
      <c r="MT105" s="0"/>
      <c r="MU105" s="0"/>
      <c r="MV105" s="0"/>
      <c r="MW105" s="0"/>
      <c r="MX105" s="0"/>
      <c r="MY105" s="0"/>
      <c r="MZ105" s="0"/>
      <c r="NA105" s="0"/>
      <c r="NB105" s="0"/>
      <c r="NC105" s="0"/>
      <c r="ND105" s="0"/>
      <c r="NE105" s="0"/>
      <c r="NF105" s="0"/>
      <c r="NG105" s="0"/>
      <c r="NH105" s="0"/>
      <c r="NI105" s="0"/>
      <c r="NJ105" s="0"/>
      <c r="NK105" s="0"/>
      <c r="NL105" s="0"/>
      <c r="NM105" s="0"/>
      <c r="NN105" s="0"/>
      <c r="NO105" s="0"/>
      <c r="NP105" s="0"/>
      <c r="NQ105" s="0"/>
      <c r="NR105" s="0"/>
      <c r="NS105" s="0"/>
      <c r="NT105" s="0"/>
      <c r="NU105" s="0"/>
      <c r="NV105" s="0"/>
      <c r="NW105" s="0"/>
      <c r="NX105" s="0"/>
      <c r="NY105" s="0"/>
      <c r="NZ105" s="0"/>
      <c r="OA105" s="0"/>
      <c r="OB105" s="0"/>
      <c r="OC105" s="0"/>
      <c r="OD105" s="0"/>
      <c r="OE105" s="0"/>
      <c r="OF105" s="0"/>
      <c r="OG105" s="0"/>
      <c r="OH105" s="0"/>
      <c r="OI105" s="0"/>
      <c r="OJ105" s="0"/>
      <c r="OK105" s="0"/>
      <c r="OL105" s="0"/>
      <c r="OM105" s="0"/>
      <c r="ON105" s="0"/>
      <c r="OO105" s="0"/>
      <c r="OP105" s="0"/>
      <c r="OQ105" s="0"/>
      <c r="OR105" s="0"/>
      <c r="OS105" s="0"/>
      <c r="OT105" s="0"/>
      <c r="OU105" s="0"/>
      <c r="OV105" s="0"/>
      <c r="OW105" s="0"/>
      <c r="OX105" s="0"/>
      <c r="OY105" s="0"/>
      <c r="OZ105" s="0"/>
      <c r="PA105" s="0"/>
      <c r="PB105" s="0"/>
      <c r="PC105" s="0"/>
      <c r="PD105" s="0"/>
      <c r="PE105" s="0"/>
      <c r="PF105" s="0"/>
      <c r="PG105" s="0"/>
      <c r="PH105" s="0"/>
      <c r="PI105" s="0"/>
      <c r="PJ105" s="0"/>
      <c r="PK105" s="0"/>
      <c r="PL105" s="0"/>
      <c r="PM105" s="0"/>
      <c r="PN105" s="0"/>
      <c r="PO105" s="0"/>
      <c r="PP105" s="0"/>
      <c r="PQ105" s="0"/>
      <c r="PR105" s="0"/>
      <c r="PS105" s="0"/>
      <c r="PT105" s="0"/>
      <c r="PU105" s="0"/>
      <c r="PV105" s="0"/>
      <c r="PW105" s="0"/>
      <c r="PX105" s="0"/>
      <c r="PY105" s="0"/>
      <c r="PZ105" s="0"/>
      <c r="QA105" s="0"/>
      <c r="QB105" s="0"/>
      <c r="QC105" s="0"/>
      <c r="QD105" s="0"/>
      <c r="QE105" s="0"/>
      <c r="QF105" s="0"/>
      <c r="QG105" s="0"/>
      <c r="QH105" s="0"/>
      <c r="QI105" s="0"/>
      <c r="QJ105" s="0"/>
      <c r="QK105" s="0"/>
      <c r="QL105" s="0"/>
      <c r="QM105" s="0"/>
      <c r="QN105" s="0"/>
      <c r="QO105" s="0"/>
      <c r="QP105" s="0"/>
      <c r="QQ105" s="0"/>
      <c r="QR105" s="0"/>
      <c r="QS105" s="0"/>
      <c r="QT105" s="0"/>
      <c r="QU105" s="0"/>
      <c r="QV105" s="0"/>
      <c r="QW105" s="0"/>
      <c r="QX105" s="0"/>
      <c r="QY105" s="0"/>
      <c r="QZ105" s="0"/>
      <c r="RA105" s="0"/>
      <c r="RB105" s="0"/>
      <c r="RC105" s="0"/>
      <c r="RD105" s="0"/>
      <c r="RE105" s="0"/>
      <c r="RF105" s="0"/>
      <c r="RG105" s="0"/>
      <c r="RH105" s="0"/>
      <c r="RI105" s="0"/>
      <c r="RJ105" s="0"/>
      <c r="RK105" s="0"/>
      <c r="RL105" s="0"/>
      <c r="RM105" s="0"/>
      <c r="RN105" s="0"/>
      <c r="RO105" s="0"/>
      <c r="RP105" s="0"/>
      <c r="RQ105" s="0"/>
      <c r="RR105" s="0"/>
      <c r="RS105" s="0"/>
      <c r="RT105" s="0"/>
      <c r="RU105" s="0"/>
      <c r="RV105" s="0"/>
      <c r="RW105" s="0"/>
      <c r="RX105" s="0"/>
      <c r="RY105" s="0"/>
      <c r="RZ105" s="0"/>
      <c r="SA105" s="0"/>
      <c r="SB105" s="0"/>
      <c r="SC105" s="0"/>
      <c r="SD105" s="0"/>
      <c r="SE105" s="0"/>
      <c r="SF105" s="0"/>
      <c r="SG105" s="0"/>
      <c r="SH105" s="0"/>
      <c r="SI105" s="0"/>
      <c r="SJ105" s="0"/>
      <c r="SK105" s="0"/>
      <c r="SL105" s="0"/>
      <c r="SM105" s="0"/>
      <c r="SN105" s="0"/>
      <c r="SO105" s="0"/>
      <c r="SP105" s="0"/>
      <c r="SQ105" s="0"/>
      <c r="SR105" s="0"/>
      <c r="SS105" s="0"/>
      <c r="ST105" s="0"/>
      <c r="SU105" s="0"/>
      <c r="SV105" s="0"/>
      <c r="SW105" s="0"/>
      <c r="SX105" s="0"/>
      <c r="SY105" s="0"/>
      <c r="SZ105" s="0"/>
      <c r="TA105" s="0"/>
      <c r="TB105" s="0"/>
      <c r="TC105" s="0"/>
      <c r="TD105" s="0"/>
      <c r="TE105" s="0"/>
      <c r="TF105" s="0"/>
      <c r="TG105" s="0"/>
      <c r="TH105" s="0"/>
      <c r="TI105" s="0"/>
      <c r="TJ105" s="0"/>
      <c r="TK105" s="0"/>
      <c r="TL105" s="0"/>
      <c r="TM105" s="0"/>
      <c r="TN105" s="0"/>
      <c r="TO105" s="0"/>
      <c r="TP105" s="0"/>
      <c r="TQ105" s="0"/>
      <c r="TR105" s="0"/>
      <c r="TS105" s="0"/>
      <c r="TT105" s="0"/>
      <c r="TU105" s="0"/>
      <c r="TV105" s="0"/>
      <c r="TW105" s="0"/>
      <c r="TX105" s="0"/>
      <c r="TY105" s="0"/>
      <c r="TZ105" s="0"/>
      <c r="UA105" s="0"/>
      <c r="UB105" s="0"/>
      <c r="UC105" s="0"/>
      <c r="UD105" s="0"/>
      <c r="UE105" s="0"/>
      <c r="UF105" s="0"/>
      <c r="UG105" s="0"/>
      <c r="UH105" s="0"/>
      <c r="UI105" s="0"/>
      <c r="UJ105" s="0"/>
      <c r="UK105" s="0"/>
      <c r="UL105" s="0"/>
      <c r="UM105" s="0"/>
      <c r="UN105" s="0"/>
      <c r="UO105" s="0"/>
      <c r="UP105" s="0"/>
      <c r="UQ105" s="0"/>
      <c r="UR105" s="0"/>
      <c r="US105" s="0"/>
      <c r="UT105" s="0"/>
      <c r="UU105" s="0"/>
      <c r="UV105" s="0"/>
      <c r="UW105" s="0"/>
      <c r="UX105" s="0"/>
      <c r="UY105" s="0"/>
      <c r="UZ105" s="0"/>
      <c r="VA105" s="0"/>
      <c r="VB105" s="0"/>
      <c r="VC105" s="0"/>
      <c r="VD105" s="0"/>
      <c r="VE105" s="0"/>
      <c r="VF105" s="0"/>
      <c r="VG105" s="0"/>
      <c r="VH105" s="0"/>
      <c r="VI105" s="0"/>
      <c r="VJ105" s="0"/>
      <c r="VK105" s="0"/>
      <c r="VL105" s="0"/>
      <c r="VM105" s="0"/>
      <c r="VN105" s="0"/>
      <c r="VO105" s="0"/>
      <c r="VP105" s="0"/>
      <c r="VQ105" s="0"/>
      <c r="VR105" s="0"/>
      <c r="VS105" s="0"/>
      <c r="VT105" s="0"/>
      <c r="VU105" s="0"/>
      <c r="VV105" s="0"/>
      <c r="VW105" s="0"/>
      <c r="VX105" s="0"/>
      <c r="VY105" s="0"/>
      <c r="VZ105" s="0"/>
      <c r="WA105" s="0"/>
      <c r="WB105" s="0"/>
      <c r="WC105" s="0"/>
      <c r="WD105" s="0"/>
      <c r="WE105" s="0"/>
      <c r="WF105" s="0"/>
      <c r="WG105" s="0"/>
      <c r="WH105" s="0"/>
      <c r="WI105" s="0"/>
      <c r="WJ105" s="0"/>
      <c r="WK105" s="0"/>
      <c r="WL105" s="0"/>
      <c r="WM105" s="0"/>
      <c r="WN105" s="0"/>
      <c r="WO105" s="0"/>
      <c r="WP105" s="0"/>
      <c r="WQ105" s="0"/>
      <c r="WR105" s="0"/>
      <c r="WS105" s="0"/>
      <c r="WT105" s="0"/>
      <c r="WU105" s="0"/>
      <c r="WV105" s="0"/>
      <c r="WW105" s="0"/>
      <c r="WX105" s="0"/>
      <c r="WY105" s="0"/>
      <c r="WZ105" s="0"/>
      <c r="XA105" s="0"/>
      <c r="XB105" s="0"/>
      <c r="XC105" s="0"/>
      <c r="XD105" s="0"/>
      <c r="XE105" s="0"/>
      <c r="XF105" s="0"/>
      <c r="XG105" s="0"/>
      <c r="XH105" s="0"/>
      <c r="XI105" s="0"/>
      <c r="XJ105" s="0"/>
      <c r="XK105" s="0"/>
      <c r="XL105" s="0"/>
      <c r="XM105" s="0"/>
      <c r="XN105" s="0"/>
      <c r="XO105" s="0"/>
      <c r="XP105" s="0"/>
      <c r="XQ105" s="0"/>
      <c r="XR105" s="0"/>
      <c r="XS105" s="0"/>
      <c r="XT105" s="0"/>
      <c r="XU105" s="0"/>
      <c r="XV105" s="0"/>
      <c r="XW105" s="0"/>
      <c r="XX105" s="0"/>
      <c r="XY105" s="0"/>
      <c r="XZ105" s="0"/>
      <c r="YA105" s="0"/>
      <c r="YB105" s="0"/>
      <c r="YC105" s="0"/>
      <c r="YD105" s="0"/>
      <c r="YE105" s="0"/>
      <c r="YF105" s="0"/>
      <c r="YG105" s="0"/>
      <c r="YH105" s="0"/>
      <c r="YI105" s="0"/>
      <c r="YJ105" s="0"/>
      <c r="YK105" s="0"/>
      <c r="YL105" s="0"/>
      <c r="YM105" s="0"/>
      <c r="YN105" s="0"/>
      <c r="YO105" s="0"/>
      <c r="YP105" s="0"/>
      <c r="YQ105" s="0"/>
      <c r="YR105" s="0"/>
      <c r="YS105" s="0"/>
      <c r="YT105" s="0"/>
      <c r="YU105" s="0"/>
      <c r="YV105" s="0"/>
      <c r="YW105" s="0"/>
      <c r="YX105" s="0"/>
      <c r="YY105" s="0"/>
      <c r="YZ105" s="0"/>
      <c r="ZA105" s="0"/>
      <c r="ZB105" s="0"/>
      <c r="ZC105" s="0"/>
      <c r="ZD105" s="0"/>
      <c r="ZE105" s="0"/>
      <c r="ZF105" s="0"/>
      <c r="ZG105" s="0"/>
      <c r="ZH105" s="0"/>
      <c r="ZI105" s="0"/>
      <c r="ZJ105" s="0"/>
      <c r="ZK105" s="0"/>
      <c r="ZL105" s="0"/>
      <c r="ZM105" s="0"/>
      <c r="ZN105" s="0"/>
      <c r="ZO105" s="0"/>
      <c r="ZP105" s="0"/>
      <c r="ZQ105" s="0"/>
      <c r="ZR105" s="0"/>
      <c r="ZS105" s="0"/>
      <c r="ZT105" s="0"/>
      <c r="ZU105" s="0"/>
      <c r="ZV105" s="0"/>
      <c r="ZW105" s="0"/>
      <c r="ZX105" s="0"/>
      <c r="ZY105" s="0"/>
      <c r="ZZ105" s="0"/>
      <c r="AAA105" s="0"/>
      <c r="AAB105" s="0"/>
      <c r="AAC105" s="0"/>
      <c r="AAD105" s="0"/>
      <c r="AAE105" s="0"/>
      <c r="AAF105" s="0"/>
      <c r="AAG105" s="0"/>
      <c r="AAH105" s="0"/>
      <c r="AAI105" s="0"/>
      <c r="AAJ105" s="0"/>
      <c r="AAK105" s="0"/>
      <c r="AAL105" s="0"/>
      <c r="AAM105" s="0"/>
      <c r="AAN105" s="0"/>
      <c r="AAO105" s="0"/>
      <c r="AAP105" s="0"/>
      <c r="AAQ105" s="0"/>
      <c r="AAR105" s="0"/>
      <c r="AAS105" s="0"/>
      <c r="AAT105" s="0"/>
      <c r="AAU105" s="0"/>
      <c r="AAV105" s="0"/>
      <c r="AAW105" s="0"/>
      <c r="AAX105" s="0"/>
      <c r="AAY105" s="0"/>
      <c r="AAZ105" s="0"/>
      <c r="ABA105" s="0"/>
      <c r="ABB105" s="0"/>
      <c r="ABC105" s="0"/>
      <c r="ABD105" s="0"/>
      <c r="ABE105" s="0"/>
      <c r="ABF105" s="0"/>
      <c r="ABG105" s="0"/>
      <c r="ABH105" s="0"/>
      <c r="ABI105" s="0"/>
      <c r="ABJ105" s="0"/>
      <c r="ABK105" s="0"/>
      <c r="ABL105" s="0"/>
      <c r="ABM105" s="0"/>
      <c r="ABN105" s="0"/>
      <c r="ABO105" s="0"/>
      <c r="ABP105" s="0"/>
      <c r="ABQ105" s="0"/>
      <c r="ABR105" s="0"/>
      <c r="ABS105" s="0"/>
      <c r="ABT105" s="0"/>
      <c r="ABU105" s="0"/>
      <c r="ABV105" s="0"/>
      <c r="ABW105" s="0"/>
      <c r="ABX105" s="0"/>
      <c r="ABY105" s="0"/>
      <c r="ABZ105" s="0"/>
      <c r="ACA105" s="0"/>
      <c r="ACB105" s="0"/>
      <c r="ACC105" s="0"/>
      <c r="ACD105" s="0"/>
      <c r="ACE105" s="0"/>
      <c r="ACF105" s="0"/>
      <c r="ACG105" s="0"/>
      <c r="ACH105" s="0"/>
      <c r="ACI105" s="0"/>
      <c r="ACJ105" s="0"/>
      <c r="ACK105" s="0"/>
      <c r="ACL105" s="0"/>
      <c r="ACM105" s="0"/>
      <c r="ACN105" s="0"/>
      <c r="ACO105" s="0"/>
      <c r="ACP105" s="0"/>
      <c r="ACQ105" s="0"/>
      <c r="ACR105" s="0"/>
      <c r="ACS105" s="0"/>
      <c r="ACT105" s="0"/>
      <c r="ACU105" s="0"/>
      <c r="ACV105" s="0"/>
      <c r="ACW105" s="0"/>
      <c r="ACX105" s="0"/>
      <c r="ACY105" s="0"/>
      <c r="ACZ105" s="0"/>
      <c r="ADA105" s="0"/>
      <c r="ADB105" s="0"/>
      <c r="ADC105" s="0"/>
      <c r="ADD105" s="0"/>
      <c r="ADE105" s="0"/>
      <c r="ADF105" s="0"/>
      <c r="ADG105" s="0"/>
      <c r="ADH105" s="0"/>
      <c r="ADI105" s="0"/>
      <c r="ADJ105" s="0"/>
      <c r="ADK105" s="0"/>
      <c r="ADL105" s="0"/>
      <c r="ADM105" s="0"/>
      <c r="ADN105" s="0"/>
      <c r="ADO105" s="0"/>
      <c r="ADP105" s="0"/>
      <c r="ADQ105" s="0"/>
      <c r="ADR105" s="0"/>
      <c r="ADS105" s="0"/>
      <c r="ADT105" s="0"/>
      <c r="ADU105" s="0"/>
      <c r="ADV105" s="0"/>
      <c r="ADW105" s="0"/>
      <c r="ADX105" s="0"/>
      <c r="ADY105" s="0"/>
      <c r="ADZ105" s="0"/>
      <c r="AEA105" s="0"/>
      <c r="AEB105" s="0"/>
      <c r="AEC105" s="0"/>
      <c r="AED105" s="0"/>
      <c r="AEE105" s="0"/>
      <c r="AEF105" s="0"/>
      <c r="AEG105" s="0"/>
      <c r="AEH105" s="0"/>
      <c r="AEI105" s="0"/>
      <c r="AEJ105" s="0"/>
      <c r="AEK105" s="0"/>
      <c r="AEL105" s="0"/>
      <c r="AEM105" s="0"/>
      <c r="AEN105" s="0"/>
      <c r="AEO105" s="0"/>
      <c r="AEP105" s="0"/>
      <c r="AEQ105" s="0"/>
      <c r="AER105" s="0"/>
      <c r="AES105" s="0"/>
      <c r="AET105" s="0"/>
      <c r="AEU105" s="0"/>
      <c r="AEV105" s="0"/>
      <c r="AEW105" s="0"/>
      <c r="AEX105" s="0"/>
      <c r="AEY105" s="0"/>
      <c r="AEZ105" s="0"/>
      <c r="AFA105" s="0"/>
      <c r="AFB105" s="0"/>
      <c r="AFC105" s="0"/>
      <c r="AFD105" s="0"/>
      <c r="AFE105" s="0"/>
      <c r="AFF105" s="0"/>
      <c r="AFG105" s="0"/>
      <c r="AFH105" s="0"/>
      <c r="AFI105" s="0"/>
      <c r="AFJ105" s="0"/>
      <c r="AFK105" s="0"/>
      <c r="AFL105" s="0"/>
      <c r="AFM105" s="0"/>
      <c r="AFN105" s="0"/>
      <c r="AFO105" s="0"/>
      <c r="AFP105" s="0"/>
      <c r="AFQ105" s="0"/>
      <c r="AFR105" s="0"/>
      <c r="AFS105" s="0"/>
      <c r="AFT105" s="0"/>
      <c r="AFU105" s="0"/>
      <c r="AFV105" s="0"/>
      <c r="AFW105" s="0"/>
      <c r="AFX105" s="0"/>
      <c r="AFY105" s="0"/>
      <c r="AFZ105" s="0"/>
      <c r="AGA105" s="0"/>
      <c r="AGB105" s="0"/>
      <c r="AGC105" s="0"/>
      <c r="AGD105" s="0"/>
      <c r="AGE105" s="0"/>
      <c r="AGF105" s="0"/>
      <c r="AGG105" s="0"/>
      <c r="AGH105" s="0"/>
      <c r="AGI105" s="0"/>
      <c r="AGJ105" s="0"/>
      <c r="AGK105" s="0"/>
      <c r="AGL105" s="0"/>
      <c r="AGM105" s="0"/>
      <c r="AGN105" s="0"/>
      <c r="AGO105" s="0"/>
      <c r="AGP105" s="0"/>
      <c r="AGQ105" s="0"/>
      <c r="AGR105" s="0"/>
      <c r="AGS105" s="0"/>
      <c r="AGT105" s="0"/>
      <c r="AGU105" s="0"/>
      <c r="AGV105" s="0"/>
      <c r="AGW105" s="0"/>
      <c r="AGX105" s="0"/>
      <c r="AGY105" s="0"/>
      <c r="AGZ105" s="0"/>
      <c r="AHA105" s="0"/>
      <c r="AHB105" s="0"/>
      <c r="AHC105" s="0"/>
      <c r="AHD105" s="0"/>
      <c r="AHE105" s="0"/>
      <c r="AHF105" s="0"/>
      <c r="AHG105" s="0"/>
      <c r="AHH105" s="0"/>
      <c r="AHI105" s="0"/>
      <c r="AHJ105" s="0"/>
      <c r="AHK105" s="0"/>
      <c r="AHL105" s="0"/>
      <c r="AHM105" s="0"/>
      <c r="AHN105" s="0"/>
      <c r="AHO105" s="0"/>
      <c r="AHP105" s="0"/>
      <c r="AHQ105" s="0"/>
      <c r="AHR105" s="0"/>
      <c r="AHS105" s="0"/>
      <c r="AHT105" s="0"/>
      <c r="AHU105" s="0"/>
      <c r="AHV105" s="0"/>
      <c r="AHW105" s="0"/>
      <c r="AHX105" s="0"/>
      <c r="AHY105" s="0"/>
      <c r="AHZ105" s="0"/>
      <c r="AIA105" s="0"/>
      <c r="AIB105" s="0"/>
      <c r="AIC105" s="0"/>
      <c r="AID105" s="0"/>
      <c r="AIE105" s="0"/>
      <c r="AIF105" s="0"/>
      <c r="AIG105" s="0"/>
      <c r="AIH105" s="0"/>
      <c r="AII105" s="0"/>
      <c r="AIJ105" s="0"/>
      <c r="AIK105" s="0"/>
      <c r="AIL105" s="0"/>
      <c r="AIM105" s="0"/>
      <c r="AIN105" s="0"/>
      <c r="AIO105" s="0"/>
      <c r="AIP105" s="0"/>
      <c r="AIQ105" s="0"/>
      <c r="AIR105" s="0"/>
      <c r="AIS105" s="0"/>
      <c r="AIT105" s="0"/>
      <c r="AIU105" s="0"/>
      <c r="AIV105" s="0"/>
      <c r="AIW105" s="0"/>
      <c r="AIX105" s="0"/>
      <c r="AIY105" s="0"/>
      <c r="AIZ105" s="0"/>
      <c r="AJA105" s="0"/>
      <c r="AJB105" s="0"/>
      <c r="AJC105" s="0"/>
      <c r="AJD105" s="0"/>
      <c r="AJE105" s="0"/>
      <c r="AJF105" s="0"/>
      <c r="AJG105" s="0"/>
      <c r="AJH105" s="0"/>
      <c r="AJI105" s="0"/>
      <c r="AJJ105" s="0"/>
      <c r="AJK105" s="0"/>
      <c r="AJL105" s="0"/>
      <c r="AJM105" s="0"/>
      <c r="AJN105" s="0"/>
      <c r="AJO105" s="0"/>
      <c r="AJP105" s="0"/>
      <c r="AJQ105" s="0"/>
      <c r="AJR105" s="0"/>
      <c r="AJS105" s="0"/>
      <c r="AJT105" s="0"/>
      <c r="AJU105" s="0"/>
      <c r="AJV105" s="0"/>
      <c r="AJW105" s="0"/>
      <c r="AJX105" s="0"/>
      <c r="AJY105" s="0"/>
      <c r="AJZ105" s="0"/>
      <c r="AKA105" s="0"/>
      <c r="AKB105" s="0"/>
      <c r="AKC105" s="0"/>
      <c r="AKD105" s="0"/>
      <c r="AKE105" s="0"/>
      <c r="AKF105" s="0"/>
      <c r="AKG105" s="0"/>
      <c r="AKH105" s="0"/>
      <c r="AKI105" s="0"/>
      <c r="AKJ105" s="0"/>
      <c r="AKK105" s="0"/>
      <c r="AKL105" s="0"/>
      <c r="AKM105" s="0"/>
      <c r="AKN105" s="0"/>
      <c r="AKO105" s="0"/>
      <c r="AKP105" s="0"/>
      <c r="AKQ105" s="0"/>
      <c r="AKR105" s="0"/>
      <c r="AKS105" s="0"/>
      <c r="AKT105" s="0"/>
      <c r="AKU105" s="0"/>
      <c r="AKV105" s="0"/>
      <c r="AKW105" s="0"/>
      <c r="AKX105" s="0"/>
      <c r="AKY105" s="0"/>
      <c r="AKZ105" s="0"/>
      <c r="ALA105" s="0"/>
      <c r="ALB105" s="0"/>
      <c r="ALC105" s="0"/>
      <c r="ALD105" s="0"/>
      <c r="ALE105" s="0"/>
      <c r="ALF105" s="0"/>
      <c r="ALG105" s="0"/>
      <c r="ALH105" s="0"/>
      <c r="ALI105" s="0"/>
      <c r="ALJ105" s="0"/>
      <c r="ALK105" s="0"/>
      <c r="ALL105" s="0"/>
      <c r="ALM105" s="0"/>
      <c r="ALN105" s="0"/>
      <c r="ALO105" s="0"/>
      <c r="ALP105" s="0"/>
      <c r="ALQ105" s="0"/>
      <c r="ALR105" s="0"/>
      <c r="ALS105" s="0"/>
      <c r="ALT105" s="0"/>
      <c r="ALU105" s="0"/>
      <c r="ALV105" s="0"/>
      <c r="ALW105" s="0"/>
      <c r="ALX105" s="0"/>
      <c r="ALY105" s="0"/>
      <c r="ALZ105" s="0"/>
      <c r="AMA105" s="0"/>
      <c r="AMB105" s="0"/>
      <c r="AMC105" s="0"/>
      <c r="AMD105" s="0"/>
      <c r="AME105" s="0"/>
      <c r="AMF105" s="0"/>
      <c r="AMG105" s="0"/>
      <c r="AMH105" s="0"/>
      <c r="AMI105" s="0"/>
      <c r="AMJ105" s="0"/>
    </row>
    <row r="106" customFormat="false" ht="13.2" hidden="false" customHeight="false" outlineLevel="0" collapsed="false">
      <c r="A106" s="3"/>
      <c r="B106" s="3" t="n">
        <v>15</v>
      </c>
      <c r="C106" s="0"/>
      <c r="D106" s="0"/>
      <c r="E106" s="0"/>
      <c r="F106" s="0"/>
      <c r="G106" s="0"/>
      <c r="H106" s="0"/>
      <c r="I106" s="3" t="n">
        <v>1</v>
      </c>
      <c r="J106" s="3" t="s">
        <v>40</v>
      </c>
      <c r="K106" s="3" t="s">
        <v>41</v>
      </c>
      <c r="L106" s="5" t="n">
        <v>42978</v>
      </c>
      <c r="M106" s="3" t="n">
        <v>0</v>
      </c>
      <c r="N106" s="3" t="n">
        <v>3</v>
      </c>
      <c r="O106" s="3" t="n">
        <v>0</v>
      </c>
      <c r="P106" s="0"/>
      <c r="Q106" s="0"/>
      <c r="R106" s="0"/>
      <c r="S106" s="3" t="n">
        <v>68</v>
      </c>
      <c r="T106" s="3" t="n">
        <v>37</v>
      </c>
      <c r="U106" s="3" t="n">
        <v>58</v>
      </c>
      <c r="V106" s="3" t="n">
        <v>19</v>
      </c>
      <c r="W106" s="3" t="n">
        <v>0</v>
      </c>
      <c r="X106" s="3" t="n">
        <v>3.75</v>
      </c>
      <c r="Y106" s="3" t="n">
        <v>543</v>
      </c>
      <c r="Z106" s="3" t="n">
        <v>57</v>
      </c>
      <c r="AA106" s="3" t="n">
        <v>0.905</v>
      </c>
      <c r="AB106" s="3" t="n">
        <v>15</v>
      </c>
      <c r="AC106" s="3" t="n">
        <v>12</v>
      </c>
      <c r="AD106" s="3" t="n">
        <v>4</v>
      </c>
      <c r="AE106" s="3" t="n">
        <v>9</v>
      </c>
      <c r="AF106" s="3" t="n">
        <v>199</v>
      </c>
      <c r="AG106" s="3" t="n">
        <v>38</v>
      </c>
      <c r="AH106" s="3" t="n">
        <v>5</v>
      </c>
      <c r="AI106" s="3" t="n">
        <v>13</v>
      </c>
      <c r="AJ106" s="3" t="n">
        <v>1</v>
      </c>
      <c r="AK106" s="3" t="n">
        <v>8</v>
      </c>
      <c r="AL106" s="3" t="n">
        <v>0</v>
      </c>
      <c r="AM106" s="3" t="n">
        <v>1.125</v>
      </c>
      <c r="AN106" s="2" t="n">
        <v>2.7286432160804</v>
      </c>
      <c r="AO106" s="0"/>
      <c r="AP106" s="0"/>
      <c r="AQ106" s="0"/>
      <c r="AR106" s="0"/>
      <c r="AS106" s="0"/>
      <c r="AT106" s="0"/>
      <c r="AU106" s="0"/>
      <c r="AV106" s="0"/>
      <c r="AW106" s="0"/>
      <c r="AX106" s="0"/>
      <c r="AY106" s="0"/>
      <c r="AZ106" s="0"/>
      <c r="BA106" s="0"/>
      <c r="BB106" s="0"/>
      <c r="BC106" s="0"/>
      <c r="BD106" s="0"/>
      <c r="BE106" s="0"/>
      <c r="BF106" s="0"/>
      <c r="BG106" s="0"/>
      <c r="BH106" s="0"/>
      <c r="BI106" s="0"/>
      <c r="BJ106" s="0"/>
      <c r="BK106" s="0"/>
      <c r="BL106" s="0"/>
      <c r="BM106" s="0"/>
      <c r="BN106" s="0"/>
      <c r="BO106" s="0"/>
      <c r="BP106" s="0"/>
      <c r="BQ106" s="0"/>
      <c r="BR106" s="0"/>
      <c r="BS106" s="0"/>
      <c r="BT106" s="0"/>
      <c r="BU106" s="0"/>
      <c r="BV106" s="0"/>
      <c r="BW106" s="0"/>
      <c r="BX106" s="0"/>
      <c r="BY106" s="0"/>
      <c r="BZ106" s="0"/>
      <c r="CA106" s="0"/>
      <c r="CB106" s="0"/>
      <c r="CC106" s="0"/>
      <c r="CD106" s="0"/>
      <c r="CE106" s="0"/>
      <c r="CF106" s="0"/>
      <c r="CG106" s="0"/>
      <c r="CH106" s="0"/>
      <c r="CI106" s="0"/>
      <c r="CJ106" s="0"/>
      <c r="CK106" s="0"/>
      <c r="CL106" s="0"/>
      <c r="CM106" s="0"/>
      <c r="CN106" s="0"/>
      <c r="CO106" s="0"/>
      <c r="CP106" s="0"/>
      <c r="CQ106" s="0"/>
      <c r="CR106" s="0"/>
      <c r="CS106" s="0"/>
      <c r="CT106" s="0"/>
      <c r="CU106" s="0"/>
      <c r="CV106" s="0"/>
      <c r="CW106" s="0"/>
      <c r="CX106" s="0"/>
      <c r="CY106" s="0"/>
      <c r="CZ106" s="0"/>
      <c r="DA106" s="0"/>
      <c r="DB106" s="0"/>
      <c r="DC106" s="0"/>
      <c r="DD106" s="0"/>
      <c r="DE106" s="0"/>
      <c r="DF106" s="0"/>
      <c r="DG106" s="0"/>
      <c r="DH106" s="0"/>
      <c r="DI106" s="0"/>
      <c r="DJ106" s="0"/>
      <c r="DK106" s="0"/>
      <c r="DL106" s="0"/>
      <c r="DM106" s="0"/>
      <c r="DN106" s="0"/>
      <c r="DO106" s="0"/>
      <c r="DP106" s="0"/>
      <c r="DQ106" s="0"/>
      <c r="DR106" s="0"/>
      <c r="DS106" s="0"/>
      <c r="DT106" s="0"/>
      <c r="DU106" s="0"/>
      <c r="DV106" s="0"/>
      <c r="DW106" s="0"/>
      <c r="DX106" s="0"/>
      <c r="DY106" s="0"/>
      <c r="DZ106" s="0"/>
      <c r="EA106" s="0"/>
      <c r="EB106" s="0"/>
      <c r="EC106" s="0"/>
      <c r="ED106" s="0"/>
      <c r="EE106" s="0"/>
      <c r="EF106" s="0"/>
      <c r="EG106" s="0"/>
      <c r="EH106" s="0"/>
      <c r="EI106" s="0"/>
      <c r="EJ106" s="0"/>
      <c r="EK106" s="0"/>
      <c r="EL106" s="0"/>
      <c r="EM106" s="0"/>
      <c r="EN106" s="0"/>
      <c r="EO106" s="0"/>
      <c r="EP106" s="0"/>
      <c r="EQ106" s="0"/>
      <c r="ER106" s="0"/>
      <c r="ES106" s="0"/>
      <c r="ET106" s="0"/>
      <c r="EU106" s="0"/>
      <c r="EV106" s="0"/>
      <c r="EW106" s="0"/>
      <c r="EX106" s="0"/>
      <c r="EY106" s="0"/>
      <c r="EZ106" s="0"/>
      <c r="FA106" s="0"/>
      <c r="FB106" s="0"/>
      <c r="FC106" s="0"/>
      <c r="FD106" s="0"/>
      <c r="FE106" s="0"/>
      <c r="FF106" s="0"/>
      <c r="FG106" s="0"/>
      <c r="FH106" s="0"/>
      <c r="FI106" s="0"/>
      <c r="FJ106" s="0"/>
      <c r="FK106" s="0"/>
      <c r="FL106" s="0"/>
      <c r="FM106" s="0"/>
      <c r="FN106" s="0"/>
      <c r="FO106" s="0"/>
      <c r="FP106" s="0"/>
      <c r="FQ106" s="0"/>
      <c r="FR106" s="0"/>
      <c r="FS106" s="0"/>
      <c r="FT106" s="0"/>
      <c r="FU106" s="0"/>
      <c r="FV106" s="0"/>
      <c r="FW106" s="0"/>
      <c r="FX106" s="0"/>
      <c r="FY106" s="0"/>
      <c r="FZ106" s="0"/>
      <c r="GA106" s="0"/>
      <c r="GB106" s="0"/>
      <c r="GC106" s="0"/>
      <c r="GD106" s="0"/>
      <c r="GE106" s="0"/>
      <c r="GF106" s="0"/>
      <c r="GG106" s="0"/>
      <c r="GH106" s="0"/>
      <c r="GI106" s="0"/>
      <c r="GJ106" s="0"/>
      <c r="GK106" s="0"/>
      <c r="GL106" s="0"/>
      <c r="GM106" s="0"/>
      <c r="GN106" s="0"/>
      <c r="GO106" s="0"/>
      <c r="GP106" s="0"/>
      <c r="GQ106" s="0"/>
      <c r="GR106" s="0"/>
      <c r="GS106" s="0"/>
      <c r="GT106" s="0"/>
      <c r="GU106" s="0"/>
      <c r="GV106" s="0"/>
      <c r="GW106" s="0"/>
      <c r="GX106" s="0"/>
      <c r="GY106" s="0"/>
      <c r="GZ106" s="0"/>
      <c r="HA106" s="0"/>
      <c r="HB106" s="0"/>
      <c r="HC106" s="0"/>
      <c r="HD106" s="0"/>
      <c r="HE106" s="0"/>
      <c r="HF106" s="0"/>
      <c r="HG106" s="0"/>
      <c r="HH106" s="0"/>
      <c r="HI106" s="0"/>
      <c r="HJ106" s="0"/>
      <c r="HK106" s="0"/>
      <c r="HL106" s="0"/>
      <c r="HM106" s="0"/>
      <c r="HN106" s="0"/>
      <c r="HO106" s="0"/>
      <c r="HP106" s="0"/>
      <c r="HQ106" s="0"/>
      <c r="HR106" s="0"/>
      <c r="HS106" s="0"/>
      <c r="HT106" s="0"/>
      <c r="HU106" s="0"/>
      <c r="HV106" s="0"/>
      <c r="HW106" s="0"/>
      <c r="HX106" s="0"/>
      <c r="HY106" s="0"/>
      <c r="HZ106" s="0"/>
      <c r="IA106" s="0"/>
      <c r="IB106" s="0"/>
      <c r="IC106" s="0"/>
      <c r="ID106" s="0"/>
      <c r="IE106" s="0"/>
      <c r="IF106" s="0"/>
      <c r="IG106" s="0"/>
      <c r="IH106" s="0"/>
      <c r="II106" s="0"/>
      <c r="IJ106" s="0"/>
      <c r="IK106" s="0"/>
      <c r="IL106" s="0"/>
      <c r="IM106" s="0"/>
      <c r="IN106" s="0"/>
      <c r="IO106" s="0"/>
      <c r="IP106" s="0"/>
      <c r="IQ106" s="0"/>
      <c r="IR106" s="0"/>
      <c r="IS106" s="0"/>
      <c r="IT106" s="0"/>
      <c r="IU106" s="0"/>
      <c r="IV106" s="0"/>
      <c r="IW106" s="0"/>
      <c r="IX106" s="0"/>
      <c r="IY106" s="0"/>
      <c r="IZ106" s="0"/>
      <c r="JA106" s="0"/>
      <c r="JB106" s="0"/>
      <c r="JC106" s="0"/>
      <c r="JD106" s="0"/>
      <c r="JE106" s="0"/>
      <c r="JF106" s="0"/>
      <c r="JG106" s="0"/>
      <c r="JH106" s="0"/>
      <c r="JI106" s="0"/>
      <c r="JJ106" s="0"/>
      <c r="JK106" s="0"/>
      <c r="JL106" s="0"/>
      <c r="JM106" s="0"/>
      <c r="JN106" s="0"/>
      <c r="JO106" s="0"/>
      <c r="JP106" s="0"/>
      <c r="JQ106" s="0"/>
      <c r="JR106" s="0"/>
      <c r="JS106" s="0"/>
      <c r="JT106" s="0"/>
      <c r="JU106" s="0"/>
      <c r="JV106" s="0"/>
      <c r="JW106" s="0"/>
      <c r="JX106" s="0"/>
      <c r="JY106" s="0"/>
      <c r="JZ106" s="0"/>
      <c r="KA106" s="0"/>
      <c r="KB106" s="0"/>
      <c r="KC106" s="0"/>
      <c r="KD106" s="0"/>
      <c r="KE106" s="0"/>
      <c r="KF106" s="0"/>
      <c r="KG106" s="0"/>
      <c r="KH106" s="0"/>
      <c r="KI106" s="0"/>
      <c r="KJ106" s="0"/>
      <c r="KK106" s="0"/>
      <c r="KL106" s="0"/>
      <c r="KM106" s="0"/>
      <c r="KN106" s="0"/>
      <c r="KO106" s="0"/>
      <c r="KP106" s="0"/>
      <c r="KQ106" s="0"/>
      <c r="KR106" s="0"/>
      <c r="KS106" s="0"/>
      <c r="KT106" s="0"/>
      <c r="KU106" s="0"/>
      <c r="KV106" s="0"/>
      <c r="KW106" s="0"/>
      <c r="KX106" s="0"/>
      <c r="KY106" s="0"/>
      <c r="KZ106" s="0"/>
      <c r="LA106" s="0"/>
      <c r="LB106" s="0"/>
      <c r="LC106" s="0"/>
      <c r="LD106" s="0"/>
      <c r="LE106" s="0"/>
      <c r="LF106" s="0"/>
      <c r="LG106" s="0"/>
      <c r="LH106" s="0"/>
      <c r="LI106" s="0"/>
      <c r="LJ106" s="0"/>
      <c r="LK106" s="0"/>
      <c r="LL106" s="0"/>
      <c r="LM106" s="0"/>
      <c r="LN106" s="0"/>
      <c r="LO106" s="0"/>
      <c r="LP106" s="0"/>
      <c r="LQ106" s="0"/>
      <c r="LR106" s="0"/>
      <c r="LS106" s="0"/>
      <c r="LT106" s="0"/>
      <c r="LU106" s="0"/>
      <c r="LV106" s="0"/>
      <c r="LW106" s="0"/>
      <c r="LX106" s="0"/>
      <c r="LY106" s="0"/>
      <c r="LZ106" s="0"/>
      <c r="MA106" s="0"/>
      <c r="MB106" s="0"/>
      <c r="MC106" s="0"/>
      <c r="MD106" s="0"/>
      <c r="ME106" s="0"/>
      <c r="MF106" s="0"/>
      <c r="MG106" s="0"/>
      <c r="MH106" s="0"/>
      <c r="MI106" s="0"/>
      <c r="MJ106" s="0"/>
      <c r="MK106" s="0"/>
      <c r="ML106" s="0"/>
      <c r="MM106" s="0"/>
      <c r="MN106" s="0"/>
      <c r="MO106" s="0"/>
      <c r="MP106" s="0"/>
      <c r="MQ106" s="0"/>
      <c r="MR106" s="0"/>
      <c r="MS106" s="0"/>
      <c r="MT106" s="0"/>
      <c r="MU106" s="0"/>
      <c r="MV106" s="0"/>
      <c r="MW106" s="0"/>
      <c r="MX106" s="0"/>
      <c r="MY106" s="0"/>
      <c r="MZ106" s="0"/>
      <c r="NA106" s="0"/>
      <c r="NB106" s="0"/>
      <c r="NC106" s="0"/>
      <c r="ND106" s="0"/>
      <c r="NE106" s="0"/>
      <c r="NF106" s="0"/>
      <c r="NG106" s="0"/>
      <c r="NH106" s="0"/>
      <c r="NI106" s="0"/>
      <c r="NJ106" s="0"/>
      <c r="NK106" s="0"/>
      <c r="NL106" s="0"/>
      <c r="NM106" s="0"/>
      <c r="NN106" s="0"/>
      <c r="NO106" s="0"/>
      <c r="NP106" s="0"/>
      <c r="NQ106" s="0"/>
      <c r="NR106" s="0"/>
      <c r="NS106" s="0"/>
      <c r="NT106" s="0"/>
      <c r="NU106" s="0"/>
      <c r="NV106" s="0"/>
      <c r="NW106" s="0"/>
      <c r="NX106" s="0"/>
      <c r="NY106" s="0"/>
      <c r="NZ106" s="0"/>
      <c r="OA106" s="0"/>
      <c r="OB106" s="0"/>
      <c r="OC106" s="0"/>
      <c r="OD106" s="0"/>
      <c r="OE106" s="0"/>
      <c r="OF106" s="0"/>
      <c r="OG106" s="0"/>
      <c r="OH106" s="0"/>
      <c r="OI106" s="0"/>
      <c r="OJ106" s="0"/>
      <c r="OK106" s="0"/>
      <c r="OL106" s="0"/>
      <c r="OM106" s="0"/>
      <c r="ON106" s="0"/>
      <c r="OO106" s="0"/>
      <c r="OP106" s="0"/>
      <c r="OQ106" s="0"/>
      <c r="OR106" s="0"/>
      <c r="OS106" s="0"/>
      <c r="OT106" s="0"/>
      <c r="OU106" s="0"/>
      <c r="OV106" s="0"/>
      <c r="OW106" s="0"/>
      <c r="OX106" s="0"/>
      <c r="OY106" s="0"/>
      <c r="OZ106" s="0"/>
      <c r="PA106" s="0"/>
      <c r="PB106" s="0"/>
      <c r="PC106" s="0"/>
      <c r="PD106" s="0"/>
      <c r="PE106" s="0"/>
      <c r="PF106" s="0"/>
      <c r="PG106" s="0"/>
      <c r="PH106" s="0"/>
      <c r="PI106" s="0"/>
      <c r="PJ106" s="0"/>
      <c r="PK106" s="0"/>
      <c r="PL106" s="0"/>
      <c r="PM106" s="0"/>
      <c r="PN106" s="0"/>
      <c r="PO106" s="0"/>
      <c r="PP106" s="0"/>
      <c r="PQ106" s="0"/>
      <c r="PR106" s="0"/>
      <c r="PS106" s="0"/>
      <c r="PT106" s="0"/>
      <c r="PU106" s="0"/>
      <c r="PV106" s="0"/>
      <c r="PW106" s="0"/>
      <c r="PX106" s="0"/>
      <c r="PY106" s="0"/>
      <c r="PZ106" s="0"/>
      <c r="QA106" s="0"/>
      <c r="QB106" s="0"/>
      <c r="QC106" s="0"/>
      <c r="QD106" s="0"/>
      <c r="QE106" s="0"/>
      <c r="QF106" s="0"/>
      <c r="QG106" s="0"/>
      <c r="QH106" s="0"/>
      <c r="QI106" s="0"/>
      <c r="QJ106" s="0"/>
      <c r="QK106" s="0"/>
      <c r="QL106" s="0"/>
      <c r="QM106" s="0"/>
      <c r="QN106" s="0"/>
      <c r="QO106" s="0"/>
      <c r="QP106" s="0"/>
      <c r="QQ106" s="0"/>
      <c r="QR106" s="0"/>
      <c r="QS106" s="0"/>
      <c r="QT106" s="0"/>
      <c r="QU106" s="0"/>
      <c r="QV106" s="0"/>
      <c r="QW106" s="0"/>
      <c r="QX106" s="0"/>
      <c r="QY106" s="0"/>
      <c r="QZ106" s="0"/>
      <c r="RA106" s="0"/>
      <c r="RB106" s="0"/>
      <c r="RC106" s="0"/>
      <c r="RD106" s="0"/>
      <c r="RE106" s="0"/>
      <c r="RF106" s="0"/>
      <c r="RG106" s="0"/>
      <c r="RH106" s="0"/>
      <c r="RI106" s="0"/>
      <c r="RJ106" s="0"/>
      <c r="RK106" s="0"/>
      <c r="RL106" s="0"/>
      <c r="RM106" s="0"/>
      <c r="RN106" s="0"/>
      <c r="RO106" s="0"/>
      <c r="RP106" s="0"/>
      <c r="RQ106" s="0"/>
      <c r="RR106" s="0"/>
      <c r="RS106" s="0"/>
      <c r="RT106" s="0"/>
      <c r="RU106" s="0"/>
      <c r="RV106" s="0"/>
      <c r="RW106" s="0"/>
      <c r="RX106" s="0"/>
      <c r="RY106" s="0"/>
      <c r="RZ106" s="0"/>
      <c r="SA106" s="0"/>
      <c r="SB106" s="0"/>
      <c r="SC106" s="0"/>
      <c r="SD106" s="0"/>
      <c r="SE106" s="0"/>
      <c r="SF106" s="0"/>
      <c r="SG106" s="0"/>
      <c r="SH106" s="0"/>
      <c r="SI106" s="0"/>
      <c r="SJ106" s="0"/>
      <c r="SK106" s="0"/>
      <c r="SL106" s="0"/>
      <c r="SM106" s="0"/>
      <c r="SN106" s="0"/>
      <c r="SO106" s="0"/>
      <c r="SP106" s="0"/>
      <c r="SQ106" s="0"/>
      <c r="SR106" s="0"/>
      <c r="SS106" s="0"/>
      <c r="ST106" s="0"/>
      <c r="SU106" s="0"/>
      <c r="SV106" s="0"/>
      <c r="SW106" s="0"/>
      <c r="SX106" s="0"/>
      <c r="SY106" s="0"/>
      <c r="SZ106" s="0"/>
      <c r="TA106" s="0"/>
      <c r="TB106" s="0"/>
      <c r="TC106" s="0"/>
      <c r="TD106" s="0"/>
      <c r="TE106" s="0"/>
      <c r="TF106" s="0"/>
      <c r="TG106" s="0"/>
      <c r="TH106" s="0"/>
      <c r="TI106" s="0"/>
      <c r="TJ106" s="0"/>
      <c r="TK106" s="0"/>
      <c r="TL106" s="0"/>
      <c r="TM106" s="0"/>
      <c r="TN106" s="0"/>
      <c r="TO106" s="0"/>
      <c r="TP106" s="0"/>
      <c r="TQ106" s="0"/>
      <c r="TR106" s="0"/>
      <c r="TS106" s="0"/>
      <c r="TT106" s="0"/>
      <c r="TU106" s="0"/>
      <c r="TV106" s="0"/>
      <c r="TW106" s="0"/>
      <c r="TX106" s="0"/>
      <c r="TY106" s="0"/>
      <c r="TZ106" s="0"/>
      <c r="UA106" s="0"/>
      <c r="UB106" s="0"/>
      <c r="UC106" s="0"/>
      <c r="UD106" s="0"/>
      <c r="UE106" s="0"/>
      <c r="UF106" s="0"/>
      <c r="UG106" s="0"/>
      <c r="UH106" s="0"/>
      <c r="UI106" s="0"/>
      <c r="UJ106" s="0"/>
      <c r="UK106" s="0"/>
      <c r="UL106" s="0"/>
      <c r="UM106" s="0"/>
      <c r="UN106" s="0"/>
      <c r="UO106" s="0"/>
      <c r="UP106" s="0"/>
      <c r="UQ106" s="0"/>
      <c r="UR106" s="0"/>
      <c r="US106" s="0"/>
      <c r="UT106" s="0"/>
      <c r="UU106" s="0"/>
      <c r="UV106" s="0"/>
      <c r="UW106" s="0"/>
      <c r="UX106" s="0"/>
      <c r="UY106" s="0"/>
      <c r="UZ106" s="0"/>
      <c r="VA106" s="0"/>
      <c r="VB106" s="0"/>
      <c r="VC106" s="0"/>
      <c r="VD106" s="0"/>
      <c r="VE106" s="0"/>
      <c r="VF106" s="0"/>
      <c r="VG106" s="0"/>
      <c r="VH106" s="0"/>
      <c r="VI106" s="0"/>
      <c r="VJ106" s="0"/>
      <c r="VK106" s="0"/>
      <c r="VL106" s="0"/>
      <c r="VM106" s="0"/>
      <c r="VN106" s="0"/>
      <c r="VO106" s="0"/>
      <c r="VP106" s="0"/>
      <c r="VQ106" s="0"/>
      <c r="VR106" s="0"/>
      <c r="VS106" s="0"/>
      <c r="VT106" s="0"/>
      <c r="VU106" s="0"/>
      <c r="VV106" s="0"/>
      <c r="VW106" s="0"/>
      <c r="VX106" s="0"/>
      <c r="VY106" s="0"/>
      <c r="VZ106" s="0"/>
      <c r="WA106" s="0"/>
      <c r="WB106" s="0"/>
      <c r="WC106" s="0"/>
      <c r="WD106" s="0"/>
      <c r="WE106" s="0"/>
      <c r="WF106" s="0"/>
      <c r="WG106" s="0"/>
      <c r="WH106" s="0"/>
      <c r="WI106" s="0"/>
      <c r="WJ106" s="0"/>
      <c r="WK106" s="0"/>
      <c r="WL106" s="0"/>
      <c r="WM106" s="0"/>
      <c r="WN106" s="0"/>
      <c r="WO106" s="0"/>
      <c r="WP106" s="0"/>
      <c r="WQ106" s="0"/>
      <c r="WR106" s="0"/>
      <c r="WS106" s="0"/>
      <c r="WT106" s="0"/>
      <c r="WU106" s="0"/>
      <c r="WV106" s="0"/>
      <c r="WW106" s="0"/>
      <c r="WX106" s="0"/>
      <c r="WY106" s="0"/>
      <c r="WZ106" s="0"/>
      <c r="XA106" s="0"/>
      <c r="XB106" s="0"/>
      <c r="XC106" s="0"/>
      <c r="XD106" s="0"/>
      <c r="XE106" s="0"/>
      <c r="XF106" s="0"/>
      <c r="XG106" s="0"/>
      <c r="XH106" s="0"/>
      <c r="XI106" s="0"/>
      <c r="XJ106" s="0"/>
      <c r="XK106" s="0"/>
      <c r="XL106" s="0"/>
      <c r="XM106" s="0"/>
      <c r="XN106" s="0"/>
      <c r="XO106" s="0"/>
      <c r="XP106" s="0"/>
      <c r="XQ106" s="0"/>
      <c r="XR106" s="0"/>
      <c r="XS106" s="0"/>
      <c r="XT106" s="0"/>
      <c r="XU106" s="0"/>
      <c r="XV106" s="0"/>
      <c r="XW106" s="0"/>
      <c r="XX106" s="0"/>
      <c r="XY106" s="0"/>
      <c r="XZ106" s="0"/>
      <c r="YA106" s="0"/>
      <c r="YB106" s="0"/>
      <c r="YC106" s="0"/>
      <c r="YD106" s="0"/>
      <c r="YE106" s="0"/>
      <c r="YF106" s="0"/>
      <c r="YG106" s="0"/>
      <c r="YH106" s="0"/>
      <c r="YI106" s="0"/>
      <c r="YJ106" s="0"/>
      <c r="YK106" s="0"/>
      <c r="YL106" s="0"/>
      <c r="YM106" s="0"/>
      <c r="YN106" s="0"/>
      <c r="YO106" s="0"/>
      <c r="YP106" s="0"/>
      <c r="YQ106" s="0"/>
      <c r="YR106" s="0"/>
      <c r="YS106" s="0"/>
      <c r="YT106" s="0"/>
      <c r="YU106" s="0"/>
      <c r="YV106" s="0"/>
      <c r="YW106" s="0"/>
      <c r="YX106" s="0"/>
      <c r="YY106" s="0"/>
      <c r="YZ106" s="0"/>
      <c r="ZA106" s="0"/>
      <c r="ZB106" s="0"/>
      <c r="ZC106" s="0"/>
      <c r="ZD106" s="0"/>
      <c r="ZE106" s="0"/>
      <c r="ZF106" s="0"/>
      <c r="ZG106" s="0"/>
      <c r="ZH106" s="0"/>
      <c r="ZI106" s="0"/>
      <c r="ZJ106" s="0"/>
      <c r="ZK106" s="0"/>
      <c r="ZL106" s="0"/>
      <c r="ZM106" s="0"/>
      <c r="ZN106" s="0"/>
      <c r="ZO106" s="0"/>
      <c r="ZP106" s="0"/>
      <c r="ZQ106" s="0"/>
      <c r="ZR106" s="0"/>
      <c r="ZS106" s="0"/>
      <c r="ZT106" s="0"/>
      <c r="ZU106" s="0"/>
      <c r="ZV106" s="0"/>
      <c r="ZW106" s="0"/>
      <c r="ZX106" s="0"/>
      <c r="ZY106" s="0"/>
      <c r="ZZ106" s="0"/>
      <c r="AAA106" s="0"/>
      <c r="AAB106" s="0"/>
      <c r="AAC106" s="0"/>
      <c r="AAD106" s="0"/>
      <c r="AAE106" s="0"/>
      <c r="AAF106" s="0"/>
      <c r="AAG106" s="0"/>
      <c r="AAH106" s="0"/>
      <c r="AAI106" s="0"/>
      <c r="AAJ106" s="0"/>
      <c r="AAK106" s="0"/>
      <c r="AAL106" s="0"/>
      <c r="AAM106" s="0"/>
      <c r="AAN106" s="0"/>
      <c r="AAO106" s="0"/>
      <c r="AAP106" s="0"/>
      <c r="AAQ106" s="0"/>
      <c r="AAR106" s="0"/>
      <c r="AAS106" s="0"/>
      <c r="AAT106" s="0"/>
      <c r="AAU106" s="0"/>
      <c r="AAV106" s="0"/>
      <c r="AAW106" s="0"/>
      <c r="AAX106" s="0"/>
      <c r="AAY106" s="0"/>
      <c r="AAZ106" s="0"/>
      <c r="ABA106" s="0"/>
      <c r="ABB106" s="0"/>
      <c r="ABC106" s="0"/>
      <c r="ABD106" s="0"/>
      <c r="ABE106" s="0"/>
      <c r="ABF106" s="0"/>
      <c r="ABG106" s="0"/>
      <c r="ABH106" s="0"/>
      <c r="ABI106" s="0"/>
      <c r="ABJ106" s="0"/>
      <c r="ABK106" s="0"/>
      <c r="ABL106" s="0"/>
      <c r="ABM106" s="0"/>
      <c r="ABN106" s="0"/>
      <c r="ABO106" s="0"/>
      <c r="ABP106" s="0"/>
      <c r="ABQ106" s="0"/>
      <c r="ABR106" s="0"/>
      <c r="ABS106" s="0"/>
      <c r="ABT106" s="0"/>
      <c r="ABU106" s="0"/>
      <c r="ABV106" s="0"/>
      <c r="ABW106" s="0"/>
      <c r="ABX106" s="0"/>
      <c r="ABY106" s="0"/>
      <c r="ABZ106" s="0"/>
      <c r="ACA106" s="0"/>
      <c r="ACB106" s="0"/>
      <c r="ACC106" s="0"/>
      <c r="ACD106" s="0"/>
      <c r="ACE106" s="0"/>
      <c r="ACF106" s="0"/>
      <c r="ACG106" s="0"/>
      <c r="ACH106" s="0"/>
      <c r="ACI106" s="0"/>
      <c r="ACJ106" s="0"/>
      <c r="ACK106" s="0"/>
      <c r="ACL106" s="0"/>
      <c r="ACM106" s="0"/>
      <c r="ACN106" s="0"/>
      <c r="ACO106" s="0"/>
      <c r="ACP106" s="0"/>
      <c r="ACQ106" s="0"/>
      <c r="ACR106" s="0"/>
      <c r="ACS106" s="0"/>
      <c r="ACT106" s="0"/>
      <c r="ACU106" s="0"/>
      <c r="ACV106" s="0"/>
      <c r="ACW106" s="0"/>
      <c r="ACX106" s="0"/>
      <c r="ACY106" s="0"/>
      <c r="ACZ106" s="0"/>
      <c r="ADA106" s="0"/>
      <c r="ADB106" s="0"/>
      <c r="ADC106" s="0"/>
      <c r="ADD106" s="0"/>
      <c r="ADE106" s="0"/>
      <c r="ADF106" s="0"/>
      <c r="ADG106" s="0"/>
      <c r="ADH106" s="0"/>
      <c r="ADI106" s="0"/>
      <c r="ADJ106" s="0"/>
      <c r="ADK106" s="0"/>
      <c r="ADL106" s="0"/>
      <c r="ADM106" s="0"/>
      <c r="ADN106" s="0"/>
      <c r="ADO106" s="0"/>
      <c r="ADP106" s="0"/>
      <c r="ADQ106" s="0"/>
      <c r="ADR106" s="0"/>
      <c r="ADS106" s="0"/>
      <c r="ADT106" s="0"/>
      <c r="ADU106" s="0"/>
      <c r="ADV106" s="0"/>
      <c r="ADW106" s="0"/>
      <c r="ADX106" s="0"/>
      <c r="ADY106" s="0"/>
      <c r="ADZ106" s="0"/>
      <c r="AEA106" s="0"/>
      <c r="AEB106" s="0"/>
      <c r="AEC106" s="0"/>
      <c r="AED106" s="0"/>
      <c r="AEE106" s="0"/>
      <c r="AEF106" s="0"/>
      <c r="AEG106" s="0"/>
      <c r="AEH106" s="0"/>
      <c r="AEI106" s="0"/>
      <c r="AEJ106" s="0"/>
      <c r="AEK106" s="0"/>
      <c r="AEL106" s="0"/>
      <c r="AEM106" s="0"/>
      <c r="AEN106" s="0"/>
      <c r="AEO106" s="0"/>
      <c r="AEP106" s="0"/>
      <c r="AEQ106" s="0"/>
      <c r="AER106" s="0"/>
      <c r="AES106" s="0"/>
      <c r="AET106" s="0"/>
      <c r="AEU106" s="0"/>
      <c r="AEV106" s="0"/>
      <c r="AEW106" s="0"/>
      <c r="AEX106" s="0"/>
      <c r="AEY106" s="0"/>
      <c r="AEZ106" s="0"/>
      <c r="AFA106" s="0"/>
      <c r="AFB106" s="0"/>
      <c r="AFC106" s="0"/>
      <c r="AFD106" s="0"/>
      <c r="AFE106" s="0"/>
      <c r="AFF106" s="0"/>
      <c r="AFG106" s="0"/>
      <c r="AFH106" s="0"/>
      <c r="AFI106" s="0"/>
      <c r="AFJ106" s="0"/>
      <c r="AFK106" s="0"/>
      <c r="AFL106" s="0"/>
      <c r="AFM106" s="0"/>
      <c r="AFN106" s="0"/>
      <c r="AFO106" s="0"/>
      <c r="AFP106" s="0"/>
      <c r="AFQ106" s="0"/>
      <c r="AFR106" s="0"/>
      <c r="AFS106" s="0"/>
      <c r="AFT106" s="0"/>
      <c r="AFU106" s="0"/>
      <c r="AFV106" s="0"/>
      <c r="AFW106" s="0"/>
      <c r="AFX106" s="0"/>
      <c r="AFY106" s="0"/>
      <c r="AFZ106" s="0"/>
      <c r="AGA106" s="0"/>
      <c r="AGB106" s="0"/>
      <c r="AGC106" s="0"/>
      <c r="AGD106" s="0"/>
      <c r="AGE106" s="0"/>
      <c r="AGF106" s="0"/>
      <c r="AGG106" s="0"/>
      <c r="AGH106" s="0"/>
      <c r="AGI106" s="0"/>
      <c r="AGJ106" s="0"/>
      <c r="AGK106" s="0"/>
      <c r="AGL106" s="0"/>
      <c r="AGM106" s="0"/>
      <c r="AGN106" s="0"/>
      <c r="AGO106" s="0"/>
      <c r="AGP106" s="0"/>
      <c r="AGQ106" s="0"/>
      <c r="AGR106" s="0"/>
      <c r="AGS106" s="0"/>
      <c r="AGT106" s="0"/>
      <c r="AGU106" s="0"/>
      <c r="AGV106" s="0"/>
      <c r="AGW106" s="0"/>
      <c r="AGX106" s="0"/>
      <c r="AGY106" s="0"/>
      <c r="AGZ106" s="0"/>
      <c r="AHA106" s="0"/>
      <c r="AHB106" s="0"/>
      <c r="AHC106" s="0"/>
      <c r="AHD106" s="0"/>
      <c r="AHE106" s="0"/>
      <c r="AHF106" s="0"/>
      <c r="AHG106" s="0"/>
      <c r="AHH106" s="0"/>
      <c r="AHI106" s="0"/>
      <c r="AHJ106" s="0"/>
      <c r="AHK106" s="0"/>
      <c r="AHL106" s="0"/>
      <c r="AHM106" s="0"/>
      <c r="AHN106" s="0"/>
      <c r="AHO106" s="0"/>
      <c r="AHP106" s="0"/>
      <c r="AHQ106" s="0"/>
      <c r="AHR106" s="0"/>
      <c r="AHS106" s="0"/>
      <c r="AHT106" s="0"/>
      <c r="AHU106" s="0"/>
      <c r="AHV106" s="0"/>
      <c r="AHW106" s="0"/>
      <c r="AHX106" s="0"/>
      <c r="AHY106" s="0"/>
      <c r="AHZ106" s="0"/>
      <c r="AIA106" s="0"/>
      <c r="AIB106" s="0"/>
      <c r="AIC106" s="0"/>
      <c r="AID106" s="0"/>
      <c r="AIE106" s="0"/>
      <c r="AIF106" s="0"/>
      <c r="AIG106" s="0"/>
      <c r="AIH106" s="0"/>
      <c r="AII106" s="0"/>
      <c r="AIJ106" s="0"/>
      <c r="AIK106" s="0"/>
      <c r="AIL106" s="0"/>
      <c r="AIM106" s="0"/>
      <c r="AIN106" s="0"/>
      <c r="AIO106" s="0"/>
      <c r="AIP106" s="0"/>
      <c r="AIQ106" s="0"/>
      <c r="AIR106" s="0"/>
      <c r="AIS106" s="0"/>
      <c r="AIT106" s="0"/>
      <c r="AIU106" s="0"/>
      <c r="AIV106" s="0"/>
      <c r="AIW106" s="0"/>
      <c r="AIX106" s="0"/>
      <c r="AIY106" s="0"/>
      <c r="AIZ106" s="0"/>
      <c r="AJA106" s="0"/>
      <c r="AJB106" s="0"/>
      <c r="AJC106" s="0"/>
      <c r="AJD106" s="0"/>
      <c r="AJE106" s="0"/>
      <c r="AJF106" s="0"/>
      <c r="AJG106" s="0"/>
      <c r="AJH106" s="0"/>
      <c r="AJI106" s="0"/>
      <c r="AJJ106" s="0"/>
      <c r="AJK106" s="0"/>
      <c r="AJL106" s="0"/>
      <c r="AJM106" s="0"/>
      <c r="AJN106" s="0"/>
      <c r="AJO106" s="0"/>
      <c r="AJP106" s="0"/>
      <c r="AJQ106" s="0"/>
      <c r="AJR106" s="0"/>
      <c r="AJS106" s="0"/>
      <c r="AJT106" s="0"/>
      <c r="AJU106" s="0"/>
      <c r="AJV106" s="0"/>
      <c r="AJW106" s="0"/>
      <c r="AJX106" s="0"/>
      <c r="AJY106" s="0"/>
      <c r="AJZ106" s="0"/>
      <c r="AKA106" s="0"/>
      <c r="AKB106" s="0"/>
      <c r="AKC106" s="0"/>
      <c r="AKD106" s="0"/>
      <c r="AKE106" s="0"/>
      <c r="AKF106" s="0"/>
      <c r="AKG106" s="0"/>
      <c r="AKH106" s="0"/>
      <c r="AKI106" s="0"/>
      <c r="AKJ106" s="0"/>
      <c r="AKK106" s="0"/>
      <c r="AKL106" s="0"/>
      <c r="AKM106" s="0"/>
      <c r="AKN106" s="0"/>
      <c r="AKO106" s="0"/>
      <c r="AKP106" s="0"/>
      <c r="AKQ106" s="0"/>
      <c r="AKR106" s="0"/>
      <c r="AKS106" s="0"/>
      <c r="AKT106" s="0"/>
      <c r="AKU106" s="0"/>
      <c r="AKV106" s="0"/>
      <c r="AKW106" s="0"/>
      <c r="AKX106" s="0"/>
      <c r="AKY106" s="0"/>
      <c r="AKZ106" s="0"/>
      <c r="ALA106" s="0"/>
      <c r="ALB106" s="0"/>
      <c r="ALC106" s="0"/>
      <c r="ALD106" s="0"/>
      <c r="ALE106" s="0"/>
      <c r="ALF106" s="0"/>
      <c r="ALG106" s="0"/>
      <c r="ALH106" s="0"/>
      <c r="ALI106" s="0"/>
      <c r="ALJ106" s="0"/>
      <c r="ALK106" s="0"/>
      <c r="ALL106" s="0"/>
      <c r="ALM106" s="0"/>
      <c r="ALN106" s="0"/>
      <c r="ALO106" s="0"/>
      <c r="ALP106" s="0"/>
      <c r="ALQ106" s="0"/>
      <c r="ALR106" s="0"/>
      <c r="ALS106" s="0"/>
      <c r="ALT106" s="0"/>
      <c r="ALU106" s="0"/>
      <c r="ALV106" s="0"/>
      <c r="ALW106" s="0"/>
      <c r="ALX106" s="0"/>
      <c r="ALY106" s="0"/>
      <c r="ALZ106" s="0"/>
      <c r="AMA106" s="0"/>
      <c r="AMB106" s="0"/>
      <c r="AMC106" s="0"/>
      <c r="AMD106" s="0"/>
      <c r="AME106" s="0"/>
      <c r="AMF106" s="0"/>
      <c r="AMG106" s="0"/>
      <c r="AMH106" s="0"/>
      <c r="AMI106" s="0"/>
      <c r="AMJ106" s="0"/>
    </row>
    <row r="107" customFormat="false" ht="13.2" hidden="false" customHeight="false" outlineLevel="0" collapsed="false">
      <c r="A107" s="3"/>
      <c r="B107" s="3" t="n">
        <v>16</v>
      </c>
      <c r="C107" s="0"/>
      <c r="D107" s="0"/>
      <c r="E107" s="0"/>
      <c r="F107" s="0"/>
      <c r="G107" s="0"/>
      <c r="H107" s="0"/>
      <c r="I107" s="3" t="n">
        <v>0</v>
      </c>
      <c r="J107" s="3" t="s">
        <v>40</v>
      </c>
      <c r="K107" s="3" t="s">
        <v>45</v>
      </c>
      <c r="L107" s="5" t="n">
        <v>42983</v>
      </c>
      <c r="M107" s="3" t="n">
        <v>0</v>
      </c>
      <c r="N107" s="3" t="n">
        <v>1</v>
      </c>
      <c r="O107" s="3" t="n">
        <v>0</v>
      </c>
      <c r="P107" s="0"/>
      <c r="Q107" s="0"/>
      <c r="R107" s="0"/>
      <c r="S107" s="3" t="n">
        <v>45</v>
      </c>
      <c r="T107" s="3" t="n">
        <v>14</v>
      </c>
      <c r="U107" s="3" t="n">
        <v>31</v>
      </c>
      <c r="V107" s="3" t="n">
        <v>9</v>
      </c>
      <c r="W107" s="3" t="n">
        <v>0</v>
      </c>
      <c r="X107" s="3" t="n">
        <v>0.909090909090909</v>
      </c>
      <c r="Y107" s="3" t="n">
        <v>269</v>
      </c>
      <c r="Z107" s="3" t="n">
        <v>45</v>
      </c>
      <c r="AA107" s="3" t="n">
        <v>0.856687898089172</v>
      </c>
      <c r="AB107" s="3" t="n">
        <v>2</v>
      </c>
      <c r="AC107" s="3" t="n">
        <v>5</v>
      </c>
      <c r="AD107" s="3" t="n">
        <v>2</v>
      </c>
      <c r="AE107" s="3" t="n">
        <v>3</v>
      </c>
      <c r="AF107" s="3" t="n">
        <v>166</v>
      </c>
      <c r="AG107" s="3" t="n">
        <v>35</v>
      </c>
      <c r="AH107" s="3" t="n">
        <v>12</v>
      </c>
      <c r="AI107" s="3" t="n">
        <v>16</v>
      </c>
      <c r="AJ107" s="3" t="n">
        <v>5</v>
      </c>
      <c r="AK107" s="3" t="n">
        <v>11</v>
      </c>
      <c r="AL107" s="3" t="n">
        <v>0</v>
      </c>
      <c r="AM107" s="3" t="n">
        <v>0.272727272727273</v>
      </c>
      <c r="AN107" s="2" t="n">
        <v>1.62048192771084</v>
      </c>
      <c r="AO107" s="0"/>
      <c r="AP107" s="0"/>
      <c r="AQ107" s="0"/>
      <c r="AR107" s="0"/>
      <c r="AS107" s="0"/>
      <c r="AT107" s="0"/>
      <c r="AU107" s="0"/>
      <c r="AV107" s="0"/>
      <c r="AW107" s="0"/>
      <c r="AX107" s="0"/>
      <c r="AY107" s="0"/>
      <c r="AZ107" s="0"/>
      <c r="BA107" s="0"/>
      <c r="BB107" s="0"/>
      <c r="BC107" s="0"/>
      <c r="BD107" s="0"/>
      <c r="BE107" s="0"/>
      <c r="BF107" s="0"/>
      <c r="BG107" s="0"/>
      <c r="BH107" s="0"/>
      <c r="BI107" s="0"/>
      <c r="BJ107" s="0"/>
      <c r="BK107" s="0"/>
      <c r="BL107" s="0"/>
      <c r="BM107" s="0"/>
      <c r="BN107" s="0"/>
      <c r="BO107" s="0"/>
      <c r="BP107" s="0"/>
      <c r="BQ107" s="0"/>
      <c r="BR107" s="0"/>
      <c r="BS107" s="0"/>
      <c r="BT107" s="0"/>
      <c r="BU107" s="0"/>
      <c r="BV107" s="0"/>
      <c r="BW107" s="0"/>
      <c r="BX107" s="0"/>
      <c r="BY107" s="0"/>
      <c r="BZ107" s="0"/>
      <c r="CA107" s="0"/>
      <c r="CB107" s="0"/>
      <c r="CC107" s="0"/>
      <c r="CD107" s="0"/>
      <c r="CE107" s="0"/>
      <c r="CF107" s="0"/>
      <c r="CG107" s="0"/>
      <c r="CH107" s="0"/>
      <c r="CI107" s="0"/>
      <c r="CJ107" s="0"/>
      <c r="CK107" s="0"/>
      <c r="CL107" s="0"/>
      <c r="CM107" s="0"/>
      <c r="CN107" s="0"/>
      <c r="CO107" s="0"/>
      <c r="CP107" s="0"/>
      <c r="CQ107" s="0"/>
      <c r="CR107" s="0"/>
      <c r="CS107" s="0"/>
      <c r="CT107" s="0"/>
      <c r="CU107" s="0"/>
      <c r="CV107" s="0"/>
      <c r="CW107" s="0"/>
      <c r="CX107" s="0"/>
      <c r="CY107" s="0"/>
      <c r="CZ107" s="0"/>
      <c r="DA107" s="0"/>
      <c r="DB107" s="0"/>
      <c r="DC107" s="0"/>
      <c r="DD107" s="0"/>
      <c r="DE107" s="0"/>
      <c r="DF107" s="0"/>
      <c r="DG107" s="0"/>
      <c r="DH107" s="0"/>
      <c r="DI107" s="0"/>
      <c r="DJ107" s="0"/>
      <c r="DK107" s="0"/>
      <c r="DL107" s="0"/>
      <c r="DM107" s="0"/>
      <c r="DN107" s="0"/>
      <c r="DO107" s="0"/>
      <c r="DP107" s="0"/>
      <c r="DQ107" s="0"/>
      <c r="DR107" s="0"/>
      <c r="DS107" s="0"/>
      <c r="DT107" s="0"/>
      <c r="DU107" s="0"/>
      <c r="DV107" s="0"/>
      <c r="DW107" s="0"/>
      <c r="DX107" s="0"/>
      <c r="DY107" s="0"/>
      <c r="DZ107" s="0"/>
      <c r="EA107" s="0"/>
      <c r="EB107" s="0"/>
      <c r="EC107" s="0"/>
      <c r="ED107" s="0"/>
      <c r="EE107" s="0"/>
      <c r="EF107" s="0"/>
      <c r="EG107" s="0"/>
      <c r="EH107" s="0"/>
      <c r="EI107" s="0"/>
      <c r="EJ107" s="0"/>
      <c r="EK107" s="0"/>
      <c r="EL107" s="0"/>
      <c r="EM107" s="0"/>
      <c r="EN107" s="0"/>
      <c r="EO107" s="0"/>
      <c r="EP107" s="0"/>
      <c r="EQ107" s="0"/>
      <c r="ER107" s="0"/>
      <c r="ES107" s="0"/>
      <c r="ET107" s="0"/>
      <c r="EU107" s="0"/>
      <c r="EV107" s="0"/>
      <c r="EW107" s="0"/>
      <c r="EX107" s="0"/>
      <c r="EY107" s="0"/>
      <c r="EZ107" s="0"/>
      <c r="FA107" s="0"/>
      <c r="FB107" s="0"/>
      <c r="FC107" s="0"/>
      <c r="FD107" s="0"/>
      <c r="FE107" s="0"/>
      <c r="FF107" s="0"/>
      <c r="FG107" s="0"/>
      <c r="FH107" s="0"/>
      <c r="FI107" s="0"/>
      <c r="FJ107" s="0"/>
      <c r="FK107" s="0"/>
      <c r="FL107" s="0"/>
      <c r="FM107" s="0"/>
      <c r="FN107" s="0"/>
      <c r="FO107" s="0"/>
      <c r="FP107" s="0"/>
      <c r="FQ107" s="0"/>
      <c r="FR107" s="0"/>
      <c r="FS107" s="0"/>
      <c r="FT107" s="0"/>
      <c r="FU107" s="0"/>
      <c r="FV107" s="0"/>
      <c r="FW107" s="0"/>
      <c r="FX107" s="0"/>
      <c r="FY107" s="0"/>
      <c r="FZ107" s="0"/>
      <c r="GA107" s="0"/>
      <c r="GB107" s="0"/>
      <c r="GC107" s="0"/>
      <c r="GD107" s="0"/>
      <c r="GE107" s="0"/>
      <c r="GF107" s="0"/>
      <c r="GG107" s="0"/>
      <c r="GH107" s="0"/>
      <c r="GI107" s="0"/>
      <c r="GJ107" s="0"/>
      <c r="GK107" s="0"/>
      <c r="GL107" s="0"/>
      <c r="GM107" s="0"/>
      <c r="GN107" s="0"/>
      <c r="GO107" s="0"/>
      <c r="GP107" s="0"/>
      <c r="GQ107" s="0"/>
      <c r="GR107" s="0"/>
      <c r="GS107" s="0"/>
      <c r="GT107" s="0"/>
      <c r="GU107" s="0"/>
      <c r="GV107" s="0"/>
      <c r="GW107" s="0"/>
      <c r="GX107" s="0"/>
      <c r="GY107" s="0"/>
      <c r="GZ107" s="0"/>
      <c r="HA107" s="0"/>
      <c r="HB107" s="0"/>
      <c r="HC107" s="0"/>
      <c r="HD107" s="0"/>
      <c r="HE107" s="0"/>
      <c r="HF107" s="0"/>
      <c r="HG107" s="0"/>
      <c r="HH107" s="0"/>
      <c r="HI107" s="0"/>
      <c r="HJ107" s="0"/>
      <c r="HK107" s="0"/>
      <c r="HL107" s="0"/>
      <c r="HM107" s="0"/>
      <c r="HN107" s="0"/>
      <c r="HO107" s="0"/>
      <c r="HP107" s="0"/>
      <c r="HQ107" s="0"/>
      <c r="HR107" s="0"/>
      <c r="HS107" s="0"/>
      <c r="HT107" s="0"/>
      <c r="HU107" s="0"/>
      <c r="HV107" s="0"/>
      <c r="HW107" s="0"/>
      <c r="HX107" s="0"/>
      <c r="HY107" s="0"/>
      <c r="HZ107" s="0"/>
      <c r="IA107" s="0"/>
      <c r="IB107" s="0"/>
      <c r="IC107" s="0"/>
      <c r="ID107" s="0"/>
      <c r="IE107" s="0"/>
      <c r="IF107" s="0"/>
      <c r="IG107" s="0"/>
      <c r="IH107" s="0"/>
      <c r="II107" s="0"/>
      <c r="IJ107" s="0"/>
      <c r="IK107" s="0"/>
      <c r="IL107" s="0"/>
      <c r="IM107" s="0"/>
      <c r="IN107" s="0"/>
      <c r="IO107" s="0"/>
      <c r="IP107" s="0"/>
      <c r="IQ107" s="0"/>
      <c r="IR107" s="0"/>
      <c r="IS107" s="0"/>
      <c r="IT107" s="0"/>
      <c r="IU107" s="0"/>
      <c r="IV107" s="0"/>
      <c r="IW107" s="0"/>
      <c r="IX107" s="0"/>
      <c r="IY107" s="0"/>
      <c r="IZ107" s="0"/>
      <c r="JA107" s="0"/>
      <c r="JB107" s="0"/>
      <c r="JC107" s="0"/>
      <c r="JD107" s="0"/>
      <c r="JE107" s="0"/>
      <c r="JF107" s="0"/>
      <c r="JG107" s="0"/>
      <c r="JH107" s="0"/>
      <c r="JI107" s="0"/>
      <c r="JJ107" s="0"/>
      <c r="JK107" s="0"/>
      <c r="JL107" s="0"/>
      <c r="JM107" s="0"/>
      <c r="JN107" s="0"/>
      <c r="JO107" s="0"/>
      <c r="JP107" s="0"/>
      <c r="JQ107" s="0"/>
      <c r="JR107" s="0"/>
      <c r="JS107" s="0"/>
      <c r="JT107" s="0"/>
      <c r="JU107" s="0"/>
      <c r="JV107" s="0"/>
      <c r="JW107" s="0"/>
      <c r="JX107" s="0"/>
      <c r="JY107" s="0"/>
      <c r="JZ107" s="0"/>
      <c r="KA107" s="0"/>
      <c r="KB107" s="0"/>
      <c r="KC107" s="0"/>
      <c r="KD107" s="0"/>
      <c r="KE107" s="0"/>
      <c r="KF107" s="0"/>
      <c r="KG107" s="0"/>
      <c r="KH107" s="0"/>
      <c r="KI107" s="0"/>
      <c r="KJ107" s="0"/>
      <c r="KK107" s="0"/>
      <c r="KL107" s="0"/>
      <c r="KM107" s="0"/>
      <c r="KN107" s="0"/>
      <c r="KO107" s="0"/>
      <c r="KP107" s="0"/>
      <c r="KQ107" s="0"/>
      <c r="KR107" s="0"/>
      <c r="KS107" s="0"/>
      <c r="KT107" s="0"/>
      <c r="KU107" s="0"/>
      <c r="KV107" s="0"/>
      <c r="KW107" s="0"/>
      <c r="KX107" s="0"/>
      <c r="KY107" s="0"/>
      <c r="KZ107" s="0"/>
      <c r="LA107" s="0"/>
      <c r="LB107" s="0"/>
      <c r="LC107" s="0"/>
      <c r="LD107" s="0"/>
      <c r="LE107" s="0"/>
      <c r="LF107" s="0"/>
      <c r="LG107" s="0"/>
      <c r="LH107" s="0"/>
      <c r="LI107" s="0"/>
      <c r="LJ107" s="0"/>
      <c r="LK107" s="0"/>
      <c r="LL107" s="0"/>
      <c r="LM107" s="0"/>
      <c r="LN107" s="0"/>
      <c r="LO107" s="0"/>
      <c r="LP107" s="0"/>
      <c r="LQ107" s="0"/>
      <c r="LR107" s="0"/>
      <c r="LS107" s="0"/>
      <c r="LT107" s="0"/>
      <c r="LU107" s="0"/>
      <c r="LV107" s="0"/>
      <c r="LW107" s="0"/>
      <c r="LX107" s="0"/>
      <c r="LY107" s="0"/>
      <c r="LZ107" s="0"/>
      <c r="MA107" s="0"/>
      <c r="MB107" s="0"/>
      <c r="MC107" s="0"/>
      <c r="MD107" s="0"/>
      <c r="ME107" s="0"/>
      <c r="MF107" s="0"/>
      <c r="MG107" s="0"/>
      <c r="MH107" s="0"/>
      <c r="MI107" s="0"/>
      <c r="MJ107" s="0"/>
      <c r="MK107" s="0"/>
      <c r="ML107" s="0"/>
      <c r="MM107" s="0"/>
      <c r="MN107" s="0"/>
      <c r="MO107" s="0"/>
      <c r="MP107" s="0"/>
      <c r="MQ107" s="0"/>
      <c r="MR107" s="0"/>
      <c r="MS107" s="0"/>
      <c r="MT107" s="0"/>
      <c r="MU107" s="0"/>
      <c r="MV107" s="0"/>
      <c r="MW107" s="0"/>
      <c r="MX107" s="0"/>
      <c r="MY107" s="0"/>
      <c r="MZ107" s="0"/>
      <c r="NA107" s="0"/>
      <c r="NB107" s="0"/>
      <c r="NC107" s="0"/>
      <c r="ND107" s="0"/>
      <c r="NE107" s="0"/>
      <c r="NF107" s="0"/>
      <c r="NG107" s="0"/>
      <c r="NH107" s="0"/>
      <c r="NI107" s="0"/>
      <c r="NJ107" s="0"/>
      <c r="NK107" s="0"/>
      <c r="NL107" s="0"/>
      <c r="NM107" s="0"/>
      <c r="NN107" s="0"/>
      <c r="NO107" s="0"/>
      <c r="NP107" s="0"/>
      <c r="NQ107" s="0"/>
      <c r="NR107" s="0"/>
      <c r="NS107" s="0"/>
      <c r="NT107" s="0"/>
      <c r="NU107" s="0"/>
      <c r="NV107" s="0"/>
      <c r="NW107" s="0"/>
      <c r="NX107" s="0"/>
      <c r="NY107" s="0"/>
      <c r="NZ107" s="0"/>
      <c r="OA107" s="0"/>
      <c r="OB107" s="0"/>
      <c r="OC107" s="0"/>
      <c r="OD107" s="0"/>
      <c r="OE107" s="0"/>
      <c r="OF107" s="0"/>
      <c r="OG107" s="0"/>
      <c r="OH107" s="0"/>
      <c r="OI107" s="0"/>
      <c r="OJ107" s="0"/>
      <c r="OK107" s="0"/>
      <c r="OL107" s="0"/>
      <c r="OM107" s="0"/>
      <c r="ON107" s="0"/>
      <c r="OO107" s="0"/>
      <c r="OP107" s="0"/>
      <c r="OQ107" s="0"/>
      <c r="OR107" s="0"/>
      <c r="OS107" s="0"/>
      <c r="OT107" s="0"/>
      <c r="OU107" s="0"/>
      <c r="OV107" s="0"/>
      <c r="OW107" s="0"/>
      <c r="OX107" s="0"/>
      <c r="OY107" s="0"/>
      <c r="OZ107" s="0"/>
      <c r="PA107" s="0"/>
      <c r="PB107" s="0"/>
      <c r="PC107" s="0"/>
      <c r="PD107" s="0"/>
      <c r="PE107" s="0"/>
      <c r="PF107" s="0"/>
      <c r="PG107" s="0"/>
      <c r="PH107" s="0"/>
      <c r="PI107" s="0"/>
      <c r="PJ107" s="0"/>
      <c r="PK107" s="0"/>
      <c r="PL107" s="0"/>
      <c r="PM107" s="0"/>
      <c r="PN107" s="0"/>
      <c r="PO107" s="0"/>
      <c r="PP107" s="0"/>
      <c r="PQ107" s="0"/>
      <c r="PR107" s="0"/>
      <c r="PS107" s="0"/>
      <c r="PT107" s="0"/>
      <c r="PU107" s="0"/>
      <c r="PV107" s="0"/>
      <c r="PW107" s="0"/>
      <c r="PX107" s="0"/>
      <c r="PY107" s="0"/>
      <c r="PZ107" s="0"/>
      <c r="QA107" s="0"/>
      <c r="QB107" s="0"/>
      <c r="QC107" s="0"/>
      <c r="QD107" s="0"/>
      <c r="QE107" s="0"/>
      <c r="QF107" s="0"/>
      <c r="QG107" s="0"/>
      <c r="QH107" s="0"/>
      <c r="QI107" s="0"/>
      <c r="QJ107" s="0"/>
      <c r="QK107" s="0"/>
      <c r="QL107" s="0"/>
      <c r="QM107" s="0"/>
      <c r="QN107" s="0"/>
      <c r="QO107" s="0"/>
      <c r="QP107" s="0"/>
      <c r="QQ107" s="0"/>
      <c r="QR107" s="0"/>
      <c r="QS107" s="0"/>
      <c r="QT107" s="0"/>
      <c r="QU107" s="0"/>
      <c r="QV107" s="0"/>
      <c r="QW107" s="0"/>
      <c r="QX107" s="0"/>
      <c r="QY107" s="0"/>
      <c r="QZ107" s="0"/>
      <c r="RA107" s="0"/>
      <c r="RB107" s="0"/>
      <c r="RC107" s="0"/>
      <c r="RD107" s="0"/>
      <c r="RE107" s="0"/>
      <c r="RF107" s="0"/>
      <c r="RG107" s="0"/>
      <c r="RH107" s="0"/>
      <c r="RI107" s="0"/>
      <c r="RJ107" s="0"/>
      <c r="RK107" s="0"/>
      <c r="RL107" s="0"/>
      <c r="RM107" s="0"/>
      <c r="RN107" s="0"/>
      <c r="RO107" s="0"/>
      <c r="RP107" s="0"/>
      <c r="RQ107" s="0"/>
      <c r="RR107" s="0"/>
      <c r="RS107" s="0"/>
      <c r="RT107" s="0"/>
      <c r="RU107" s="0"/>
      <c r="RV107" s="0"/>
      <c r="RW107" s="0"/>
      <c r="RX107" s="0"/>
      <c r="RY107" s="0"/>
      <c r="RZ107" s="0"/>
      <c r="SA107" s="0"/>
      <c r="SB107" s="0"/>
      <c r="SC107" s="0"/>
      <c r="SD107" s="0"/>
      <c r="SE107" s="0"/>
      <c r="SF107" s="0"/>
      <c r="SG107" s="0"/>
      <c r="SH107" s="0"/>
      <c r="SI107" s="0"/>
      <c r="SJ107" s="0"/>
      <c r="SK107" s="0"/>
      <c r="SL107" s="0"/>
      <c r="SM107" s="0"/>
      <c r="SN107" s="0"/>
      <c r="SO107" s="0"/>
      <c r="SP107" s="0"/>
      <c r="SQ107" s="0"/>
      <c r="SR107" s="0"/>
      <c r="SS107" s="0"/>
      <c r="ST107" s="0"/>
      <c r="SU107" s="0"/>
      <c r="SV107" s="0"/>
      <c r="SW107" s="0"/>
      <c r="SX107" s="0"/>
      <c r="SY107" s="0"/>
      <c r="SZ107" s="0"/>
      <c r="TA107" s="0"/>
      <c r="TB107" s="0"/>
      <c r="TC107" s="0"/>
      <c r="TD107" s="0"/>
      <c r="TE107" s="0"/>
      <c r="TF107" s="0"/>
      <c r="TG107" s="0"/>
      <c r="TH107" s="0"/>
      <c r="TI107" s="0"/>
      <c r="TJ107" s="0"/>
      <c r="TK107" s="0"/>
      <c r="TL107" s="0"/>
      <c r="TM107" s="0"/>
      <c r="TN107" s="0"/>
      <c r="TO107" s="0"/>
      <c r="TP107" s="0"/>
      <c r="TQ107" s="0"/>
      <c r="TR107" s="0"/>
      <c r="TS107" s="0"/>
      <c r="TT107" s="0"/>
      <c r="TU107" s="0"/>
      <c r="TV107" s="0"/>
      <c r="TW107" s="0"/>
      <c r="TX107" s="0"/>
      <c r="TY107" s="0"/>
      <c r="TZ107" s="0"/>
      <c r="UA107" s="0"/>
      <c r="UB107" s="0"/>
      <c r="UC107" s="0"/>
      <c r="UD107" s="0"/>
      <c r="UE107" s="0"/>
      <c r="UF107" s="0"/>
      <c r="UG107" s="0"/>
      <c r="UH107" s="0"/>
      <c r="UI107" s="0"/>
      <c r="UJ107" s="0"/>
      <c r="UK107" s="0"/>
      <c r="UL107" s="0"/>
      <c r="UM107" s="0"/>
      <c r="UN107" s="0"/>
      <c r="UO107" s="0"/>
      <c r="UP107" s="0"/>
      <c r="UQ107" s="0"/>
      <c r="UR107" s="0"/>
      <c r="US107" s="0"/>
      <c r="UT107" s="0"/>
      <c r="UU107" s="0"/>
      <c r="UV107" s="0"/>
      <c r="UW107" s="0"/>
      <c r="UX107" s="0"/>
      <c r="UY107" s="0"/>
      <c r="UZ107" s="0"/>
      <c r="VA107" s="0"/>
      <c r="VB107" s="0"/>
      <c r="VC107" s="0"/>
      <c r="VD107" s="0"/>
      <c r="VE107" s="0"/>
      <c r="VF107" s="0"/>
      <c r="VG107" s="0"/>
      <c r="VH107" s="0"/>
      <c r="VI107" s="0"/>
      <c r="VJ107" s="0"/>
      <c r="VK107" s="0"/>
      <c r="VL107" s="0"/>
      <c r="VM107" s="0"/>
      <c r="VN107" s="0"/>
      <c r="VO107" s="0"/>
      <c r="VP107" s="0"/>
      <c r="VQ107" s="0"/>
      <c r="VR107" s="0"/>
      <c r="VS107" s="0"/>
      <c r="VT107" s="0"/>
      <c r="VU107" s="0"/>
      <c r="VV107" s="0"/>
      <c r="VW107" s="0"/>
      <c r="VX107" s="0"/>
      <c r="VY107" s="0"/>
      <c r="VZ107" s="0"/>
      <c r="WA107" s="0"/>
      <c r="WB107" s="0"/>
      <c r="WC107" s="0"/>
      <c r="WD107" s="0"/>
      <c r="WE107" s="0"/>
      <c r="WF107" s="0"/>
      <c r="WG107" s="0"/>
      <c r="WH107" s="0"/>
      <c r="WI107" s="0"/>
      <c r="WJ107" s="0"/>
      <c r="WK107" s="0"/>
      <c r="WL107" s="0"/>
      <c r="WM107" s="0"/>
      <c r="WN107" s="0"/>
      <c r="WO107" s="0"/>
      <c r="WP107" s="0"/>
      <c r="WQ107" s="0"/>
      <c r="WR107" s="0"/>
      <c r="WS107" s="0"/>
      <c r="WT107" s="0"/>
      <c r="WU107" s="0"/>
      <c r="WV107" s="0"/>
      <c r="WW107" s="0"/>
      <c r="WX107" s="0"/>
      <c r="WY107" s="0"/>
      <c r="WZ107" s="0"/>
      <c r="XA107" s="0"/>
      <c r="XB107" s="0"/>
      <c r="XC107" s="0"/>
      <c r="XD107" s="0"/>
      <c r="XE107" s="0"/>
      <c r="XF107" s="0"/>
      <c r="XG107" s="0"/>
      <c r="XH107" s="0"/>
      <c r="XI107" s="0"/>
      <c r="XJ107" s="0"/>
      <c r="XK107" s="0"/>
      <c r="XL107" s="0"/>
      <c r="XM107" s="0"/>
      <c r="XN107" s="0"/>
      <c r="XO107" s="0"/>
      <c r="XP107" s="0"/>
      <c r="XQ107" s="0"/>
      <c r="XR107" s="0"/>
      <c r="XS107" s="0"/>
      <c r="XT107" s="0"/>
      <c r="XU107" s="0"/>
      <c r="XV107" s="0"/>
      <c r="XW107" s="0"/>
      <c r="XX107" s="0"/>
      <c r="XY107" s="0"/>
      <c r="XZ107" s="0"/>
      <c r="YA107" s="0"/>
      <c r="YB107" s="0"/>
      <c r="YC107" s="0"/>
      <c r="YD107" s="0"/>
      <c r="YE107" s="0"/>
      <c r="YF107" s="0"/>
      <c r="YG107" s="0"/>
      <c r="YH107" s="0"/>
      <c r="YI107" s="0"/>
      <c r="YJ107" s="0"/>
      <c r="YK107" s="0"/>
      <c r="YL107" s="0"/>
      <c r="YM107" s="0"/>
      <c r="YN107" s="0"/>
      <c r="YO107" s="0"/>
      <c r="YP107" s="0"/>
      <c r="YQ107" s="0"/>
      <c r="YR107" s="0"/>
      <c r="YS107" s="0"/>
      <c r="YT107" s="0"/>
      <c r="YU107" s="0"/>
      <c r="YV107" s="0"/>
      <c r="YW107" s="0"/>
      <c r="YX107" s="0"/>
      <c r="YY107" s="0"/>
      <c r="YZ107" s="0"/>
      <c r="ZA107" s="0"/>
      <c r="ZB107" s="0"/>
      <c r="ZC107" s="0"/>
      <c r="ZD107" s="0"/>
      <c r="ZE107" s="0"/>
      <c r="ZF107" s="0"/>
      <c r="ZG107" s="0"/>
      <c r="ZH107" s="0"/>
      <c r="ZI107" s="0"/>
      <c r="ZJ107" s="0"/>
      <c r="ZK107" s="0"/>
      <c r="ZL107" s="0"/>
      <c r="ZM107" s="0"/>
      <c r="ZN107" s="0"/>
      <c r="ZO107" s="0"/>
      <c r="ZP107" s="0"/>
      <c r="ZQ107" s="0"/>
      <c r="ZR107" s="0"/>
      <c r="ZS107" s="0"/>
      <c r="ZT107" s="0"/>
      <c r="ZU107" s="0"/>
      <c r="ZV107" s="0"/>
      <c r="ZW107" s="0"/>
      <c r="ZX107" s="0"/>
      <c r="ZY107" s="0"/>
      <c r="ZZ107" s="0"/>
      <c r="AAA107" s="0"/>
      <c r="AAB107" s="0"/>
      <c r="AAC107" s="0"/>
      <c r="AAD107" s="0"/>
      <c r="AAE107" s="0"/>
      <c r="AAF107" s="0"/>
      <c r="AAG107" s="0"/>
      <c r="AAH107" s="0"/>
      <c r="AAI107" s="0"/>
      <c r="AAJ107" s="0"/>
      <c r="AAK107" s="0"/>
      <c r="AAL107" s="0"/>
      <c r="AAM107" s="0"/>
      <c r="AAN107" s="0"/>
      <c r="AAO107" s="0"/>
      <c r="AAP107" s="0"/>
      <c r="AAQ107" s="0"/>
      <c r="AAR107" s="0"/>
      <c r="AAS107" s="0"/>
      <c r="AAT107" s="0"/>
      <c r="AAU107" s="0"/>
      <c r="AAV107" s="0"/>
      <c r="AAW107" s="0"/>
      <c r="AAX107" s="0"/>
      <c r="AAY107" s="0"/>
      <c r="AAZ107" s="0"/>
      <c r="ABA107" s="0"/>
      <c r="ABB107" s="0"/>
      <c r="ABC107" s="0"/>
      <c r="ABD107" s="0"/>
      <c r="ABE107" s="0"/>
      <c r="ABF107" s="0"/>
      <c r="ABG107" s="0"/>
      <c r="ABH107" s="0"/>
      <c r="ABI107" s="0"/>
      <c r="ABJ107" s="0"/>
      <c r="ABK107" s="0"/>
      <c r="ABL107" s="0"/>
      <c r="ABM107" s="0"/>
      <c r="ABN107" s="0"/>
      <c r="ABO107" s="0"/>
      <c r="ABP107" s="0"/>
      <c r="ABQ107" s="0"/>
      <c r="ABR107" s="0"/>
      <c r="ABS107" s="0"/>
      <c r="ABT107" s="0"/>
      <c r="ABU107" s="0"/>
      <c r="ABV107" s="0"/>
      <c r="ABW107" s="0"/>
      <c r="ABX107" s="0"/>
      <c r="ABY107" s="0"/>
      <c r="ABZ107" s="0"/>
      <c r="ACA107" s="0"/>
      <c r="ACB107" s="0"/>
      <c r="ACC107" s="0"/>
      <c r="ACD107" s="0"/>
      <c r="ACE107" s="0"/>
      <c r="ACF107" s="0"/>
      <c r="ACG107" s="0"/>
      <c r="ACH107" s="0"/>
      <c r="ACI107" s="0"/>
      <c r="ACJ107" s="0"/>
      <c r="ACK107" s="0"/>
      <c r="ACL107" s="0"/>
      <c r="ACM107" s="0"/>
      <c r="ACN107" s="0"/>
      <c r="ACO107" s="0"/>
      <c r="ACP107" s="0"/>
      <c r="ACQ107" s="0"/>
      <c r="ACR107" s="0"/>
      <c r="ACS107" s="0"/>
      <c r="ACT107" s="0"/>
      <c r="ACU107" s="0"/>
      <c r="ACV107" s="0"/>
      <c r="ACW107" s="0"/>
      <c r="ACX107" s="0"/>
      <c r="ACY107" s="0"/>
      <c r="ACZ107" s="0"/>
      <c r="ADA107" s="0"/>
      <c r="ADB107" s="0"/>
      <c r="ADC107" s="0"/>
      <c r="ADD107" s="0"/>
      <c r="ADE107" s="0"/>
      <c r="ADF107" s="0"/>
      <c r="ADG107" s="0"/>
      <c r="ADH107" s="0"/>
      <c r="ADI107" s="0"/>
      <c r="ADJ107" s="0"/>
      <c r="ADK107" s="0"/>
      <c r="ADL107" s="0"/>
      <c r="ADM107" s="0"/>
      <c r="ADN107" s="0"/>
      <c r="ADO107" s="0"/>
      <c r="ADP107" s="0"/>
      <c r="ADQ107" s="0"/>
      <c r="ADR107" s="0"/>
      <c r="ADS107" s="0"/>
      <c r="ADT107" s="0"/>
      <c r="ADU107" s="0"/>
      <c r="ADV107" s="0"/>
      <c r="ADW107" s="0"/>
      <c r="ADX107" s="0"/>
      <c r="ADY107" s="0"/>
      <c r="ADZ107" s="0"/>
      <c r="AEA107" s="0"/>
      <c r="AEB107" s="0"/>
      <c r="AEC107" s="0"/>
      <c r="AED107" s="0"/>
      <c r="AEE107" s="0"/>
      <c r="AEF107" s="0"/>
      <c r="AEG107" s="0"/>
      <c r="AEH107" s="0"/>
      <c r="AEI107" s="0"/>
      <c r="AEJ107" s="0"/>
      <c r="AEK107" s="0"/>
      <c r="AEL107" s="0"/>
      <c r="AEM107" s="0"/>
      <c r="AEN107" s="0"/>
      <c r="AEO107" s="0"/>
      <c r="AEP107" s="0"/>
      <c r="AEQ107" s="0"/>
      <c r="AER107" s="0"/>
      <c r="AES107" s="0"/>
      <c r="AET107" s="0"/>
      <c r="AEU107" s="0"/>
      <c r="AEV107" s="0"/>
      <c r="AEW107" s="0"/>
      <c r="AEX107" s="0"/>
      <c r="AEY107" s="0"/>
      <c r="AEZ107" s="0"/>
      <c r="AFA107" s="0"/>
      <c r="AFB107" s="0"/>
      <c r="AFC107" s="0"/>
      <c r="AFD107" s="0"/>
      <c r="AFE107" s="0"/>
      <c r="AFF107" s="0"/>
      <c r="AFG107" s="0"/>
      <c r="AFH107" s="0"/>
      <c r="AFI107" s="0"/>
      <c r="AFJ107" s="0"/>
      <c r="AFK107" s="0"/>
      <c r="AFL107" s="0"/>
      <c r="AFM107" s="0"/>
      <c r="AFN107" s="0"/>
      <c r="AFO107" s="0"/>
      <c r="AFP107" s="0"/>
      <c r="AFQ107" s="0"/>
      <c r="AFR107" s="0"/>
      <c r="AFS107" s="0"/>
      <c r="AFT107" s="0"/>
      <c r="AFU107" s="0"/>
      <c r="AFV107" s="0"/>
      <c r="AFW107" s="0"/>
      <c r="AFX107" s="0"/>
      <c r="AFY107" s="0"/>
      <c r="AFZ107" s="0"/>
      <c r="AGA107" s="0"/>
      <c r="AGB107" s="0"/>
      <c r="AGC107" s="0"/>
      <c r="AGD107" s="0"/>
      <c r="AGE107" s="0"/>
      <c r="AGF107" s="0"/>
      <c r="AGG107" s="0"/>
      <c r="AGH107" s="0"/>
      <c r="AGI107" s="0"/>
      <c r="AGJ107" s="0"/>
      <c r="AGK107" s="0"/>
      <c r="AGL107" s="0"/>
      <c r="AGM107" s="0"/>
      <c r="AGN107" s="0"/>
      <c r="AGO107" s="0"/>
      <c r="AGP107" s="0"/>
      <c r="AGQ107" s="0"/>
      <c r="AGR107" s="0"/>
      <c r="AGS107" s="0"/>
      <c r="AGT107" s="0"/>
      <c r="AGU107" s="0"/>
      <c r="AGV107" s="0"/>
      <c r="AGW107" s="0"/>
      <c r="AGX107" s="0"/>
      <c r="AGY107" s="0"/>
      <c r="AGZ107" s="0"/>
      <c r="AHA107" s="0"/>
      <c r="AHB107" s="0"/>
      <c r="AHC107" s="0"/>
      <c r="AHD107" s="0"/>
      <c r="AHE107" s="0"/>
      <c r="AHF107" s="0"/>
      <c r="AHG107" s="0"/>
      <c r="AHH107" s="0"/>
      <c r="AHI107" s="0"/>
      <c r="AHJ107" s="0"/>
      <c r="AHK107" s="0"/>
      <c r="AHL107" s="0"/>
      <c r="AHM107" s="0"/>
      <c r="AHN107" s="0"/>
      <c r="AHO107" s="0"/>
      <c r="AHP107" s="0"/>
      <c r="AHQ107" s="0"/>
      <c r="AHR107" s="0"/>
      <c r="AHS107" s="0"/>
      <c r="AHT107" s="0"/>
      <c r="AHU107" s="0"/>
      <c r="AHV107" s="0"/>
      <c r="AHW107" s="0"/>
      <c r="AHX107" s="0"/>
      <c r="AHY107" s="0"/>
      <c r="AHZ107" s="0"/>
      <c r="AIA107" s="0"/>
      <c r="AIB107" s="0"/>
      <c r="AIC107" s="0"/>
      <c r="AID107" s="0"/>
      <c r="AIE107" s="0"/>
      <c r="AIF107" s="0"/>
      <c r="AIG107" s="0"/>
      <c r="AIH107" s="0"/>
      <c r="AII107" s="0"/>
      <c r="AIJ107" s="0"/>
      <c r="AIK107" s="0"/>
      <c r="AIL107" s="0"/>
      <c r="AIM107" s="0"/>
      <c r="AIN107" s="0"/>
      <c r="AIO107" s="0"/>
      <c r="AIP107" s="0"/>
      <c r="AIQ107" s="0"/>
      <c r="AIR107" s="0"/>
      <c r="AIS107" s="0"/>
      <c r="AIT107" s="0"/>
      <c r="AIU107" s="0"/>
      <c r="AIV107" s="0"/>
      <c r="AIW107" s="0"/>
      <c r="AIX107" s="0"/>
      <c r="AIY107" s="0"/>
      <c r="AIZ107" s="0"/>
      <c r="AJA107" s="0"/>
      <c r="AJB107" s="0"/>
      <c r="AJC107" s="0"/>
      <c r="AJD107" s="0"/>
      <c r="AJE107" s="0"/>
      <c r="AJF107" s="0"/>
      <c r="AJG107" s="0"/>
      <c r="AJH107" s="0"/>
      <c r="AJI107" s="0"/>
      <c r="AJJ107" s="0"/>
      <c r="AJK107" s="0"/>
      <c r="AJL107" s="0"/>
      <c r="AJM107" s="0"/>
      <c r="AJN107" s="0"/>
      <c r="AJO107" s="0"/>
      <c r="AJP107" s="0"/>
      <c r="AJQ107" s="0"/>
      <c r="AJR107" s="0"/>
      <c r="AJS107" s="0"/>
      <c r="AJT107" s="0"/>
      <c r="AJU107" s="0"/>
      <c r="AJV107" s="0"/>
      <c r="AJW107" s="0"/>
      <c r="AJX107" s="0"/>
      <c r="AJY107" s="0"/>
      <c r="AJZ107" s="0"/>
      <c r="AKA107" s="0"/>
      <c r="AKB107" s="0"/>
      <c r="AKC107" s="0"/>
      <c r="AKD107" s="0"/>
      <c r="AKE107" s="0"/>
      <c r="AKF107" s="0"/>
      <c r="AKG107" s="0"/>
      <c r="AKH107" s="0"/>
      <c r="AKI107" s="0"/>
      <c r="AKJ107" s="0"/>
      <c r="AKK107" s="0"/>
      <c r="AKL107" s="0"/>
      <c r="AKM107" s="0"/>
      <c r="AKN107" s="0"/>
      <c r="AKO107" s="0"/>
      <c r="AKP107" s="0"/>
      <c r="AKQ107" s="0"/>
      <c r="AKR107" s="0"/>
      <c r="AKS107" s="0"/>
      <c r="AKT107" s="0"/>
      <c r="AKU107" s="0"/>
      <c r="AKV107" s="0"/>
      <c r="AKW107" s="0"/>
      <c r="AKX107" s="0"/>
      <c r="AKY107" s="0"/>
      <c r="AKZ107" s="0"/>
      <c r="ALA107" s="0"/>
      <c r="ALB107" s="0"/>
      <c r="ALC107" s="0"/>
      <c r="ALD107" s="0"/>
      <c r="ALE107" s="0"/>
      <c r="ALF107" s="0"/>
      <c r="ALG107" s="0"/>
      <c r="ALH107" s="0"/>
      <c r="ALI107" s="0"/>
      <c r="ALJ107" s="0"/>
      <c r="ALK107" s="0"/>
      <c r="ALL107" s="0"/>
      <c r="ALM107" s="0"/>
      <c r="ALN107" s="0"/>
      <c r="ALO107" s="0"/>
      <c r="ALP107" s="0"/>
      <c r="ALQ107" s="0"/>
      <c r="ALR107" s="0"/>
      <c r="ALS107" s="0"/>
      <c r="ALT107" s="0"/>
      <c r="ALU107" s="0"/>
      <c r="ALV107" s="0"/>
      <c r="ALW107" s="0"/>
      <c r="ALX107" s="0"/>
      <c r="ALY107" s="0"/>
      <c r="ALZ107" s="0"/>
      <c r="AMA107" s="0"/>
      <c r="AMB107" s="0"/>
      <c r="AMC107" s="0"/>
      <c r="AMD107" s="0"/>
      <c r="AME107" s="0"/>
      <c r="AMF107" s="0"/>
      <c r="AMG107" s="0"/>
      <c r="AMH107" s="0"/>
      <c r="AMI107" s="0"/>
      <c r="AMJ107" s="0"/>
    </row>
    <row r="108" customFormat="false" ht="15" hidden="false" customHeight="true" outlineLevel="0" collapsed="false">
      <c r="A108" s="3"/>
      <c r="B108" s="3" t="n">
        <v>17</v>
      </c>
      <c r="C108" s="0"/>
      <c r="D108" s="0"/>
      <c r="E108" s="0"/>
      <c r="F108" s="0"/>
      <c r="G108" s="0"/>
      <c r="H108" s="0"/>
      <c r="I108" s="3" t="n">
        <v>1</v>
      </c>
      <c r="J108" s="3" t="s">
        <v>40</v>
      </c>
      <c r="K108" s="3" t="s">
        <v>46</v>
      </c>
      <c r="L108" s="5" t="n">
        <v>43013</v>
      </c>
      <c r="M108" s="0"/>
      <c r="N108" s="0"/>
      <c r="O108" s="0"/>
      <c r="P108" s="0"/>
      <c r="Q108" s="0"/>
      <c r="R108" s="0"/>
      <c r="S108" s="0"/>
      <c r="T108" s="0"/>
      <c r="U108" s="0"/>
      <c r="V108" s="0"/>
      <c r="W108" s="0"/>
      <c r="X108" s="0"/>
      <c r="Y108" s="0"/>
      <c r="Z108" s="0"/>
      <c r="AA108" s="0"/>
      <c r="AB108" s="0"/>
      <c r="AC108" s="0"/>
      <c r="AD108" s="0"/>
      <c r="AE108" s="0"/>
      <c r="AF108" s="0"/>
      <c r="AG108" s="0"/>
      <c r="AH108" s="0"/>
      <c r="AI108" s="0"/>
      <c r="AJ108" s="0"/>
      <c r="AK108" s="0"/>
      <c r="AL108" s="0"/>
      <c r="AM108" s="0"/>
      <c r="AN108" s="2"/>
      <c r="AO108" s="0"/>
      <c r="AP108" s="0"/>
      <c r="AQ108" s="0"/>
      <c r="AR108" s="0"/>
      <c r="AS108" s="0"/>
      <c r="AT108" s="0"/>
      <c r="AU108" s="0"/>
      <c r="AV108" s="0"/>
      <c r="AW108" s="0"/>
      <c r="AX108" s="0"/>
      <c r="AY108" s="0"/>
      <c r="AZ108" s="0"/>
      <c r="BA108" s="0"/>
      <c r="BB108" s="0"/>
      <c r="BC108" s="0"/>
      <c r="BD108" s="0"/>
      <c r="BE108" s="0"/>
      <c r="BF108" s="0"/>
      <c r="BG108" s="0"/>
      <c r="BH108" s="0"/>
      <c r="BI108" s="0"/>
      <c r="BJ108" s="0"/>
      <c r="BK108" s="0"/>
      <c r="BL108" s="0"/>
      <c r="BM108" s="0"/>
      <c r="BN108" s="0"/>
      <c r="BO108" s="0"/>
      <c r="BP108" s="0"/>
      <c r="BQ108" s="0"/>
      <c r="BR108" s="0"/>
      <c r="BS108" s="0"/>
      <c r="BT108" s="0"/>
      <c r="BU108" s="0"/>
      <c r="BV108" s="0"/>
      <c r="BW108" s="0"/>
      <c r="BX108" s="0"/>
      <c r="BY108" s="0"/>
      <c r="BZ108" s="0"/>
      <c r="CA108" s="0"/>
      <c r="CB108" s="0"/>
      <c r="CC108" s="0"/>
      <c r="CD108" s="0"/>
      <c r="CE108" s="0"/>
      <c r="CF108" s="0"/>
      <c r="CG108" s="0"/>
      <c r="CH108" s="0"/>
      <c r="CI108" s="0"/>
      <c r="CJ108" s="0"/>
      <c r="CK108" s="0"/>
      <c r="CL108" s="0"/>
      <c r="CM108" s="0"/>
      <c r="CN108" s="0"/>
      <c r="CO108" s="0"/>
      <c r="CP108" s="0"/>
      <c r="CQ108" s="0"/>
      <c r="CR108" s="0"/>
      <c r="CS108" s="0"/>
      <c r="CT108" s="0"/>
      <c r="CU108" s="0"/>
      <c r="CV108" s="0"/>
      <c r="CW108" s="0"/>
      <c r="CX108" s="0"/>
      <c r="CY108" s="0"/>
      <c r="CZ108" s="0"/>
      <c r="DA108" s="0"/>
      <c r="DB108" s="0"/>
      <c r="DC108" s="0"/>
      <c r="DD108" s="0"/>
      <c r="DE108" s="0"/>
      <c r="DF108" s="0"/>
      <c r="DG108" s="0"/>
      <c r="DH108" s="0"/>
      <c r="DI108" s="0"/>
      <c r="DJ108" s="0"/>
      <c r="DK108" s="0"/>
      <c r="DL108" s="0"/>
      <c r="DM108" s="0"/>
      <c r="DN108" s="0"/>
      <c r="DO108" s="0"/>
      <c r="DP108" s="0"/>
      <c r="DQ108" s="0"/>
      <c r="DR108" s="0"/>
      <c r="DS108" s="0"/>
      <c r="DT108" s="0"/>
      <c r="DU108" s="0"/>
      <c r="DV108" s="0"/>
      <c r="DW108" s="0"/>
      <c r="DX108" s="0"/>
      <c r="DY108" s="0"/>
      <c r="DZ108" s="0"/>
      <c r="EA108" s="0"/>
      <c r="EB108" s="0"/>
      <c r="EC108" s="0"/>
      <c r="ED108" s="0"/>
      <c r="EE108" s="0"/>
      <c r="EF108" s="0"/>
      <c r="EG108" s="0"/>
      <c r="EH108" s="0"/>
      <c r="EI108" s="0"/>
      <c r="EJ108" s="0"/>
      <c r="EK108" s="0"/>
      <c r="EL108" s="0"/>
      <c r="EM108" s="0"/>
      <c r="EN108" s="0"/>
      <c r="EO108" s="0"/>
      <c r="EP108" s="0"/>
      <c r="EQ108" s="0"/>
      <c r="ER108" s="0"/>
      <c r="ES108" s="0"/>
      <c r="ET108" s="0"/>
      <c r="EU108" s="0"/>
      <c r="EV108" s="0"/>
      <c r="EW108" s="0"/>
      <c r="EX108" s="0"/>
      <c r="EY108" s="0"/>
      <c r="EZ108" s="0"/>
      <c r="FA108" s="0"/>
      <c r="FB108" s="0"/>
      <c r="FC108" s="0"/>
      <c r="FD108" s="0"/>
      <c r="FE108" s="0"/>
      <c r="FF108" s="0"/>
      <c r="FG108" s="0"/>
      <c r="FH108" s="0"/>
      <c r="FI108" s="0"/>
      <c r="FJ108" s="0"/>
      <c r="FK108" s="0"/>
      <c r="FL108" s="0"/>
      <c r="FM108" s="0"/>
      <c r="FN108" s="0"/>
      <c r="FO108" s="0"/>
      <c r="FP108" s="0"/>
      <c r="FQ108" s="0"/>
      <c r="FR108" s="0"/>
      <c r="FS108" s="0"/>
      <c r="FT108" s="0"/>
      <c r="FU108" s="0"/>
      <c r="FV108" s="0"/>
      <c r="FW108" s="0"/>
      <c r="FX108" s="0"/>
      <c r="FY108" s="0"/>
      <c r="FZ108" s="0"/>
      <c r="GA108" s="0"/>
      <c r="GB108" s="0"/>
      <c r="GC108" s="0"/>
      <c r="GD108" s="0"/>
      <c r="GE108" s="0"/>
      <c r="GF108" s="0"/>
      <c r="GG108" s="0"/>
      <c r="GH108" s="0"/>
      <c r="GI108" s="0"/>
      <c r="GJ108" s="0"/>
      <c r="GK108" s="0"/>
      <c r="GL108" s="0"/>
      <c r="GM108" s="0"/>
      <c r="GN108" s="0"/>
      <c r="GO108" s="0"/>
      <c r="GP108" s="0"/>
      <c r="GQ108" s="0"/>
      <c r="GR108" s="0"/>
      <c r="GS108" s="0"/>
      <c r="GT108" s="0"/>
      <c r="GU108" s="0"/>
      <c r="GV108" s="0"/>
      <c r="GW108" s="0"/>
      <c r="GX108" s="0"/>
      <c r="GY108" s="0"/>
      <c r="GZ108" s="0"/>
      <c r="HA108" s="0"/>
      <c r="HB108" s="0"/>
      <c r="HC108" s="0"/>
      <c r="HD108" s="0"/>
      <c r="HE108" s="0"/>
      <c r="HF108" s="0"/>
      <c r="HG108" s="0"/>
      <c r="HH108" s="0"/>
      <c r="HI108" s="0"/>
      <c r="HJ108" s="0"/>
      <c r="HK108" s="0"/>
      <c r="HL108" s="0"/>
      <c r="HM108" s="0"/>
      <c r="HN108" s="0"/>
      <c r="HO108" s="0"/>
      <c r="HP108" s="0"/>
      <c r="HQ108" s="0"/>
      <c r="HR108" s="0"/>
      <c r="HS108" s="0"/>
      <c r="HT108" s="0"/>
      <c r="HU108" s="0"/>
      <c r="HV108" s="0"/>
      <c r="HW108" s="0"/>
      <c r="HX108" s="0"/>
      <c r="HY108" s="0"/>
      <c r="HZ108" s="0"/>
      <c r="IA108" s="0"/>
      <c r="IB108" s="0"/>
      <c r="IC108" s="0"/>
      <c r="ID108" s="0"/>
      <c r="IE108" s="0"/>
      <c r="IF108" s="0"/>
      <c r="IG108" s="0"/>
      <c r="IH108" s="0"/>
      <c r="II108" s="0"/>
      <c r="IJ108" s="0"/>
      <c r="IK108" s="0"/>
      <c r="IL108" s="0"/>
      <c r="IM108" s="0"/>
      <c r="IN108" s="0"/>
      <c r="IO108" s="0"/>
      <c r="IP108" s="0"/>
      <c r="IQ108" s="0"/>
      <c r="IR108" s="0"/>
      <c r="IS108" s="0"/>
      <c r="IT108" s="0"/>
      <c r="IU108" s="0"/>
      <c r="IV108" s="0"/>
      <c r="IW108" s="0"/>
      <c r="IX108" s="0"/>
      <c r="IY108" s="0"/>
      <c r="IZ108" s="0"/>
      <c r="JA108" s="0"/>
      <c r="JB108" s="0"/>
      <c r="JC108" s="0"/>
      <c r="JD108" s="0"/>
      <c r="JE108" s="0"/>
      <c r="JF108" s="0"/>
      <c r="JG108" s="0"/>
      <c r="JH108" s="0"/>
      <c r="JI108" s="0"/>
      <c r="JJ108" s="0"/>
      <c r="JK108" s="0"/>
      <c r="JL108" s="0"/>
      <c r="JM108" s="0"/>
      <c r="JN108" s="0"/>
      <c r="JO108" s="0"/>
      <c r="JP108" s="0"/>
      <c r="JQ108" s="0"/>
      <c r="JR108" s="0"/>
      <c r="JS108" s="0"/>
      <c r="JT108" s="0"/>
      <c r="JU108" s="0"/>
      <c r="JV108" s="0"/>
      <c r="JW108" s="0"/>
      <c r="JX108" s="0"/>
      <c r="JY108" s="0"/>
      <c r="JZ108" s="0"/>
      <c r="KA108" s="0"/>
      <c r="KB108" s="0"/>
      <c r="KC108" s="0"/>
      <c r="KD108" s="0"/>
      <c r="KE108" s="0"/>
      <c r="KF108" s="0"/>
      <c r="KG108" s="0"/>
      <c r="KH108" s="0"/>
      <c r="KI108" s="0"/>
      <c r="KJ108" s="0"/>
      <c r="KK108" s="0"/>
      <c r="KL108" s="0"/>
      <c r="KM108" s="0"/>
      <c r="KN108" s="0"/>
      <c r="KO108" s="0"/>
      <c r="KP108" s="0"/>
      <c r="KQ108" s="0"/>
      <c r="KR108" s="0"/>
      <c r="KS108" s="0"/>
      <c r="KT108" s="0"/>
      <c r="KU108" s="0"/>
      <c r="KV108" s="0"/>
      <c r="KW108" s="0"/>
      <c r="KX108" s="0"/>
      <c r="KY108" s="0"/>
      <c r="KZ108" s="0"/>
      <c r="LA108" s="0"/>
      <c r="LB108" s="0"/>
      <c r="LC108" s="0"/>
      <c r="LD108" s="0"/>
      <c r="LE108" s="0"/>
      <c r="LF108" s="0"/>
      <c r="LG108" s="0"/>
      <c r="LH108" s="0"/>
      <c r="LI108" s="0"/>
      <c r="LJ108" s="0"/>
      <c r="LK108" s="0"/>
      <c r="LL108" s="0"/>
      <c r="LM108" s="0"/>
      <c r="LN108" s="0"/>
      <c r="LO108" s="0"/>
      <c r="LP108" s="0"/>
      <c r="LQ108" s="0"/>
      <c r="LR108" s="0"/>
      <c r="LS108" s="0"/>
      <c r="LT108" s="0"/>
      <c r="LU108" s="0"/>
      <c r="LV108" s="0"/>
      <c r="LW108" s="0"/>
      <c r="LX108" s="0"/>
      <c r="LY108" s="0"/>
      <c r="LZ108" s="0"/>
      <c r="MA108" s="0"/>
      <c r="MB108" s="0"/>
      <c r="MC108" s="0"/>
      <c r="MD108" s="0"/>
      <c r="ME108" s="0"/>
      <c r="MF108" s="0"/>
      <c r="MG108" s="0"/>
      <c r="MH108" s="0"/>
      <c r="MI108" s="0"/>
      <c r="MJ108" s="0"/>
      <c r="MK108" s="0"/>
      <c r="ML108" s="0"/>
      <c r="MM108" s="0"/>
      <c r="MN108" s="0"/>
      <c r="MO108" s="0"/>
      <c r="MP108" s="0"/>
      <c r="MQ108" s="0"/>
      <c r="MR108" s="0"/>
      <c r="MS108" s="0"/>
      <c r="MT108" s="0"/>
      <c r="MU108" s="0"/>
      <c r="MV108" s="0"/>
      <c r="MW108" s="0"/>
      <c r="MX108" s="0"/>
      <c r="MY108" s="0"/>
      <c r="MZ108" s="0"/>
      <c r="NA108" s="0"/>
      <c r="NB108" s="0"/>
      <c r="NC108" s="0"/>
      <c r="ND108" s="0"/>
      <c r="NE108" s="0"/>
      <c r="NF108" s="0"/>
      <c r="NG108" s="0"/>
      <c r="NH108" s="0"/>
      <c r="NI108" s="0"/>
      <c r="NJ108" s="0"/>
      <c r="NK108" s="0"/>
      <c r="NL108" s="0"/>
      <c r="NM108" s="0"/>
      <c r="NN108" s="0"/>
      <c r="NO108" s="0"/>
      <c r="NP108" s="0"/>
      <c r="NQ108" s="0"/>
      <c r="NR108" s="0"/>
      <c r="NS108" s="0"/>
      <c r="NT108" s="0"/>
      <c r="NU108" s="0"/>
      <c r="NV108" s="0"/>
      <c r="NW108" s="0"/>
      <c r="NX108" s="0"/>
      <c r="NY108" s="0"/>
      <c r="NZ108" s="0"/>
      <c r="OA108" s="0"/>
      <c r="OB108" s="0"/>
      <c r="OC108" s="0"/>
      <c r="OD108" s="0"/>
      <c r="OE108" s="0"/>
      <c r="OF108" s="0"/>
      <c r="OG108" s="0"/>
      <c r="OH108" s="0"/>
      <c r="OI108" s="0"/>
      <c r="OJ108" s="0"/>
      <c r="OK108" s="0"/>
      <c r="OL108" s="0"/>
      <c r="OM108" s="0"/>
      <c r="ON108" s="0"/>
      <c r="OO108" s="0"/>
      <c r="OP108" s="0"/>
      <c r="OQ108" s="0"/>
      <c r="OR108" s="0"/>
      <c r="OS108" s="0"/>
      <c r="OT108" s="0"/>
      <c r="OU108" s="0"/>
      <c r="OV108" s="0"/>
      <c r="OW108" s="0"/>
      <c r="OX108" s="0"/>
      <c r="OY108" s="0"/>
      <c r="OZ108" s="0"/>
      <c r="PA108" s="0"/>
      <c r="PB108" s="0"/>
      <c r="PC108" s="0"/>
      <c r="PD108" s="0"/>
      <c r="PE108" s="0"/>
      <c r="PF108" s="0"/>
      <c r="PG108" s="0"/>
      <c r="PH108" s="0"/>
      <c r="PI108" s="0"/>
      <c r="PJ108" s="0"/>
      <c r="PK108" s="0"/>
      <c r="PL108" s="0"/>
      <c r="PM108" s="0"/>
      <c r="PN108" s="0"/>
      <c r="PO108" s="0"/>
      <c r="PP108" s="0"/>
      <c r="PQ108" s="0"/>
      <c r="PR108" s="0"/>
      <c r="PS108" s="0"/>
      <c r="PT108" s="0"/>
      <c r="PU108" s="0"/>
      <c r="PV108" s="0"/>
      <c r="PW108" s="0"/>
      <c r="PX108" s="0"/>
      <c r="PY108" s="0"/>
      <c r="PZ108" s="0"/>
      <c r="QA108" s="0"/>
      <c r="QB108" s="0"/>
      <c r="QC108" s="0"/>
      <c r="QD108" s="0"/>
      <c r="QE108" s="0"/>
      <c r="QF108" s="0"/>
      <c r="QG108" s="0"/>
      <c r="QH108" s="0"/>
      <c r="QI108" s="0"/>
      <c r="QJ108" s="0"/>
      <c r="QK108" s="0"/>
      <c r="QL108" s="0"/>
      <c r="QM108" s="0"/>
      <c r="QN108" s="0"/>
      <c r="QO108" s="0"/>
      <c r="QP108" s="0"/>
      <c r="QQ108" s="0"/>
      <c r="QR108" s="0"/>
      <c r="QS108" s="0"/>
      <c r="QT108" s="0"/>
      <c r="QU108" s="0"/>
      <c r="QV108" s="0"/>
      <c r="QW108" s="0"/>
      <c r="QX108" s="0"/>
      <c r="QY108" s="0"/>
      <c r="QZ108" s="0"/>
      <c r="RA108" s="0"/>
      <c r="RB108" s="0"/>
      <c r="RC108" s="0"/>
      <c r="RD108" s="0"/>
      <c r="RE108" s="0"/>
      <c r="RF108" s="0"/>
      <c r="RG108" s="0"/>
      <c r="RH108" s="0"/>
      <c r="RI108" s="0"/>
      <c r="RJ108" s="0"/>
      <c r="RK108" s="0"/>
      <c r="RL108" s="0"/>
      <c r="RM108" s="0"/>
      <c r="RN108" s="0"/>
      <c r="RO108" s="0"/>
      <c r="RP108" s="0"/>
      <c r="RQ108" s="0"/>
      <c r="RR108" s="0"/>
      <c r="RS108" s="0"/>
      <c r="RT108" s="0"/>
      <c r="RU108" s="0"/>
      <c r="RV108" s="0"/>
      <c r="RW108" s="0"/>
      <c r="RX108" s="0"/>
      <c r="RY108" s="0"/>
      <c r="RZ108" s="0"/>
      <c r="SA108" s="0"/>
      <c r="SB108" s="0"/>
      <c r="SC108" s="0"/>
      <c r="SD108" s="0"/>
      <c r="SE108" s="0"/>
      <c r="SF108" s="0"/>
      <c r="SG108" s="0"/>
      <c r="SH108" s="0"/>
      <c r="SI108" s="0"/>
      <c r="SJ108" s="0"/>
      <c r="SK108" s="0"/>
      <c r="SL108" s="0"/>
      <c r="SM108" s="0"/>
      <c r="SN108" s="0"/>
      <c r="SO108" s="0"/>
      <c r="SP108" s="0"/>
      <c r="SQ108" s="0"/>
      <c r="SR108" s="0"/>
      <c r="SS108" s="0"/>
      <c r="ST108" s="0"/>
      <c r="SU108" s="0"/>
      <c r="SV108" s="0"/>
      <c r="SW108" s="0"/>
      <c r="SX108" s="0"/>
      <c r="SY108" s="0"/>
      <c r="SZ108" s="0"/>
      <c r="TA108" s="0"/>
      <c r="TB108" s="0"/>
      <c r="TC108" s="0"/>
      <c r="TD108" s="0"/>
      <c r="TE108" s="0"/>
      <c r="TF108" s="0"/>
      <c r="TG108" s="0"/>
      <c r="TH108" s="0"/>
      <c r="TI108" s="0"/>
      <c r="TJ108" s="0"/>
      <c r="TK108" s="0"/>
      <c r="TL108" s="0"/>
      <c r="TM108" s="0"/>
      <c r="TN108" s="0"/>
      <c r="TO108" s="0"/>
      <c r="TP108" s="0"/>
      <c r="TQ108" s="0"/>
      <c r="TR108" s="0"/>
      <c r="TS108" s="0"/>
      <c r="TT108" s="0"/>
      <c r="TU108" s="0"/>
      <c r="TV108" s="0"/>
      <c r="TW108" s="0"/>
      <c r="TX108" s="0"/>
      <c r="TY108" s="0"/>
      <c r="TZ108" s="0"/>
      <c r="UA108" s="0"/>
      <c r="UB108" s="0"/>
      <c r="UC108" s="0"/>
      <c r="UD108" s="0"/>
      <c r="UE108" s="0"/>
      <c r="UF108" s="0"/>
      <c r="UG108" s="0"/>
      <c r="UH108" s="0"/>
      <c r="UI108" s="0"/>
      <c r="UJ108" s="0"/>
      <c r="UK108" s="0"/>
      <c r="UL108" s="0"/>
      <c r="UM108" s="0"/>
      <c r="UN108" s="0"/>
      <c r="UO108" s="0"/>
      <c r="UP108" s="0"/>
      <c r="UQ108" s="0"/>
      <c r="UR108" s="0"/>
      <c r="US108" s="0"/>
      <c r="UT108" s="0"/>
      <c r="UU108" s="0"/>
      <c r="UV108" s="0"/>
      <c r="UW108" s="0"/>
      <c r="UX108" s="0"/>
      <c r="UY108" s="0"/>
      <c r="UZ108" s="0"/>
      <c r="VA108" s="0"/>
      <c r="VB108" s="0"/>
      <c r="VC108" s="0"/>
      <c r="VD108" s="0"/>
      <c r="VE108" s="0"/>
      <c r="VF108" s="0"/>
      <c r="VG108" s="0"/>
      <c r="VH108" s="0"/>
      <c r="VI108" s="0"/>
      <c r="VJ108" s="0"/>
      <c r="VK108" s="0"/>
      <c r="VL108" s="0"/>
      <c r="VM108" s="0"/>
      <c r="VN108" s="0"/>
      <c r="VO108" s="0"/>
      <c r="VP108" s="0"/>
      <c r="VQ108" s="0"/>
      <c r="VR108" s="0"/>
      <c r="VS108" s="0"/>
      <c r="VT108" s="0"/>
      <c r="VU108" s="0"/>
      <c r="VV108" s="0"/>
      <c r="VW108" s="0"/>
      <c r="VX108" s="0"/>
      <c r="VY108" s="0"/>
      <c r="VZ108" s="0"/>
      <c r="WA108" s="0"/>
      <c r="WB108" s="0"/>
      <c r="WC108" s="0"/>
      <c r="WD108" s="0"/>
      <c r="WE108" s="0"/>
      <c r="WF108" s="0"/>
      <c r="WG108" s="0"/>
      <c r="WH108" s="0"/>
      <c r="WI108" s="0"/>
      <c r="WJ108" s="0"/>
      <c r="WK108" s="0"/>
      <c r="WL108" s="0"/>
      <c r="WM108" s="0"/>
      <c r="WN108" s="0"/>
      <c r="WO108" s="0"/>
      <c r="WP108" s="0"/>
      <c r="WQ108" s="0"/>
      <c r="WR108" s="0"/>
      <c r="WS108" s="0"/>
      <c r="WT108" s="0"/>
      <c r="WU108" s="0"/>
      <c r="WV108" s="0"/>
      <c r="WW108" s="0"/>
      <c r="WX108" s="0"/>
      <c r="WY108" s="0"/>
      <c r="WZ108" s="0"/>
      <c r="XA108" s="0"/>
      <c r="XB108" s="0"/>
      <c r="XC108" s="0"/>
      <c r="XD108" s="0"/>
      <c r="XE108" s="0"/>
      <c r="XF108" s="0"/>
      <c r="XG108" s="0"/>
      <c r="XH108" s="0"/>
      <c r="XI108" s="0"/>
      <c r="XJ108" s="0"/>
      <c r="XK108" s="0"/>
      <c r="XL108" s="0"/>
      <c r="XM108" s="0"/>
      <c r="XN108" s="0"/>
      <c r="XO108" s="0"/>
      <c r="XP108" s="0"/>
      <c r="XQ108" s="0"/>
      <c r="XR108" s="0"/>
      <c r="XS108" s="0"/>
      <c r="XT108" s="0"/>
      <c r="XU108" s="0"/>
      <c r="XV108" s="0"/>
      <c r="XW108" s="0"/>
      <c r="XX108" s="0"/>
      <c r="XY108" s="0"/>
      <c r="XZ108" s="0"/>
      <c r="YA108" s="0"/>
      <c r="YB108" s="0"/>
      <c r="YC108" s="0"/>
      <c r="YD108" s="0"/>
      <c r="YE108" s="0"/>
      <c r="YF108" s="0"/>
      <c r="YG108" s="0"/>
      <c r="YH108" s="0"/>
      <c r="YI108" s="0"/>
      <c r="YJ108" s="0"/>
      <c r="YK108" s="0"/>
      <c r="YL108" s="0"/>
      <c r="YM108" s="0"/>
      <c r="YN108" s="0"/>
      <c r="YO108" s="0"/>
      <c r="YP108" s="0"/>
      <c r="YQ108" s="0"/>
      <c r="YR108" s="0"/>
      <c r="YS108" s="0"/>
      <c r="YT108" s="0"/>
      <c r="YU108" s="0"/>
      <c r="YV108" s="0"/>
      <c r="YW108" s="0"/>
      <c r="YX108" s="0"/>
      <c r="YY108" s="0"/>
      <c r="YZ108" s="0"/>
      <c r="ZA108" s="0"/>
      <c r="ZB108" s="0"/>
      <c r="ZC108" s="0"/>
      <c r="ZD108" s="0"/>
      <c r="ZE108" s="0"/>
      <c r="ZF108" s="0"/>
      <c r="ZG108" s="0"/>
      <c r="ZH108" s="0"/>
      <c r="ZI108" s="0"/>
      <c r="ZJ108" s="0"/>
      <c r="ZK108" s="0"/>
      <c r="ZL108" s="0"/>
      <c r="ZM108" s="0"/>
      <c r="ZN108" s="0"/>
      <c r="ZO108" s="0"/>
      <c r="ZP108" s="0"/>
      <c r="ZQ108" s="0"/>
      <c r="ZR108" s="0"/>
      <c r="ZS108" s="0"/>
      <c r="ZT108" s="0"/>
      <c r="ZU108" s="0"/>
      <c r="ZV108" s="0"/>
      <c r="ZW108" s="0"/>
      <c r="ZX108" s="0"/>
      <c r="ZY108" s="0"/>
      <c r="ZZ108" s="0"/>
      <c r="AAA108" s="0"/>
      <c r="AAB108" s="0"/>
      <c r="AAC108" s="0"/>
      <c r="AAD108" s="0"/>
      <c r="AAE108" s="0"/>
      <c r="AAF108" s="0"/>
      <c r="AAG108" s="0"/>
      <c r="AAH108" s="0"/>
      <c r="AAI108" s="0"/>
      <c r="AAJ108" s="0"/>
      <c r="AAK108" s="0"/>
      <c r="AAL108" s="0"/>
      <c r="AAM108" s="0"/>
      <c r="AAN108" s="0"/>
      <c r="AAO108" s="0"/>
      <c r="AAP108" s="0"/>
      <c r="AAQ108" s="0"/>
      <c r="AAR108" s="0"/>
      <c r="AAS108" s="0"/>
      <c r="AAT108" s="0"/>
      <c r="AAU108" s="0"/>
      <c r="AAV108" s="0"/>
      <c r="AAW108" s="0"/>
      <c r="AAX108" s="0"/>
      <c r="AAY108" s="0"/>
      <c r="AAZ108" s="0"/>
      <c r="ABA108" s="0"/>
      <c r="ABB108" s="0"/>
      <c r="ABC108" s="0"/>
      <c r="ABD108" s="0"/>
      <c r="ABE108" s="0"/>
      <c r="ABF108" s="0"/>
      <c r="ABG108" s="0"/>
      <c r="ABH108" s="0"/>
      <c r="ABI108" s="0"/>
      <c r="ABJ108" s="0"/>
      <c r="ABK108" s="0"/>
      <c r="ABL108" s="0"/>
      <c r="ABM108" s="0"/>
      <c r="ABN108" s="0"/>
      <c r="ABO108" s="0"/>
      <c r="ABP108" s="0"/>
      <c r="ABQ108" s="0"/>
      <c r="ABR108" s="0"/>
      <c r="ABS108" s="0"/>
      <c r="ABT108" s="0"/>
      <c r="ABU108" s="0"/>
      <c r="ABV108" s="0"/>
      <c r="ABW108" s="0"/>
      <c r="ABX108" s="0"/>
      <c r="ABY108" s="0"/>
      <c r="ABZ108" s="0"/>
      <c r="ACA108" s="0"/>
      <c r="ACB108" s="0"/>
      <c r="ACC108" s="0"/>
      <c r="ACD108" s="0"/>
      <c r="ACE108" s="0"/>
      <c r="ACF108" s="0"/>
      <c r="ACG108" s="0"/>
      <c r="ACH108" s="0"/>
      <c r="ACI108" s="0"/>
      <c r="ACJ108" s="0"/>
      <c r="ACK108" s="0"/>
      <c r="ACL108" s="0"/>
      <c r="ACM108" s="0"/>
      <c r="ACN108" s="0"/>
      <c r="ACO108" s="0"/>
      <c r="ACP108" s="0"/>
      <c r="ACQ108" s="0"/>
      <c r="ACR108" s="0"/>
      <c r="ACS108" s="0"/>
      <c r="ACT108" s="0"/>
      <c r="ACU108" s="0"/>
      <c r="ACV108" s="0"/>
      <c r="ACW108" s="0"/>
      <c r="ACX108" s="0"/>
      <c r="ACY108" s="0"/>
      <c r="ACZ108" s="0"/>
      <c r="ADA108" s="0"/>
      <c r="ADB108" s="0"/>
      <c r="ADC108" s="0"/>
      <c r="ADD108" s="0"/>
      <c r="ADE108" s="0"/>
      <c r="ADF108" s="0"/>
      <c r="ADG108" s="0"/>
      <c r="ADH108" s="0"/>
      <c r="ADI108" s="0"/>
      <c r="ADJ108" s="0"/>
      <c r="ADK108" s="0"/>
      <c r="ADL108" s="0"/>
      <c r="ADM108" s="0"/>
      <c r="ADN108" s="0"/>
      <c r="ADO108" s="0"/>
      <c r="ADP108" s="0"/>
      <c r="ADQ108" s="0"/>
      <c r="ADR108" s="0"/>
      <c r="ADS108" s="0"/>
      <c r="ADT108" s="0"/>
      <c r="ADU108" s="0"/>
      <c r="ADV108" s="0"/>
      <c r="ADW108" s="0"/>
      <c r="ADX108" s="0"/>
      <c r="ADY108" s="0"/>
      <c r="ADZ108" s="0"/>
      <c r="AEA108" s="0"/>
      <c r="AEB108" s="0"/>
      <c r="AEC108" s="0"/>
      <c r="AED108" s="0"/>
      <c r="AEE108" s="0"/>
      <c r="AEF108" s="0"/>
      <c r="AEG108" s="0"/>
      <c r="AEH108" s="0"/>
      <c r="AEI108" s="0"/>
      <c r="AEJ108" s="0"/>
      <c r="AEK108" s="0"/>
      <c r="AEL108" s="0"/>
      <c r="AEM108" s="0"/>
      <c r="AEN108" s="0"/>
      <c r="AEO108" s="0"/>
      <c r="AEP108" s="0"/>
      <c r="AEQ108" s="0"/>
      <c r="AER108" s="0"/>
      <c r="AES108" s="0"/>
      <c r="AET108" s="0"/>
      <c r="AEU108" s="0"/>
      <c r="AEV108" s="0"/>
      <c r="AEW108" s="0"/>
      <c r="AEX108" s="0"/>
      <c r="AEY108" s="0"/>
      <c r="AEZ108" s="0"/>
      <c r="AFA108" s="0"/>
      <c r="AFB108" s="0"/>
      <c r="AFC108" s="0"/>
      <c r="AFD108" s="0"/>
      <c r="AFE108" s="0"/>
      <c r="AFF108" s="0"/>
      <c r="AFG108" s="0"/>
      <c r="AFH108" s="0"/>
      <c r="AFI108" s="0"/>
      <c r="AFJ108" s="0"/>
      <c r="AFK108" s="0"/>
      <c r="AFL108" s="0"/>
      <c r="AFM108" s="0"/>
      <c r="AFN108" s="0"/>
      <c r="AFO108" s="0"/>
      <c r="AFP108" s="0"/>
      <c r="AFQ108" s="0"/>
      <c r="AFR108" s="0"/>
      <c r="AFS108" s="0"/>
      <c r="AFT108" s="0"/>
      <c r="AFU108" s="0"/>
      <c r="AFV108" s="0"/>
      <c r="AFW108" s="0"/>
      <c r="AFX108" s="0"/>
      <c r="AFY108" s="0"/>
      <c r="AFZ108" s="0"/>
      <c r="AGA108" s="0"/>
      <c r="AGB108" s="0"/>
      <c r="AGC108" s="0"/>
      <c r="AGD108" s="0"/>
      <c r="AGE108" s="0"/>
      <c r="AGF108" s="0"/>
      <c r="AGG108" s="0"/>
      <c r="AGH108" s="0"/>
      <c r="AGI108" s="0"/>
      <c r="AGJ108" s="0"/>
      <c r="AGK108" s="0"/>
      <c r="AGL108" s="0"/>
      <c r="AGM108" s="0"/>
      <c r="AGN108" s="0"/>
      <c r="AGO108" s="0"/>
      <c r="AGP108" s="0"/>
      <c r="AGQ108" s="0"/>
      <c r="AGR108" s="0"/>
      <c r="AGS108" s="0"/>
      <c r="AGT108" s="0"/>
      <c r="AGU108" s="0"/>
      <c r="AGV108" s="0"/>
      <c r="AGW108" s="0"/>
      <c r="AGX108" s="0"/>
      <c r="AGY108" s="0"/>
      <c r="AGZ108" s="0"/>
      <c r="AHA108" s="0"/>
      <c r="AHB108" s="0"/>
      <c r="AHC108" s="0"/>
      <c r="AHD108" s="0"/>
      <c r="AHE108" s="0"/>
      <c r="AHF108" s="0"/>
      <c r="AHG108" s="0"/>
      <c r="AHH108" s="0"/>
      <c r="AHI108" s="0"/>
      <c r="AHJ108" s="0"/>
      <c r="AHK108" s="0"/>
      <c r="AHL108" s="0"/>
      <c r="AHM108" s="0"/>
      <c r="AHN108" s="0"/>
      <c r="AHO108" s="0"/>
      <c r="AHP108" s="0"/>
      <c r="AHQ108" s="0"/>
      <c r="AHR108" s="0"/>
      <c r="AHS108" s="0"/>
      <c r="AHT108" s="0"/>
      <c r="AHU108" s="0"/>
      <c r="AHV108" s="0"/>
      <c r="AHW108" s="0"/>
      <c r="AHX108" s="0"/>
      <c r="AHY108" s="0"/>
      <c r="AHZ108" s="0"/>
      <c r="AIA108" s="0"/>
      <c r="AIB108" s="0"/>
      <c r="AIC108" s="0"/>
      <c r="AID108" s="0"/>
      <c r="AIE108" s="0"/>
      <c r="AIF108" s="0"/>
      <c r="AIG108" s="0"/>
      <c r="AIH108" s="0"/>
      <c r="AII108" s="0"/>
      <c r="AIJ108" s="0"/>
      <c r="AIK108" s="0"/>
      <c r="AIL108" s="0"/>
      <c r="AIM108" s="0"/>
      <c r="AIN108" s="0"/>
      <c r="AIO108" s="0"/>
      <c r="AIP108" s="0"/>
      <c r="AIQ108" s="0"/>
      <c r="AIR108" s="0"/>
      <c r="AIS108" s="0"/>
      <c r="AIT108" s="0"/>
      <c r="AIU108" s="0"/>
      <c r="AIV108" s="0"/>
      <c r="AIW108" s="0"/>
      <c r="AIX108" s="0"/>
      <c r="AIY108" s="0"/>
      <c r="AIZ108" s="0"/>
      <c r="AJA108" s="0"/>
      <c r="AJB108" s="0"/>
      <c r="AJC108" s="0"/>
      <c r="AJD108" s="0"/>
      <c r="AJE108" s="0"/>
      <c r="AJF108" s="0"/>
      <c r="AJG108" s="0"/>
      <c r="AJH108" s="0"/>
      <c r="AJI108" s="0"/>
      <c r="AJJ108" s="0"/>
      <c r="AJK108" s="0"/>
      <c r="AJL108" s="0"/>
      <c r="AJM108" s="0"/>
      <c r="AJN108" s="0"/>
      <c r="AJO108" s="0"/>
      <c r="AJP108" s="0"/>
      <c r="AJQ108" s="0"/>
      <c r="AJR108" s="0"/>
      <c r="AJS108" s="0"/>
      <c r="AJT108" s="0"/>
      <c r="AJU108" s="0"/>
      <c r="AJV108" s="0"/>
      <c r="AJW108" s="0"/>
      <c r="AJX108" s="0"/>
      <c r="AJY108" s="0"/>
      <c r="AJZ108" s="0"/>
      <c r="AKA108" s="0"/>
      <c r="AKB108" s="0"/>
      <c r="AKC108" s="0"/>
      <c r="AKD108" s="0"/>
      <c r="AKE108" s="0"/>
      <c r="AKF108" s="0"/>
      <c r="AKG108" s="0"/>
      <c r="AKH108" s="0"/>
      <c r="AKI108" s="0"/>
      <c r="AKJ108" s="0"/>
      <c r="AKK108" s="0"/>
      <c r="AKL108" s="0"/>
      <c r="AKM108" s="0"/>
      <c r="AKN108" s="0"/>
      <c r="AKO108" s="0"/>
      <c r="AKP108" s="0"/>
      <c r="AKQ108" s="0"/>
      <c r="AKR108" s="0"/>
      <c r="AKS108" s="0"/>
      <c r="AKT108" s="0"/>
      <c r="AKU108" s="0"/>
      <c r="AKV108" s="0"/>
      <c r="AKW108" s="0"/>
      <c r="AKX108" s="0"/>
      <c r="AKY108" s="0"/>
      <c r="AKZ108" s="0"/>
      <c r="ALA108" s="0"/>
      <c r="ALB108" s="0"/>
      <c r="ALC108" s="0"/>
      <c r="ALD108" s="0"/>
      <c r="ALE108" s="0"/>
      <c r="ALF108" s="0"/>
      <c r="ALG108" s="0"/>
      <c r="ALH108" s="0"/>
      <c r="ALI108" s="0"/>
      <c r="ALJ108" s="0"/>
      <c r="ALK108" s="0"/>
      <c r="ALL108" s="0"/>
      <c r="ALM108" s="0"/>
      <c r="ALN108" s="0"/>
      <c r="ALO108" s="0"/>
      <c r="ALP108" s="0"/>
      <c r="ALQ108" s="0"/>
      <c r="ALR108" s="0"/>
      <c r="ALS108" s="0"/>
      <c r="ALT108" s="0"/>
      <c r="ALU108" s="0"/>
      <c r="ALV108" s="0"/>
      <c r="ALW108" s="0"/>
      <c r="ALX108" s="0"/>
      <c r="ALY108" s="0"/>
      <c r="ALZ108" s="0"/>
      <c r="AMA108" s="0"/>
      <c r="AMB108" s="0"/>
      <c r="AMC108" s="0"/>
      <c r="AMD108" s="0"/>
      <c r="AME108" s="0"/>
      <c r="AMF108" s="0"/>
      <c r="AMG108" s="0"/>
      <c r="AMH108" s="0"/>
      <c r="AMI108" s="0"/>
      <c r="AMJ108" s="0"/>
    </row>
    <row r="109" customFormat="false" ht="15" hidden="false" customHeight="true" outlineLevel="0" collapsed="false">
      <c r="A109" s="3"/>
      <c r="B109" s="3" t="n">
        <v>18</v>
      </c>
      <c r="C109" s="0"/>
      <c r="D109" s="0"/>
      <c r="E109" s="0"/>
      <c r="F109" s="0"/>
      <c r="G109" s="0"/>
      <c r="H109" s="0"/>
      <c r="I109" s="3" t="n">
        <v>0</v>
      </c>
      <c r="J109" s="3" t="s">
        <v>40</v>
      </c>
      <c r="K109" s="3" t="s">
        <v>42</v>
      </c>
      <c r="L109" s="5" t="n">
        <v>43018</v>
      </c>
      <c r="M109" s="0"/>
      <c r="N109" s="0"/>
      <c r="O109" s="0"/>
      <c r="P109" s="0"/>
      <c r="Q109" s="0"/>
      <c r="R109" s="0"/>
      <c r="S109" s="0"/>
      <c r="T109" s="0"/>
      <c r="U109" s="0"/>
      <c r="V109" s="0"/>
      <c r="W109" s="0"/>
      <c r="X109" s="0"/>
      <c r="Y109" s="0"/>
      <c r="Z109" s="0"/>
      <c r="AA109" s="0"/>
      <c r="AB109" s="0"/>
      <c r="AC109" s="0"/>
      <c r="AD109" s="0"/>
      <c r="AE109" s="0"/>
      <c r="AF109" s="0"/>
      <c r="AG109" s="0"/>
      <c r="AH109" s="0"/>
      <c r="AI109" s="0"/>
      <c r="AJ109" s="0"/>
      <c r="AK109" s="0"/>
      <c r="AL109" s="0"/>
      <c r="AM109" s="0"/>
      <c r="AN109" s="2"/>
      <c r="AO109" s="0"/>
      <c r="AP109" s="0"/>
      <c r="AQ109" s="0"/>
      <c r="AR109" s="0"/>
      <c r="AS109" s="0"/>
      <c r="AT109" s="0"/>
      <c r="AU109" s="0"/>
      <c r="AV109" s="0"/>
      <c r="AW109" s="0"/>
      <c r="AX109" s="0"/>
      <c r="AY109" s="0"/>
      <c r="AZ109" s="0"/>
      <c r="BA109" s="0"/>
      <c r="BB109" s="0"/>
      <c r="BC109" s="0"/>
      <c r="BD109" s="0"/>
      <c r="BE109" s="0"/>
      <c r="BF109" s="0"/>
      <c r="BG109" s="0"/>
      <c r="BH109" s="0"/>
      <c r="BI109" s="0"/>
      <c r="BJ109" s="0"/>
      <c r="BK109" s="0"/>
      <c r="BL109" s="0"/>
      <c r="BM109" s="0"/>
      <c r="BN109" s="0"/>
      <c r="BO109" s="0"/>
      <c r="BP109" s="0"/>
      <c r="BQ109" s="0"/>
      <c r="BR109" s="0"/>
      <c r="BS109" s="0"/>
      <c r="BT109" s="0"/>
      <c r="BU109" s="0"/>
      <c r="BV109" s="0"/>
      <c r="BW109" s="0"/>
      <c r="BX109" s="0"/>
      <c r="BY109" s="0"/>
      <c r="BZ109" s="0"/>
      <c r="CA109" s="0"/>
      <c r="CB109" s="0"/>
      <c r="CC109" s="0"/>
      <c r="CD109" s="0"/>
      <c r="CE109" s="0"/>
      <c r="CF109" s="0"/>
      <c r="CG109" s="0"/>
      <c r="CH109" s="0"/>
      <c r="CI109" s="0"/>
      <c r="CJ109" s="0"/>
      <c r="CK109" s="0"/>
      <c r="CL109" s="0"/>
      <c r="CM109" s="0"/>
      <c r="CN109" s="0"/>
      <c r="CO109" s="0"/>
      <c r="CP109" s="0"/>
      <c r="CQ109" s="0"/>
      <c r="CR109" s="0"/>
      <c r="CS109" s="0"/>
      <c r="CT109" s="0"/>
      <c r="CU109" s="0"/>
      <c r="CV109" s="0"/>
      <c r="CW109" s="0"/>
      <c r="CX109" s="0"/>
      <c r="CY109" s="0"/>
      <c r="CZ109" s="0"/>
      <c r="DA109" s="0"/>
      <c r="DB109" s="0"/>
      <c r="DC109" s="0"/>
      <c r="DD109" s="0"/>
      <c r="DE109" s="0"/>
      <c r="DF109" s="0"/>
      <c r="DG109" s="0"/>
      <c r="DH109" s="0"/>
      <c r="DI109" s="0"/>
      <c r="DJ109" s="0"/>
      <c r="DK109" s="0"/>
      <c r="DL109" s="0"/>
      <c r="DM109" s="0"/>
      <c r="DN109" s="0"/>
      <c r="DO109" s="0"/>
      <c r="DP109" s="0"/>
      <c r="DQ109" s="0"/>
      <c r="DR109" s="0"/>
      <c r="DS109" s="0"/>
      <c r="DT109" s="0"/>
      <c r="DU109" s="0"/>
      <c r="DV109" s="0"/>
      <c r="DW109" s="0"/>
      <c r="DX109" s="0"/>
      <c r="DY109" s="0"/>
      <c r="DZ109" s="0"/>
      <c r="EA109" s="0"/>
      <c r="EB109" s="0"/>
      <c r="EC109" s="0"/>
      <c r="ED109" s="0"/>
      <c r="EE109" s="0"/>
      <c r="EF109" s="0"/>
      <c r="EG109" s="0"/>
      <c r="EH109" s="0"/>
      <c r="EI109" s="0"/>
      <c r="EJ109" s="0"/>
      <c r="EK109" s="0"/>
      <c r="EL109" s="0"/>
      <c r="EM109" s="0"/>
      <c r="EN109" s="0"/>
      <c r="EO109" s="0"/>
      <c r="EP109" s="0"/>
      <c r="EQ109" s="0"/>
      <c r="ER109" s="0"/>
      <c r="ES109" s="0"/>
      <c r="ET109" s="0"/>
      <c r="EU109" s="0"/>
      <c r="EV109" s="0"/>
      <c r="EW109" s="0"/>
      <c r="EX109" s="0"/>
      <c r="EY109" s="0"/>
      <c r="EZ109" s="0"/>
      <c r="FA109" s="0"/>
      <c r="FB109" s="0"/>
      <c r="FC109" s="0"/>
      <c r="FD109" s="0"/>
      <c r="FE109" s="0"/>
      <c r="FF109" s="0"/>
      <c r="FG109" s="0"/>
      <c r="FH109" s="0"/>
      <c r="FI109" s="0"/>
      <c r="FJ109" s="0"/>
      <c r="FK109" s="0"/>
      <c r="FL109" s="0"/>
      <c r="FM109" s="0"/>
      <c r="FN109" s="0"/>
      <c r="FO109" s="0"/>
      <c r="FP109" s="0"/>
      <c r="FQ109" s="0"/>
      <c r="FR109" s="0"/>
      <c r="FS109" s="0"/>
      <c r="FT109" s="0"/>
      <c r="FU109" s="0"/>
      <c r="FV109" s="0"/>
      <c r="FW109" s="0"/>
      <c r="FX109" s="0"/>
      <c r="FY109" s="0"/>
      <c r="FZ109" s="0"/>
      <c r="GA109" s="0"/>
      <c r="GB109" s="0"/>
      <c r="GC109" s="0"/>
      <c r="GD109" s="0"/>
      <c r="GE109" s="0"/>
      <c r="GF109" s="0"/>
      <c r="GG109" s="0"/>
      <c r="GH109" s="0"/>
      <c r="GI109" s="0"/>
      <c r="GJ109" s="0"/>
      <c r="GK109" s="0"/>
      <c r="GL109" s="0"/>
      <c r="GM109" s="0"/>
      <c r="GN109" s="0"/>
      <c r="GO109" s="0"/>
      <c r="GP109" s="0"/>
      <c r="GQ109" s="0"/>
      <c r="GR109" s="0"/>
      <c r="GS109" s="0"/>
      <c r="GT109" s="0"/>
      <c r="GU109" s="0"/>
      <c r="GV109" s="0"/>
      <c r="GW109" s="0"/>
      <c r="GX109" s="0"/>
      <c r="GY109" s="0"/>
      <c r="GZ109" s="0"/>
      <c r="HA109" s="0"/>
      <c r="HB109" s="0"/>
      <c r="HC109" s="0"/>
      <c r="HD109" s="0"/>
      <c r="HE109" s="0"/>
      <c r="HF109" s="0"/>
      <c r="HG109" s="0"/>
      <c r="HH109" s="0"/>
      <c r="HI109" s="0"/>
      <c r="HJ109" s="0"/>
      <c r="HK109" s="0"/>
      <c r="HL109" s="0"/>
      <c r="HM109" s="0"/>
      <c r="HN109" s="0"/>
      <c r="HO109" s="0"/>
      <c r="HP109" s="0"/>
      <c r="HQ109" s="0"/>
      <c r="HR109" s="0"/>
      <c r="HS109" s="0"/>
      <c r="HT109" s="0"/>
      <c r="HU109" s="0"/>
      <c r="HV109" s="0"/>
      <c r="HW109" s="0"/>
      <c r="HX109" s="0"/>
      <c r="HY109" s="0"/>
      <c r="HZ109" s="0"/>
      <c r="IA109" s="0"/>
      <c r="IB109" s="0"/>
      <c r="IC109" s="0"/>
      <c r="ID109" s="0"/>
      <c r="IE109" s="0"/>
      <c r="IF109" s="0"/>
      <c r="IG109" s="0"/>
      <c r="IH109" s="0"/>
      <c r="II109" s="0"/>
      <c r="IJ109" s="0"/>
      <c r="IK109" s="0"/>
      <c r="IL109" s="0"/>
      <c r="IM109" s="0"/>
      <c r="IN109" s="0"/>
      <c r="IO109" s="0"/>
      <c r="IP109" s="0"/>
      <c r="IQ109" s="0"/>
      <c r="IR109" s="0"/>
      <c r="IS109" s="0"/>
      <c r="IT109" s="0"/>
      <c r="IU109" s="0"/>
      <c r="IV109" s="0"/>
      <c r="IW109" s="0"/>
      <c r="IX109" s="0"/>
      <c r="IY109" s="0"/>
      <c r="IZ109" s="0"/>
      <c r="JA109" s="0"/>
      <c r="JB109" s="0"/>
      <c r="JC109" s="0"/>
      <c r="JD109" s="0"/>
      <c r="JE109" s="0"/>
      <c r="JF109" s="0"/>
      <c r="JG109" s="0"/>
      <c r="JH109" s="0"/>
      <c r="JI109" s="0"/>
      <c r="JJ109" s="0"/>
      <c r="JK109" s="0"/>
      <c r="JL109" s="0"/>
      <c r="JM109" s="0"/>
      <c r="JN109" s="0"/>
      <c r="JO109" s="0"/>
      <c r="JP109" s="0"/>
      <c r="JQ109" s="0"/>
      <c r="JR109" s="0"/>
      <c r="JS109" s="0"/>
      <c r="JT109" s="0"/>
      <c r="JU109" s="0"/>
      <c r="JV109" s="0"/>
      <c r="JW109" s="0"/>
      <c r="JX109" s="0"/>
      <c r="JY109" s="0"/>
      <c r="JZ109" s="0"/>
      <c r="KA109" s="0"/>
      <c r="KB109" s="0"/>
      <c r="KC109" s="0"/>
      <c r="KD109" s="0"/>
      <c r="KE109" s="0"/>
      <c r="KF109" s="0"/>
      <c r="KG109" s="0"/>
      <c r="KH109" s="0"/>
      <c r="KI109" s="0"/>
      <c r="KJ109" s="0"/>
      <c r="KK109" s="0"/>
      <c r="KL109" s="0"/>
      <c r="KM109" s="0"/>
      <c r="KN109" s="0"/>
      <c r="KO109" s="0"/>
      <c r="KP109" s="0"/>
      <c r="KQ109" s="0"/>
      <c r="KR109" s="0"/>
      <c r="KS109" s="0"/>
      <c r="KT109" s="0"/>
      <c r="KU109" s="0"/>
      <c r="KV109" s="0"/>
      <c r="KW109" s="0"/>
      <c r="KX109" s="0"/>
      <c r="KY109" s="0"/>
      <c r="KZ109" s="0"/>
      <c r="LA109" s="0"/>
      <c r="LB109" s="0"/>
      <c r="LC109" s="0"/>
      <c r="LD109" s="0"/>
      <c r="LE109" s="0"/>
      <c r="LF109" s="0"/>
      <c r="LG109" s="0"/>
      <c r="LH109" s="0"/>
      <c r="LI109" s="0"/>
      <c r="LJ109" s="0"/>
      <c r="LK109" s="0"/>
      <c r="LL109" s="0"/>
      <c r="LM109" s="0"/>
      <c r="LN109" s="0"/>
      <c r="LO109" s="0"/>
      <c r="LP109" s="0"/>
      <c r="LQ109" s="0"/>
      <c r="LR109" s="0"/>
      <c r="LS109" s="0"/>
      <c r="LT109" s="0"/>
      <c r="LU109" s="0"/>
      <c r="LV109" s="0"/>
      <c r="LW109" s="0"/>
      <c r="LX109" s="0"/>
      <c r="LY109" s="0"/>
      <c r="LZ109" s="0"/>
      <c r="MA109" s="0"/>
      <c r="MB109" s="0"/>
      <c r="MC109" s="0"/>
      <c r="MD109" s="0"/>
      <c r="ME109" s="0"/>
      <c r="MF109" s="0"/>
      <c r="MG109" s="0"/>
      <c r="MH109" s="0"/>
      <c r="MI109" s="0"/>
      <c r="MJ109" s="0"/>
      <c r="MK109" s="0"/>
      <c r="ML109" s="0"/>
      <c r="MM109" s="0"/>
      <c r="MN109" s="0"/>
      <c r="MO109" s="0"/>
      <c r="MP109" s="0"/>
      <c r="MQ109" s="0"/>
      <c r="MR109" s="0"/>
      <c r="MS109" s="0"/>
      <c r="MT109" s="0"/>
      <c r="MU109" s="0"/>
      <c r="MV109" s="0"/>
      <c r="MW109" s="0"/>
      <c r="MX109" s="0"/>
      <c r="MY109" s="0"/>
      <c r="MZ109" s="0"/>
      <c r="NA109" s="0"/>
      <c r="NB109" s="0"/>
      <c r="NC109" s="0"/>
      <c r="ND109" s="0"/>
      <c r="NE109" s="0"/>
      <c r="NF109" s="0"/>
      <c r="NG109" s="0"/>
      <c r="NH109" s="0"/>
      <c r="NI109" s="0"/>
      <c r="NJ109" s="0"/>
      <c r="NK109" s="0"/>
      <c r="NL109" s="0"/>
      <c r="NM109" s="0"/>
      <c r="NN109" s="0"/>
      <c r="NO109" s="0"/>
      <c r="NP109" s="0"/>
      <c r="NQ109" s="0"/>
      <c r="NR109" s="0"/>
      <c r="NS109" s="0"/>
      <c r="NT109" s="0"/>
      <c r="NU109" s="0"/>
      <c r="NV109" s="0"/>
      <c r="NW109" s="0"/>
      <c r="NX109" s="0"/>
      <c r="NY109" s="0"/>
      <c r="NZ109" s="0"/>
      <c r="OA109" s="0"/>
      <c r="OB109" s="0"/>
      <c r="OC109" s="0"/>
      <c r="OD109" s="0"/>
      <c r="OE109" s="0"/>
      <c r="OF109" s="0"/>
      <c r="OG109" s="0"/>
      <c r="OH109" s="0"/>
      <c r="OI109" s="0"/>
      <c r="OJ109" s="0"/>
      <c r="OK109" s="0"/>
      <c r="OL109" s="0"/>
      <c r="OM109" s="0"/>
      <c r="ON109" s="0"/>
      <c r="OO109" s="0"/>
      <c r="OP109" s="0"/>
      <c r="OQ109" s="0"/>
      <c r="OR109" s="0"/>
      <c r="OS109" s="0"/>
      <c r="OT109" s="0"/>
      <c r="OU109" s="0"/>
      <c r="OV109" s="0"/>
      <c r="OW109" s="0"/>
      <c r="OX109" s="0"/>
      <c r="OY109" s="0"/>
      <c r="OZ109" s="0"/>
      <c r="PA109" s="0"/>
      <c r="PB109" s="0"/>
      <c r="PC109" s="0"/>
      <c r="PD109" s="0"/>
      <c r="PE109" s="0"/>
      <c r="PF109" s="0"/>
      <c r="PG109" s="0"/>
      <c r="PH109" s="0"/>
      <c r="PI109" s="0"/>
      <c r="PJ109" s="0"/>
      <c r="PK109" s="0"/>
      <c r="PL109" s="0"/>
      <c r="PM109" s="0"/>
      <c r="PN109" s="0"/>
      <c r="PO109" s="0"/>
      <c r="PP109" s="0"/>
      <c r="PQ109" s="0"/>
      <c r="PR109" s="0"/>
      <c r="PS109" s="0"/>
      <c r="PT109" s="0"/>
      <c r="PU109" s="0"/>
      <c r="PV109" s="0"/>
      <c r="PW109" s="0"/>
      <c r="PX109" s="0"/>
      <c r="PY109" s="0"/>
      <c r="PZ109" s="0"/>
      <c r="QA109" s="0"/>
      <c r="QB109" s="0"/>
      <c r="QC109" s="0"/>
      <c r="QD109" s="0"/>
      <c r="QE109" s="0"/>
      <c r="QF109" s="0"/>
      <c r="QG109" s="0"/>
      <c r="QH109" s="0"/>
      <c r="QI109" s="0"/>
      <c r="QJ109" s="0"/>
      <c r="QK109" s="0"/>
      <c r="QL109" s="0"/>
      <c r="QM109" s="0"/>
      <c r="QN109" s="0"/>
      <c r="QO109" s="0"/>
      <c r="QP109" s="0"/>
      <c r="QQ109" s="0"/>
      <c r="QR109" s="0"/>
      <c r="QS109" s="0"/>
      <c r="QT109" s="0"/>
      <c r="QU109" s="0"/>
      <c r="QV109" s="0"/>
      <c r="QW109" s="0"/>
      <c r="QX109" s="0"/>
      <c r="QY109" s="0"/>
      <c r="QZ109" s="0"/>
      <c r="RA109" s="0"/>
      <c r="RB109" s="0"/>
      <c r="RC109" s="0"/>
      <c r="RD109" s="0"/>
      <c r="RE109" s="0"/>
      <c r="RF109" s="0"/>
      <c r="RG109" s="0"/>
      <c r="RH109" s="0"/>
      <c r="RI109" s="0"/>
      <c r="RJ109" s="0"/>
      <c r="RK109" s="0"/>
      <c r="RL109" s="0"/>
      <c r="RM109" s="0"/>
      <c r="RN109" s="0"/>
      <c r="RO109" s="0"/>
      <c r="RP109" s="0"/>
      <c r="RQ109" s="0"/>
      <c r="RR109" s="0"/>
      <c r="RS109" s="0"/>
      <c r="RT109" s="0"/>
      <c r="RU109" s="0"/>
      <c r="RV109" s="0"/>
      <c r="RW109" s="0"/>
      <c r="RX109" s="0"/>
      <c r="RY109" s="0"/>
      <c r="RZ109" s="0"/>
      <c r="SA109" s="0"/>
      <c r="SB109" s="0"/>
      <c r="SC109" s="0"/>
      <c r="SD109" s="0"/>
      <c r="SE109" s="0"/>
      <c r="SF109" s="0"/>
      <c r="SG109" s="0"/>
      <c r="SH109" s="0"/>
      <c r="SI109" s="0"/>
      <c r="SJ109" s="0"/>
      <c r="SK109" s="0"/>
      <c r="SL109" s="0"/>
      <c r="SM109" s="0"/>
      <c r="SN109" s="0"/>
      <c r="SO109" s="0"/>
      <c r="SP109" s="0"/>
      <c r="SQ109" s="0"/>
      <c r="SR109" s="0"/>
      <c r="SS109" s="0"/>
      <c r="ST109" s="0"/>
      <c r="SU109" s="0"/>
      <c r="SV109" s="0"/>
      <c r="SW109" s="0"/>
      <c r="SX109" s="0"/>
      <c r="SY109" s="0"/>
      <c r="SZ109" s="0"/>
      <c r="TA109" s="0"/>
      <c r="TB109" s="0"/>
      <c r="TC109" s="0"/>
      <c r="TD109" s="0"/>
      <c r="TE109" s="0"/>
      <c r="TF109" s="0"/>
      <c r="TG109" s="0"/>
      <c r="TH109" s="0"/>
      <c r="TI109" s="0"/>
      <c r="TJ109" s="0"/>
      <c r="TK109" s="0"/>
      <c r="TL109" s="0"/>
      <c r="TM109" s="0"/>
      <c r="TN109" s="0"/>
      <c r="TO109" s="0"/>
      <c r="TP109" s="0"/>
      <c r="TQ109" s="0"/>
      <c r="TR109" s="0"/>
      <c r="TS109" s="0"/>
      <c r="TT109" s="0"/>
      <c r="TU109" s="0"/>
      <c r="TV109" s="0"/>
      <c r="TW109" s="0"/>
      <c r="TX109" s="0"/>
      <c r="TY109" s="0"/>
      <c r="TZ109" s="0"/>
      <c r="UA109" s="0"/>
      <c r="UB109" s="0"/>
      <c r="UC109" s="0"/>
      <c r="UD109" s="0"/>
      <c r="UE109" s="0"/>
      <c r="UF109" s="0"/>
      <c r="UG109" s="0"/>
      <c r="UH109" s="0"/>
      <c r="UI109" s="0"/>
      <c r="UJ109" s="0"/>
      <c r="UK109" s="0"/>
      <c r="UL109" s="0"/>
      <c r="UM109" s="0"/>
      <c r="UN109" s="0"/>
      <c r="UO109" s="0"/>
      <c r="UP109" s="0"/>
      <c r="UQ109" s="0"/>
      <c r="UR109" s="0"/>
      <c r="US109" s="0"/>
      <c r="UT109" s="0"/>
      <c r="UU109" s="0"/>
      <c r="UV109" s="0"/>
      <c r="UW109" s="0"/>
      <c r="UX109" s="0"/>
      <c r="UY109" s="0"/>
      <c r="UZ109" s="0"/>
      <c r="VA109" s="0"/>
      <c r="VB109" s="0"/>
      <c r="VC109" s="0"/>
      <c r="VD109" s="0"/>
      <c r="VE109" s="0"/>
      <c r="VF109" s="0"/>
      <c r="VG109" s="0"/>
      <c r="VH109" s="0"/>
      <c r="VI109" s="0"/>
      <c r="VJ109" s="0"/>
      <c r="VK109" s="0"/>
      <c r="VL109" s="0"/>
      <c r="VM109" s="0"/>
      <c r="VN109" s="0"/>
      <c r="VO109" s="0"/>
      <c r="VP109" s="0"/>
      <c r="VQ109" s="0"/>
      <c r="VR109" s="0"/>
      <c r="VS109" s="0"/>
      <c r="VT109" s="0"/>
      <c r="VU109" s="0"/>
      <c r="VV109" s="0"/>
      <c r="VW109" s="0"/>
      <c r="VX109" s="0"/>
      <c r="VY109" s="0"/>
      <c r="VZ109" s="0"/>
      <c r="WA109" s="0"/>
      <c r="WB109" s="0"/>
      <c r="WC109" s="0"/>
      <c r="WD109" s="0"/>
      <c r="WE109" s="0"/>
      <c r="WF109" s="0"/>
      <c r="WG109" s="0"/>
      <c r="WH109" s="0"/>
      <c r="WI109" s="0"/>
      <c r="WJ109" s="0"/>
      <c r="WK109" s="0"/>
      <c r="WL109" s="0"/>
      <c r="WM109" s="0"/>
      <c r="WN109" s="0"/>
      <c r="WO109" s="0"/>
      <c r="WP109" s="0"/>
      <c r="WQ109" s="0"/>
      <c r="WR109" s="0"/>
      <c r="WS109" s="0"/>
      <c r="WT109" s="0"/>
      <c r="WU109" s="0"/>
      <c r="WV109" s="0"/>
      <c r="WW109" s="0"/>
      <c r="WX109" s="0"/>
      <c r="WY109" s="0"/>
      <c r="WZ109" s="0"/>
      <c r="XA109" s="0"/>
      <c r="XB109" s="0"/>
      <c r="XC109" s="0"/>
      <c r="XD109" s="0"/>
      <c r="XE109" s="0"/>
      <c r="XF109" s="0"/>
      <c r="XG109" s="0"/>
      <c r="XH109" s="0"/>
      <c r="XI109" s="0"/>
      <c r="XJ109" s="0"/>
      <c r="XK109" s="0"/>
      <c r="XL109" s="0"/>
      <c r="XM109" s="0"/>
      <c r="XN109" s="0"/>
      <c r="XO109" s="0"/>
      <c r="XP109" s="0"/>
      <c r="XQ109" s="0"/>
      <c r="XR109" s="0"/>
      <c r="XS109" s="0"/>
      <c r="XT109" s="0"/>
      <c r="XU109" s="0"/>
      <c r="XV109" s="0"/>
      <c r="XW109" s="0"/>
      <c r="XX109" s="0"/>
      <c r="XY109" s="0"/>
      <c r="XZ109" s="0"/>
      <c r="YA109" s="0"/>
      <c r="YB109" s="0"/>
      <c r="YC109" s="0"/>
      <c r="YD109" s="0"/>
      <c r="YE109" s="0"/>
      <c r="YF109" s="0"/>
      <c r="YG109" s="0"/>
      <c r="YH109" s="0"/>
      <c r="YI109" s="0"/>
      <c r="YJ109" s="0"/>
      <c r="YK109" s="0"/>
      <c r="YL109" s="0"/>
      <c r="YM109" s="0"/>
      <c r="YN109" s="0"/>
      <c r="YO109" s="0"/>
      <c r="YP109" s="0"/>
      <c r="YQ109" s="0"/>
      <c r="YR109" s="0"/>
      <c r="YS109" s="0"/>
      <c r="YT109" s="0"/>
      <c r="YU109" s="0"/>
      <c r="YV109" s="0"/>
      <c r="YW109" s="0"/>
      <c r="YX109" s="0"/>
      <c r="YY109" s="0"/>
      <c r="YZ109" s="0"/>
      <c r="ZA109" s="0"/>
      <c r="ZB109" s="0"/>
      <c r="ZC109" s="0"/>
      <c r="ZD109" s="0"/>
      <c r="ZE109" s="0"/>
      <c r="ZF109" s="0"/>
      <c r="ZG109" s="0"/>
      <c r="ZH109" s="0"/>
      <c r="ZI109" s="0"/>
      <c r="ZJ109" s="0"/>
      <c r="ZK109" s="0"/>
      <c r="ZL109" s="0"/>
      <c r="ZM109" s="0"/>
      <c r="ZN109" s="0"/>
      <c r="ZO109" s="0"/>
      <c r="ZP109" s="0"/>
      <c r="ZQ109" s="0"/>
      <c r="ZR109" s="0"/>
      <c r="ZS109" s="0"/>
      <c r="ZT109" s="0"/>
      <c r="ZU109" s="0"/>
      <c r="ZV109" s="0"/>
      <c r="ZW109" s="0"/>
      <c r="ZX109" s="0"/>
      <c r="ZY109" s="0"/>
      <c r="ZZ109" s="0"/>
      <c r="AAA109" s="0"/>
      <c r="AAB109" s="0"/>
      <c r="AAC109" s="0"/>
      <c r="AAD109" s="0"/>
      <c r="AAE109" s="0"/>
      <c r="AAF109" s="0"/>
      <c r="AAG109" s="0"/>
      <c r="AAH109" s="0"/>
      <c r="AAI109" s="0"/>
      <c r="AAJ109" s="0"/>
      <c r="AAK109" s="0"/>
      <c r="AAL109" s="0"/>
      <c r="AAM109" s="0"/>
      <c r="AAN109" s="0"/>
      <c r="AAO109" s="0"/>
      <c r="AAP109" s="0"/>
      <c r="AAQ109" s="0"/>
      <c r="AAR109" s="0"/>
      <c r="AAS109" s="0"/>
      <c r="AAT109" s="0"/>
      <c r="AAU109" s="0"/>
      <c r="AAV109" s="0"/>
      <c r="AAW109" s="0"/>
      <c r="AAX109" s="0"/>
      <c r="AAY109" s="0"/>
      <c r="AAZ109" s="0"/>
      <c r="ABA109" s="0"/>
      <c r="ABB109" s="0"/>
      <c r="ABC109" s="0"/>
      <c r="ABD109" s="0"/>
      <c r="ABE109" s="0"/>
      <c r="ABF109" s="0"/>
      <c r="ABG109" s="0"/>
      <c r="ABH109" s="0"/>
      <c r="ABI109" s="0"/>
      <c r="ABJ109" s="0"/>
      <c r="ABK109" s="0"/>
      <c r="ABL109" s="0"/>
      <c r="ABM109" s="0"/>
      <c r="ABN109" s="0"/>
      <c r="ABO109" s="0"/>
      <c r="ABP109" s="0"/>
      <c r="ABQ109" s="0"/>
      <c r="ABR109" s="0"/>
      <c r="ABS109" s="0"/>
      <c r="ABT109" s="0"/>
      <c r="ABU109" s="0"/>
      <c r="ABV109" s="0"/>
      <c r="ABW109" s="0"/>
      <c r="ABX109" s="0"/>
      <c r="ABY109" s="0"/>
      <c r="ABZ109" s="0"/>
      <c r="ACA109" s="0"/>
      <c r="ACB109" s="0"/>
      <c r="ACC109" s="0"/>
      <c r="ACD109" s="0"/>
      <c r="ACE109" s="0"/>
      <c r="ACF109" s="0"/>
      <c r="ACG109" s="0"/>
      <c r="ACH109" s="0"/>
      <c r="ACI109" s="0"/>
      <c r="ACJ109" s="0"/>
      <c r="ACK109" s="0"/>
      <c r="ACL109" s="0"/>
      <c r="ACM109" s="0"/>
      <c r="ACN109" s="0"/>
      <c r="ACO109" s="0"/>
      <c r="ACP109" s="0"/>
      <c r="ACQ109" s="0"/>
      <c r="ACR109" s="0"/>
      <c r="ACS109" s="0"/>
      <c r="ACT109" s="0"/>
      <c r="ACU109" s="0"/>
      <c r="ACV109" s="0"/>
      <c r="ACW109" s="0"/>
      <c r="ACX109" s="0"/>
      <c r="ACY109" s="0"/>
      <c r="ACZ109" s="0"/>
      <c r="ADA109" s="0"/>
      <c r="ADB109" s="0"/>
      <c r="ADC109" s="0"/>
      <c r="ADD109" s="0"/>
      <c r="ADE109" s="0"/>
      <c r="ADF109" s="0"/>
      <c r="ADG109" s="0"/>
      <c r="ADH109" s="0"/>
      <c r="ADI109" s="0"/>
      <c r="ADJ109" s="0"/>
      <c r="ADK109" s="0"/>
      <c r="ADL109" s="0"/>
      <c r="ADM109" s="0"/>
      <c r="ADN109" s="0"/>
      <c r="ADO109" s="0"/>
      <c r="ADP109" s="0"/>
      <c r="ADQ109" s="0"/>
      <c r="ADR109" s="0"/>
      <c r="ADS109" s="0"/>
      <c r="ADT109" s="0"/>
      <c r="ADU109" s="0"/>
      <c r="ADV109" s="0"/>
      <c r="ADW109" s="0"/>
      <c r="ADX109" s="0"/>
      <c r="ADY109" s="0"/>
      <c r="ADZ109" s="0"/>
      <c r="AEA109" s="0"/>
      <c r="AEB109" s="0"/>
      <c r="AEC109" s="0"/>
      <c r="AED109" s="0"/>
      <c r="AEE109" s="0"/>
      <c r="AEF109" s="0"/>
      <c r="AEG109" s="0"/>
      <c r="AEH109" s="0"/>
      <c r="AEI109" s="0"/>
      <c r="AEJ109" s="0"/>
      <c r="AEK109" s="0"/>
      <c r="AEL109" s="0"/>
      <c r="AEM109" s="0"/>
      <c r="AEN109" s="0"/>
      <c r="AEO109" s="0"/>
      <c r="AEP109" s="0"/>
      <c r="AEQ109" s="0"/>
      <c r="AER109" s="0"/>
      <c r="AES109" s="0"/>
      <c r="AET109" s="0"/>
      <c r="AEU109" s="0"/>
      <c r="AEV109" s="0"/>
      <c r="AEW109" s="0"/>
      <c r="AEX109" s="0"/>
      <c r="AEY109" s="0"/>
      <c r="AEZ109" s="0"/>
      <c r="AFA109" s="0"/>
      <c r="AFB109" s="0"/>
      <c r="AFC109" s="0"/>
      <c r="AFD109" s="0"/>
      <c r="AFE109" s="0"/>
      <c r="AFF109" s="0"/>
      <c r="AFG109" s="0"/>
      <c r="AFH109" s="0"/>
      <c r="AFI109" s="0"/>
      <c r="AFJ109" s="0"/>
      <c r="AFK109" s="0"/>
      <c r="AFL109" s="0"/>
      <c r="AFM109" s="0"/>
      <c r="AFN109" s="0"/>
      <c r="AFO109" s="0"/>
      <c r="AFP109" s="0"/>
      <c r="AFQ109" s="0"/>
      <c r="AFR109" s="0"/>
      <c r="AFS109" s="0"/>
      <c r="AFT109" s="0"/>
      <c r="AFU109" s="0"/>
      <c r="AFV109" s="0"/>
      <c r="AFW109" s="0"/>
      <c r="AFX109" s="0"/>
      <c r="AFY109" s="0"/>
      <c r="AFZ109" s="0"/>
      <c r="AGA109" s="0"/>
      <c r="AGB109" s="0"/>
      <c r="AGC109" s="0"/>
      <c r="AGD109" s="0"/>
      <c r="AGE109" s="0"/>
      <c r="AGF109" s="0"/>
      <c r="AGG109" s="0"/>
      <c r="AGH109" s="0"/>
      <c r="AGI109" s="0"/>
      <c r="AGJ109" s="0"/>
      <c r="AGK109" s="0"/>
      <c r="AGL109" s="0"/>
      <c r="AGM109" s="0"/>
      <c r="AGN109" s="0"/>
      <c r="AGO109" s="0"/>
      <c r="AGP109" s="0"/>
      <c r="AGQ109" s="0"/>
      <c r="AGR109" s="0"/>
      <c r="AGS109" s="0"/>
      <c r="AGT109" s="0"/>
      <c r="AGU109" s="0"/>
      <c r="AGV109" s="0"/>
      <c r="AGW109" s="0"/>
      <c r="AGX109" s="0"/>
      <c r="AGY109" s="0"/>
      <c r="AGZ109" s="0"/>
      <c r="AHA109" s="0"/>
      <c r="AHB109" s="0"/>
      <c r="AHC109" s="0"/>
      <c r="AHD109" s="0"/>
      <c r="AHE109" s="0"/>
      <c r="AHF109" s="0"/>
      <c r="AHG109" s="0"/>
      <c r="AHH109" s="0"/>
      <c r="AHI109" s="0"/>
      <c r="AHJ109" s="0"/>
      <c r="AHK109" s="0"/>
      <c r="AHL109" s="0"/>
      <c r="AHM109" s="0"/>
      <c r="AHN109" s="0"/>
      <c r="AHO109" s="0"/>
      <c r="AHP109" s="0"/>
      <c r="AHQ109" s="0"/>
      <c r="AHR109" s="0"/>
      <c r="AHS109" s="0"/>
      <c r="AHT109" s="0"/>
      <c r="AHU109" s="0"/>
      <c r="AHV109" s="0"/>
      <c r="AHW109" s="0"/>
      <c r="AHX109" s="0"/>
      <c r="AHY109" s="0"/>
      <c r="AHZ109" s="0"/>
      <c r="AIA109" s="0"/>
      <c r="AIB109" s="0"/>
      <c r="AIC109" s="0"/>
      <c r="AID109" s="0"/>
      <c r="AIE109" s="0"/>
      <c r="AIF109" s="0"/>
      <c r="AIG109" s="0"/>
      <c r="AIH109" s="0"/>
      <c r="AII109" s="0"/>
      <c r="AIJ109" s="0"/>
      <c r="AIK109" s="0"/>
      <c r="AIL109" s="0"/>
      <c r="AIM109" s="0"/>
      <c r="AIN109" s="0"/>
      <c r="AIO109" s="0"/>
      <c r="AIP109" s="0"/>
      <c r="AIQ109" s="0"/>
      <c r="AIR109" s="0"/>
      <c r="AIS109" s="0"/>
      <c r="AIT109" s="0"/>
      <c r="AIU109" s="0"/>
      <c r="AIV109" s="0"/>
      <c r="AIW109" s="0"/>
      <c r="AIX109" s="0"/>
      <c r="AIY109" s="0"/>
      <c r="AIZ109" s="0"/>
      <c r="AJA109" s="0"/>
      <c r="AJB109" s="0"/>
      <c r="AJC109" s="0"/>
      <c r="AJD109" s="0"/>
      <c r="AJE109" s="0"/>
      <c r="AJF109" s="0"/>
      <c r="AJG109" s="0"/>
      <c r="AJH109" s="0"/>
      <c r="AJI109" s="0"/>
      <c r="AJJ109" s="0"/>
      <c r="AJK109" s="0"/>
      <c r="AJL109" s="0"/>
      <c r="AJM109" s="0"/>
      <c r="AJN109" s="0"/>
      <c r="AJO109" s="0"/>
      <c r="AJP109" s="0"/>
      <c r="AJQ109" s="0"/>
      <c r="AJR109" s="0"/>
      <c r="AJS109" s="0"/>
      <c r="AJT109" s="0"/>
      <c r="AJU109" s="0"/>
      <c r="AJV109" s="0"/>
      <c r="AJW109" s="0"/>
      <c r="AJX109" s="0"/>
      <c r="AJY109" s="0"/>
      <c r="AJZ109" s="0"/>
      <c r="AKA109" s="0"/>
      <c r="AKB109" s="0"/>
      <c r="AKC109" s="0"/>
      <c r="AKD109" s="0"/>
      <c r="AKE109" s="0"/>
      <c r="AKF109" s="0"/>
      <c r="AKG109" s="0"/>
      <c r="AKH109" s="0"/>
      <c r="AKI109" s="0"/>
      <c r="AKJ109" s="0"/>
      <c r="AKK109" s="0"/>
      <c r="AKL109" s="0"/>
      <c r="AKM109" s="0"/>
      <c r="AKN109" s="0"/>
      <c r="AKO109" s="0"/>
      <c r="AKP109" s="0"/>
      <c r="AKQ109" s="0"/>
      <c r="AKR109" s="0"/>
      <c r="AKS109" s="0"/>
      <c r="AKT109" s="0"/>
      <c r="AKU109" s="0"/>
      <c r="AKV109" s="0"/>
      <c r="AKW109" s="0"/>
      <c r="AKX109" s="0"/>
      <c r="AKY109" s="0"/>
      <c r="AKZ109" s="0"/>
      <c r="ALA109" s="0"/>
      <c r="ALB109" s="0"/>
      <c r="ALC109" s="0"/>
      <c r="ALD109" s="0"/>
      <c r="ALE109" s="0"/>
      <c r="ALF109" s="0"/>
      <c r="ALG109" s="0"/>
      <c r="ALH109" s="0"/>
      <c r="ALI109" s="0"/>
      <c r="ALJ109" s="0"/>
      <c r="ALK109" s="0"/>
      <c r="ALL109" s="0"/>
      <c r="ALM109" s="0"/>
      <c r="ALN109" s="0"/>
      <c r="ALO109" s="0"/>
      <c r="ALP109" s="0"/>
      <c r="ALQ109" s="0"/>
      <c r="ALR109" s="0"/>
      <c r="ALS109" s="0"/>
      <c r="ALT109" s="0"/>
      <c r="ALU109" s="0"/>
      <c r="ALV109" s="0"/>
      <c r="ALW109" s="0"/>
      <c r="ALX109" s="0"/>
      <c r="ALY109" s="0"/>
      <c r="ALZ109" s="0"/>
      <c r="AMA109" s="0"/>
      <c r="AMB109" s="0"/>
      <c r="AMC109" s="0"/>
      <c r="AMD109" s="0"/>
      <c r="AME109" s="0"/>
      <c r="AMF109" s="0"/>
      <c r="AMG109" s="0"/>
      <c r="AMH109" s="0"/>
      <c r="AMI109" s="0"/>
      <c r="AMJ109" s="0"/>
    </row>
    <row r="110" s="10" customFormat="true" ht="13.2" hidden="false" customHeight="false" outlineLevel="0" collapsed="false">
      <c r="B110" s="10" t="n">
        <v>1</v>
      </c>
      <c r="I110" s="10" t="n">
        <v>0</v>
      </c>
      <c r="J110" s="10" t="s">
        <v>44</v>
      </c>
      <c r="K110" s="10" t="s">
        <v>45</v>
      </c>
      <c r="L110" s="11" t="n">
        <v>42285</v>
      </c>
      <c r="M110" s="10" t="n">
        <v>2</v>
      </c>
      <c r="N110" s="10" t="n">
        <v>0</v>
      </c>
      <c r="O110" s="10" t="n">
        <v>3</v>
      </c>
      <c r="S110" s="10" t="n">
        <v>25</v>
      </c>
      <c r="T110" s="10" t="n">
        <v>10</v>
      </c>
      <c r="U110" s="10" t="n">
        <v>88</v>
      </c>
      <c r="V110" s="10" t="n">
        <v>38</v>
      </c>
      <c r="W110" s="10" t="n">
        <v>2.22222222222222</v>
      </c>
      <c r="X110" s="10" t="n">
        <v>0</v>
      </c>
      <c r="Y110" s="10" t="n">
        <v>140</v>
      </c>
      <c r="Z110" s="10" t="n">
        <v>45</v>
      </c>
      <c r="AA110" s="10" t="n">
        <v>0.756756756756757</v>
      </c>
      <c r="AB110" s="10" t="n">
        <v>4</v>
      </c>
      <c r="AC110" s="10" t="n">
        <v>15</v>
      </c>
      <c r="AD110" s="10" t="n">
        <v>2</v>
      </c>
      <c r="AE110" s="10" t="n">
        <v>9</v>
      </c>
      <c r="AF110" s="10" t="n">
        <v>445</v>
      </c>
      <c r="AG110" s="10" t="n">
        <v>87</v>
      </c>
      <c r="AH110" s="10" t="n">
        <v>8</v>
      </c>
      <c r="AI110" s="10" t="n">
        <v>17</v>
      </c>
      <c r="AJ110" s="10" t="n">
        <v>4</v>
      </c>
      <c r="AK110" s="10" t="n">
        <v>18</v>
      </c>
      <c r="AL110" s="10" t="n">
        <v>2</v>
      </c>
      <c r="AM110" s="10" t="n">
        <v>0.5</v>
      </c>
      <c r="AN110" s="12" t="n">
        <v>0.314606741573034</v>
      </c>
    </row>
    <row r="111" s="3" customFormat="true" ht="13.2" hidden="false" customHeight="false" outlineLevel="0" collapsed="false">
      <c r="B111" s="3" t="n">
        <v>2</v>
      </c>
      <c r="I111" s="3" t="n">
        <v>1</v>
      </c>
      <c r="J111" s="3" t="s">
        <v>44</v>
      </c>
      <c r="K111" s="3" t="s">
        <v>39</v>
      </c>
      <c r="L111" s="5" t="n">
        <v>42290</v>
      </c>
      <c r="M111" s="3" t="n">
        <v>3</v>
      </c>
      <c r="N111" s="3" t="n">
        <v>0</v>
      </c>
      <c r="O111" s="3" t="n">
        <v>3</v>
      </c>
      <c r="S111" s="3" t="n">
        <v>30</v>
      </c>
      <c r="T111" s="3" t="n">
        <v>10</v>
      </c>
      <c r="U111" s="3" t="n">
        <v>61</v>
      </c>
      <c r="V111" s="3" t="n">
        <v>12</v>
      </c>
      <c r="W111" s="3" t="n">
        <v>2.72727272727273</v>
      </c>
      <c r="X111" s="3" t="n">
        <v>0</v>
      </c>
      <c r="Y111" s="3" t="n">
        <v>198</v>
      </c>
      <c r="Z111" s="3" t="n">
        <v>82</v>
      </c>
      <c r="AA111" s="3" t="n">
        <v>0.707142857142857</v>
      </c>
      <c r="AB111" s="3" t="n">
        <v>3</v>
      </c>
      <c r="AC111" s="3" t="n">
        <v>19</v>
      </c>
      <c r="AD111" s="3" t="n">
        <v>1</v>
      </c>
      <c r="AE111" s="3" t="n">
        <v>11</v>
      </c>
      <c r="AF111" s="3" t="n">
        <v>374</v>
      </c>
      <c r="AG111" s="3" t="n">
        <v>63</v>
      </c>
      <c r="AH111" s="3" t="n">
        <v>2</v>
      </c>
      <c r="AI111" s="3" t="n">
        <v>23</v>
      </c>
      <c r="AJ111" s="3" t="n">
        <v>4</v>
      </c>
      <c r="AK111" s="3" t="n">
        <v>7</v>
      </c>
      <c r="AL111" s="3" t="n">
        <v>3</v>
      </c>
      <c r="AM111" s="3" t="n">
        <v>1.57142857142857</v>
      </c>
      <c r="AN111" s="2" t="n">
        <v>0.529411764705882</v>
      </c>
    </row>
    <row r="112" s="3" customFormat="true" ht="13.2" hidden="false" customHeight="false" outlineLevel="0" collapsed="false">
      <c r="B112" s="3" t="n">
        <v>3</v>
      </c>
      <c r="I112" s="3" t="n">
        <v>0</v>
      </c>
      <c r="J112" s="3" t="s">
        <v>44</v>
      </c>
      <c r="K112" s="3" t="s">
        <v>46</v>
      </c>
      <c r="L112" s="5" t="n">
        <v>42320</v>
      </c>
      <c r="M112" s="3" t="n">
        <v>1</v>
      </c>
      <c r="N112" s="3" t="n">
        <v>2</v>
      </c>
      <c r="O112" s="3" t="n">
        <v>0</v>
      </c>
      <c r="S112" s="3" t="n">
        <v>25</v>
      </c>
      <c r="T112" s="3" t="n">
        <v>6</v>
      </c>
      <c r="U112" s="3" t="n">
        <v>72</v>
      </c>
      <c r="V112" s="3" t="n">
        <v>23</v>
      </c>
      <c r="W112" s="3" t="n">
        <v>2</v>
      </c>
      <c r="X112" s="3" t="n">
        <v>1.33333333333333</v>
      </c>
      <c r="Y112" s="3" t="n">
        <v>129</v>
      </c>
      <c r="Z112" s="3" t="n">
        <v>38</v>
      </c>
      <c r="AA112" s="3" t="n">
        <v>0.772455089820359</v>
      </c>
      <c r="AB112" s="3" t="n">
        <v>4</v>
      </c>
      <c r="AC112" s="3" t="n">
        <v>10</v>
      </c>
      <c r="AD112" s="3" t="n">
        <v>2</v>
      </c>
      <c r="AE112" s="3" t="n">
        <v>5</v>
      </c>
      <c r="AF112" s="3" t="n">
        <v>377</v>
      </c>
      <c r="AG112" s="3" t="n">
        <v>64</v>
      </c>
      <c r="AH112" s="3" t="n">
        <v>8</v>
      </c>
      <c r="AI112" s="3" t="n">
        <v>13</v>
      </c>
      <c r="AJ112" s="3" t="n">
        <v>4</v>
      </c>
      <c r="AK112" s="3" t="n">
        <v>15</v>
      </c>
      <c r="AL112" s="3" t="n">
        <v>0.5</v>
      </c>
      <c r="AM112" s="3" t="n">
        <v>0.333333333333333</v>
      </c>
      <c r="AN112" s="2" t="n">
        <v>0.342175066312997</v>
      </c>
    </row>
    <row r="113" s="3" customFormat="true" ht="13.2" hidden="false" customHeight="false" outlineLevel="0" collapsed="false">
      <c r="B113" s="3" t="n">
        <v>4</v>
      </c>
      <c r="I113" s="3" t="n">
        <v>1</v>
      </c>
      <c r="J113" s="3" t="s">
        <v>44</v>
      </c>
      <c r="K113" s="3" t="s">
        <v>40</v>
      </c>
      <c r="L113" s="5" t="n">
        <v>42325</v>
      </c>
      <c r="M113" s="3" t="n">
        <v>3</v>
      </c>
      <c r="N113" s="3" t="n">
        <v>0</v>
      </c>
      <c r="O113" s="3" t="n">
        <v>3</v>
      </c>
      <c r="S113" s="3" t="n">
        <v>24</v>
      </c>
      <c r="T113" s="3" t="n">
        <v>11</v>
      </c>
      <c r="U113" s="3" t="n">
        <v>62</v>
      </c>
      <c r="V113" s="3" t="n">
        <v>15</v>
      </c>
      <c r="W113" s="3" t="n">
        <v>3</v>
      </c>
      <c r="X113" s="3" t="n">
        <v>0</v>
      </c>
      <c r="Y113" s="3" t="n">
        <v>69</v>
      </c>
      <c r="Z113" s="3" t="n">
        <v>14</v>
      </c>
      <c r="AA113" s="3" t="n">
        <v>0.831325301204819</v>
      </c>
      <c r="AB113" s="3" t="n">
        <v>5</v>
      </c>
      <c r="AC113" s="3" t="n">
        <v>16</v>
      </c>
      <c r="AD113" s="3" t="n">
        <v>4</v>
      </c>
      <c r="AE113" s="3" t="n">
        <v>10</v>
      </c>
      <c r="AF113" s="3" t="n">
        <v>397</v>
      </c>
      <c r="AG113" s="3" t="n">
        <v>41</v>
      </c>
      <c r="AH113" s="3" t="n">
        <v>3</v>
      </c>
      <c r="AI113" s="3" t="n">
        <v>16</v>
      </c>
      <c r="AJ113" s="3" t="n">
        <v>5</v>
      </c>
      <c r="AK113" s="3" t="n">
        <v>13</v>
      </c>
      <c r="AL113" s="3" t="n">
        <v>3</v>
      </c>
      <c r="AM113" s="3" t="n">
        <v>0.769230769230769</v>
      </c>
      <c r="AN113" s="2" t="n">
        <v>0.173803526448363</v>
      </c>
    </row>
    <row r="114" customFormat="false" ht="13.2" hidden="false" customHeight="false" outlineLevel="0" collapsed="false">
      <c r="A114" s="3"/>
      <c r="B114" s="3" t="n">
        <v>5</v>
      </c>
      <c r="C114" s="3"/>
      <c r="D114" s="3"/>
      <c r="E114" s="3"/>
      <c r="F114" s="3"/>
      <c r="G114" s="3"/>
      <c r="H114" s="4"/>
      <c r="I114" s="3" t="n">
        <v>0</v>
      </c>
      <c r="J114" s="3" t="s">
        <v>44</v>
      </c>
      <c r="K114" s="3" t="s">
        <v>42</v>
      </c>
      <c r="L114" s="5" t="n">
        <v>42453</v>
      </c>
      <c r="M114" s="3" t="n">
        <v>2</v>
      </c>
      <c r="N114" s="3" t="n">
        <v>2</v>
      </c>
      <c r="O114" s="3" t="n">
        <v>1</v>
      </c>
      <c r="P114" s="0"/>
      <c r="Q114" s="0"/>
      <c r="R114" s="0"/>
      <c r="S114" s="3" t="n">
        <v>81</v>
      </c>
      <c r="T114" s="3" t="n">
        <v>25</v>
      </c>
      <c r="U114" s="3" t="n">
        <v>142</v>
      </c>
      <c r="V114" s="3" t="n">
        <v>53</v>
      </c>
      <c r="W114" s="3" t="n">
        <v>2</v>
      </c>
      <c r="X114" s="3" t="n">
        <v>2.22222222222222</v>
      </c>
      <c r="Y114" s="3" t="n">
        <v>271</v>
      </c>
      <c r="Z114" s="3" t="n">
        <v>36</v>
      </c>
      <c r="AA114" s="3" t="n">
        <v>0.882736156351791</v>
      </c>
      <c r="AB114" s="3" t="n">
        <v>5</v>
      </c>
      <c r="AC114" s="3" t="n">
        <v>16</v>
      </c>
      <c r="AD114" s="3" t="n">
        <v>1</v>
      </c>
      <c r="AE114" s="3" t="n">
        <v>10</v>
      </c>
      <c r="AF114" s="3" t="n">
        <v>481</v>
      </c>
      <c r="AG114" s="3" t="n">
        <v>27</v>
      </c>
      <c r="AH114" s="3" t="n">
        <v>7</v>
      </c>
      <c r="AI114" s="3" t="n">
        <v>20</v>
      </c>
      <c r="AJ114" s="3" t="n">
        <v>3</v>
      </c>
      <c r="AK114" s="3" t="n">
        <v>9</v>
      </c>
      <c r="AL114" s="3" t="n">
        <v>1</v>
      </c>
      <c r="AM114" s="3" t="n">
        <v>1.11111111111111</v>
      </c>
      <c r="AN114" s="2" t="n">
        <v>0.563409563409563</v>
      </c>
      <c r="AO114" s="0"/>
      <c r="AP114" s="0"/>
      <c r="AQ114" s="0"/>
      <c r="AR114" s="0"/>
      <c r="AS114" s="0"/>
      <c r="AT114" s="0"/>
      <c r="AU114" s="0"/>
      <c r="AV114" s="0"/>
      <c r="AW114" s="0"/>
      <c r="AX114" s="0"/>
      <c r="AY114" s="0"/>
      <c r="AZ114" s="0"/>
      <c r="BA114" s="0"/>
      <c r="BB114" s="0"/>
      <c r="BC114" s="0"/>
      <c r="BD114" s="0"/>
      <c r="BE114" s="0"/>
      <c r="BF114" s="0"/>
      <c r="BG114" s="0"/>
      <c r="BH114" s="0"/>
      <c r="BI114" s="0"/>
      <c r="BJ114" s="0"/>
      <c r="BK114" s="0"/>
      <c r="BL114" s="0"/>
      <c r="BM114" s="0"/>
      <c r="BN114" s="0"/>
      <c r="BO114" s="0"/>
      <c r="BP114" s="0"/>
      <c r="BQ114" s="0"/>
      <c r="BR114" s="0"/>
      <c r="BS114" s="0"/>
      <c r="BT114" s="0"/>
      <c r="BU114" s="0"/>
      <c r="BV114" s="0"/>
      <c r="BW114" s="0"/>
      <c r="BX114" s="0"/>
      <c r="BY114" s="0"/>
      <c r="BZ114" s="0"/>
      <c r="CA114" s="0"/>
      <c r="CB114" s="0"/>
      <c r="CC114" s="0"/>
      <c r="CD114" s="0"/>
      <c r="CE114" s="0"/>
      <c r="CF114" s="0"/>
      <c r="CG114" s="0"/>
      <c r="CH114" s="0"/>
      <c r="CI114" s="0"/>
      <c r="CJ114" s="0"/>
      <c r="CK114" s="0"/>
      <c r="CL114" s="0"/>
      <c r="CM114" s="0"/>
      <c r="CN114" s="0"/>
      <c r="CO114" s="0"/>
      <c r="CP114" s="0"/>
      <c r="CQ114" s="0"/>
      <c r="CR114" s="0"/>
      <c r="CS114" s="0"/>
      <c r="CT114" s="0"/>
      <c r="CU114" s="0"/>
      <c r="CV114" s="0"/>
      <c r="CW114" s="0"/>
      <c r="CX114" s="0"/>
      <c r="CY114" s="0"/>
      <c r="CZ114" s="0"/>
      <c r="DA114" s="0"/>
      <c r="DB114" s="0"/>
      <c r="DC114" s="0"/>
      <c r="DD114" s="0"/>
      <c r="DE114" s="0"/>
      <c r="DF114" s="0"/>
      <c r="DG114" s="0"/>
      <c r="DH114" s="0"/>
      <c r="DI114" s="0"/>
      <c r="DJ114" s="0"/>
      <c r="DK114" s="0"/>
      <c r="DL114" s="0"/>
      <c r="DM114" s="0"/>
      <c r="DN114" s="0"/>
      <c r="DO114" s="0"/>
      <c r="DP114" s="0"/>
      <c r="DQ114" s="0"/>
      <c r="DR114" s="0"/>
      <c r="DS114" s="0"/>
      <c r="DT114" s="0"/>
      <c r="DU114" s="0"/>
      <c r="DV114" s="0"/>
      <c r="DW114" s="0"/>
      <c r="DX114" s="0"/>
      <c r="DY114" s="0"/>
      <c r="DZ114" s="0"/>
      <c r="EA114" s="0"/>
      <c r="EB114" s="0"/>
      <c r="EC114" s="0"/>
      <c r="ED114" s="0"/>
      <c r="EE114" s="0"/>
      <c r="EF114" s="0"/>
      <c r="EG114" s="0"/>
      <c r="EH114" s="0"/>
      <c r="EI114" s="0"/>
      <c r="EJ114" s="0"/>
      <c r="EK114" s="0"/>
      <c r="EL114" s="0"/>
      <c r="EM114" s="0"/>
      <c r="EN114" s="0"/>
      <c r="EO114" s="0"/>
      <c r="EP114" s="0"/>
      <c r="EQ114" s="0"/>
      <c r="ER114" s="0"/>
      <c r="ES114" s="0"/>
      <c r="ET114" s="0"/>
      <c r="EU114" s="0"/>
      <c r="EV114" s="0"/>
      <c r="EW114" s="0"/>
      <c r="EX114" s="0"/>
      <c r="EY114" s="0"/>
      <c r="EZ114" s="0"/>
      <c r="FA114" s="0"/>
      <c r="FB114" s="0"/>
      <c r="FC114" s="0"/>
      <c r="FD114" s="0"/>
      <c r="FE114" s="0"/>
      <c r="FF114" s="0"/>
      <c r="FG114" s="0"/>
      <c r="FH114" s="0"/>
      <c r="FI114" s="0"/>
      <c r="FJ114" s="0"/>
      <c r="FK114" s="0"/>
      <c r="FL114" s="0"/>
      <c r="FM114" s="0"/>
      <c r="FN114" s="0"/>
      <c r="FO114" s="0"/>
      <c r="FP114" s="0"/>
      <c r="FQ114" s="0"/>
      <c r="FR114" s="0"/>
      <c r="FS114" s="0"/>
      <c r="FT114" s="0"/>
      <c r="FU114" s="0"/>
      <c r="FV114" s="0"/>
      <c r="FW114" s="0"/>
      <c r="FX114" s="0"/>
      <c r="FY114" s="0"/>
      <c r="FZ114" s="0"/>
      <c r="GA114" s="0"/>
      <c r="GB114" s="0"/>
      <c r="GC114" s="0"/>
      <c r="GD114" s="0"/>
      <c r="GE114" s="0"/>
      <c r="GF114" s="0"/>
      <c r="GG114" s="0"/>
      <c r="GH114" s="0"/>
      <c r="GI114" s="0"/>
      <c r="GJ114" s="0"/>
      <c r="GK114" s="0"/>
      <c r="GL114" s="0"/>
      <c r="GM114" s="0"/>
      <c r="GN114" s="0"/>
      <c r="GO114" s="0"/>
      <c r="GP114" s="0"/>
      <c r="GQ114" s="0"/>
      <c r="GR114" s="0"/>
      <c r="GS114" s="0"/>
      <c r="GT114" s="0"/>
      <c r="GU114" s="0"/>
      <c r="GV114" s="0"/>
      <c r="GW114" s="0"/>
      <c r="GX114" s="0"/>
      <c r="GY114" s="0"/>
      <c r="GZ114" s="0"/>
      <c r="HA114" s="0"/>
      <c r="HB114" s="0"/>
      <c r="HC114" s="0"/>
      <c r="HD114" s="0"/>
      <c r="HE114" s="0"/>
      <c r="HF114" s="0"/>
      <c r="HG114" s="0"/>
      <c r="HH114" s="0"/>
      <c r="HI114" s="0"/>
      <c r="HJ114" s="0"/>
      <c r="HK114" s="0"/>
      <c r="HL114" s="0"/>
      <c r="HM114" s="0"/>
      <c r="HN114" s="0"/>
      <c r="HO114" s="0"/>
      <c r="HP114" s="0"/>
      <c r="HQ114" s="0"/>
      <c r="HR114" s="0"/>
      <c r="HS114" s="0"/>
      <c r="HT114" s="0"/>
      <c r="HU114" s="0"/>
      <c r="HV114" s="0"/>
      <c r="HW114" s="0"/>
      <c r="HX114" s="0"/>
      <c r="HY114" s="0"/>
      <c r="HZ114" s="0"/>
      <c r="IA114" s="0"/>
      <c r="IB114" s="0"/>
      <c r="IC114" s="0"/>
      <c r="ID114" s="0"/>
      <c r="IE114" s="0"/>
      <c r="IF114" s="0"/>
      <c r="IG114" s="0"/>
      <c r="IH114" s="0"/>
      <c r="II114" s="0"/>
      <c r="IJ114" s="0"/>
      <c r="IK114" s="0"/>
      <c r="IL114" s="0"/>
      <c r="IM114" s="0"/>
      <c r="IN114" s="0"/>
      <c r="IO114" s="0"/>
      <c r="IP114" s="0"/>
      <c r="IQ114" s="0"/>
      <c r="IR114" s="0"/>
      <c r="IS114" s="0"/>
      <c r="IT114" s="0"/>
      <c r="IU114" s="0"/>
      <c r="IV114" s="0"/>
      <c r="IW114" s="0"/>
      <c r="IX114" s="0"/>
      <c r="IY114" s="0"/>
      <c r="IZ114" s="0"/>
      <c r="JA114" s="0"/>
      <c r="JB114" s="0"/>
      <c r="JC114" s="0"/>
      <c r="JD114" s="0"/>
      <c r="JE114" s="0"/>
      <c r="JF114" s="0"/>
      <c r="JG114" s="0"/>
      <c r="JH114" s="0"/>
      <c r="JI114" s="0"/>
      <c r="JJ114" s="0"/>
      <c r="JK114" s="0"/>
      <c r="JL114" s="0"/>
      <c r="JM114" s="0"/>
      <c r="JN114" s="0"/>
      <c r="JO114" s="0"/>
      <c r="JP114" s="0"/>
      <c r="JQ114" s="0"/>
      <c r="JR114" s="0"/>
      <c r="JS114" s="0"/>
      <c r="JT114" s="0"/>
      <c r="JU114" s="0"/>
      <c r="JV114" s="0"/>
      <c r="JW114" s="0"/>
      <c r="JX114" s="0"/>
      <c r="JY114" s="0"/>
      <c r="JZ114" s="0"/>
      <c r="KA114" s="0"/>
      <c r="KB114" s="0"/>
      <c r="KC114" s="0"/>
      <c r="KD114" s="0"/>
      <c r="KE114" s="0"/>
      <c r="KF114" s="0"/>
      <c r="KG114" s="0"/>
      <c r="KH114" s="0"/>
      <c r="KI114" s="0"/>
      <c r="KJ114" s="0"/>
      <c r="KK114" s="0"/>
      <c r="KL114" s="0"/>
      <c r="KM114" s="0"/>
      <c r="KN114" s="0"/>
      <c r="KO114" s="0"/>
      <c r="KP114" s="0"/>
      <c r="KQ114" s="0"/>
      <c r="KR114" s="0"/>
      <c r="KS114" s="0"/>
      <c r="KT114" s="0"/>
      <c r="KU114" s="0"/>
      <c r="KV114" s="0"/>
      <c r="KW114" s="0"/>
      <c r="KX114" s="0"/>
      <c r="KY114" s="0"/>
      <c r="KZ114" s="0"/>
      <c r="LA114" s="0"/>
      <c r="LB114" s="0"/>
      <c r="LC114" s="0"/>
      <c r="LD114" s="0"/>
      <c r="LE114" s="0"/>
      <c r="LF114" s="0"/>
      <c r="LG114" s="0"/>
      <c r="LH114" s="0"/>
      <c r="LI114" s="0"/>
      <c r="LJ114" s="0"/>
      <c r="LK114" s="0"/>
      <c r="LL114" s="0"/>
      <c r="LM114" s="0"/>
      <c r="LN114" s="0"/>
      <c r="LO114" s="0"/>
      <c r="LP114" s="0"/>
      <c r="LQ114" s="0"/>
      <c r="LR114" s="0"/>
      <c r="LS114" s="0"/>
      <c r="LT114" s="0"/>
      <c r="LU114" s="0"/>
      <c r="LV114" s="0"/>
      <c r="LW114" s="0"/>
      <c r="LX114" s="0"/>
      <c r="LY114" s="0"/>
      <c r="LZ114" s="0"/>
      <c r="MA114" s="0"/>
      <c r="MB114" s="0"/>
      <c r="MC114" s="0"/>
      <c r="MD114" s="0"/>
      <c r="ME114" s="0"/>
      <c r="MF114" s="0"/>
      <c r="MG114" s="0"/>
      <c r="MH114" s="0"/>
      <c r="MI114" s="0"/>
      <c r="MJ114" s="0"/>
      <c r="MK114" s="0"/>
      <c r="ML114" s="0"/>
      <c r="MM114" s="0"/>
      <c r="MN114" s="0"/>
      <c r="MO114" s="0"/>
      <c r="MP114" s="0"/>
      <c r="MQ114" s="0"/>
      <c r="MR114" s="0"/>
      <c r="MS114" s="0"/>
      <c r="MT114" s="0"/>
      <c r="MU114" s="0"/>
      <c r="MV114" s="0"/>
      <c r="MW114" s="0"/>
      <c r="MX114" s="0"/>
      <c r="MY114" s="0"/>
      <c r="MZ114" s="0"/>
      <c r="NA114" s="0"/>
      <c r="NB114" s="0"/>
      <c r="NC114" s="0"/>
      <c r="ND114" s="0"/>
      <c r="NE114" s="0"/>
      <c r="NF114" s="0"/>
      <c r="NG114" s="0"/>
      <c r="NH114" s="0"/>
      <c r="NI114" s="0"/>
      <c r="NJ114" s="0"/>
      <c r="NK114" s="0"/>
      <c r="NL114" s="0"/>
      <c r="NM114" s="0"/>
      <c r="NN114" s="0"/>
      <c r="NO114" s="0"/>
      <c r="NP114" s="0"/>
      <c r="NQ114" s="0"/>
      <c r="NR114" s="0"/>
      <c r="NS114" s="0"/>
      <c r="NT114" s="0"/>
      <c r="NU114" s="0"/>
      <c r="NV114" s="0"/>
      <c r="NW114" s="0"/>
      <c r="NX114" s="0"/>
      <c r="NY114" s="0"/>
      <c r="NZ114" s="0"/>
      <c r="OA114" s="0"/>
      <c r="OB114" s="0"/>
      <c r="OC114" s="0"/>
      <c r="OD114" s="0"/>
      <c r="OE114" s="0"/>
      <c r="OF114" s="0"/>
      <c r="OG114" s="0"/>
      <c r="OH114" s="0"/>
      <c r="OI114" s="0"/>
      <c r="OJ114" s="0"/>
      <c r="OK114" s="0"/>
      <c r="OL114" s="0"/>
      <c r="OM114" s="0"/>
      <c r="ON114" s="0"/>
      <c r="OO114" s="0"/>
      <c r="OP114" s="0"/>
      <c r="OQ114" s="0"/>
      <c r="OR114" s="0"/>
      <c r="OS114" s="0"/>
      <c r="OT114" s="0"/>
      <c r="OU114" s="0"/>
      <c r="OV114" s="0"/>
      <c r="OW114" s="0"/>
      <c r="OX114" s="0"/>
      <c r="OY114" s="0"/>
      <c r="OZ114" s="0"/>
      <c r="PA114" s="0"/>
      <c r="PB114" s="0"/>
      <c r="PC114" s="0"/>
      <c r="PD114" s="0"/>
      <c r="PE114" s="0"/>
      <c r="PF114" s="0"/>
      <c r="PG114" s="0"/>
      <c r="PH114" s="0"/>
      <c r="PI114" s="0"/>
      <c r="PJ114" s="0"/>
      <c r="PK114" s="0"/>
      <c r="PL114" s="0"/>
      <c r="PM114" s="0"/>
      <c r="PN114" s="0"/>
      <c r="PO114" s="0"/>
      <c r="PP114" s="0"/>
      <c r="PQ114" s="0"/>
      <c r="PR114" s="0"/>
      <c r="PS114" s="0"/>
      <c r="PT114" s="0"/>
      <c r="PU114" s="0"/>
      <c r="PV114" s="0"/>
      <c r="PW114" s="0"/>
      <c r="PX114" s="0"/>
      <c r="PY114" s="0"/>
      <c r="PZ114" s="0"/>
      <c r="QA114" s="0"/>
      <c r="QB114" s="0"/>
      <c r="QC114" s="0"/>
      <c r="QD114" s="0"/>
      <c r="QE114" s="0"/>
      <c r="QF114" s="0"/>
      <c r="QG114" s="0"/>
      <c r="QH114" s="0"/>
      <c r="QI114" s="0"/>
      <c r="QJ114" s="0"/>
      <c r="QK114" s="0"/>
      <c r="QL114" s="0"/>
      <c r="QM114" s="0"/>
      <c r="QN114" s="0"/>
      <c r="QO114" s="0"/>
      <c r="QP114" s="0"/>
      <c r="QQ114" s="0"/>
      <c r="QR114" s="0"/>
      <c r="QS114" s="0"/>
      <c r="QT114" s="0"/>
      <c r="QU114" s="0"/>
      <c r="QV114" s="0"/>
      <c r="QW114" s="0"/>
      <c r="QX114" s="0"/>
      <c r="QY114" s="0"/>
      <c r="QZ114" s="0"/>
      <c r="RA114" s="0"/>
      <c r="RB114" s="0"/>
      <c r="RC114" s="0"/>
      <c r="RD114" s="0"/>
      <c r="RE114" s="0"/>
      <c r="RF114" s="0"/>
      <c r="RG114" s="0"/>
      <c r="RH114" s="0"/>
      <c r="RI114" s="0"/>
      <c r="RJ114" s="0"/>
      <c r="RK114" s="0"/>
      <c r="RL114" s="0"/>
      <c r="RM114" s="0"/>
      <c r="RN114" s="0"/>
      <c r="RO114" s="0"/>
      <c r="RP114" s="0"/>
      <c r="RQ114" s="0"/>
      <c r="RR114" s="0"/>
      <c r="RS114" s="0"/>
      <c r="RT114" s="0"/>
      <c r="RU114" s="0"/>
      <c r="RV114" s="0"/>
      <c r="RW114" s="0"/>
      <c r="RX114" s="0"/>
      <c r="RY114" s="0"/>
      <c r="RZ114" s="0"/>
      <c r="SA114" s="0"/>
      <c r="SB114" s="0"/>
      <c r="SC114" s="0"/>
      <c r="SD114" s="0"/>
      <c r="SE114" s="0"/>
      <c r="SF114" s="0"/>
      <c r="SG114" s="0"/>
      <c r="SH114" s="0"/>
      <c r="SI114" s="0"/>
      <c r="SJ114" s="0"/>
      <c r="SK114" s="0"/>
      <c r="SL114" s="0"/>
      <c r="SM114" s="0"/>
      <c r="SN114" s="0"/>
      <c r="SO114" s="0"/>
      <c r="SP114" s="0"/>
      <c r="SQ114" s="0"/>
      <c r="SR114" s="0"/>
      <c r="SS114" s="0"/>
      <c r="ST114" s="0"/>
      <c r="SU114" s="0"/>
      <c r="SV114" s="0"/>
      <c r="SW114" s="0"/>
      <c r="SX114" s="0"/>
      <c r="SY114" s="0"/>
      <c r="SZ114" s="0"/>
      <c r="TA114" s="0"/>
      <c r="TB114" s="0"/>
      <c r="TC114" s="0"/>
      <c r="TD114" s="0"/>
      <c r="TE114" s="0"/>
      <c r="TF114" s="0"/>
      <c r="TG114" s="0"/>
      <c r="TH114" s="0"/>
      <c r="TI114" s="0"/>
      <c r="TJ114" s="0"/>
      <c r="TK114" s="0"/>
      <c r="TL114" s="0"/>
      <c r="TM114" s="0"/>
      <c r="TN114" s="0"/>
      <c r="TO114" s="0"/>
      <c r="TP114" s="0"/>
      <c r="TQ114" s="0"/>
      <c r="TR114" s="0"/>
      <c r="TS114" s="0"/>
      <c r="TT114" s="0"/>
      <c r="TU114" s="0"/>
      <c r="TV114" s="0"/>
      <c r="TW114" s="0"/>
      <c r="TX114" s="0"/>
      <c r="TY114" s="0"/>
      <c r="TZ114" s="0"/>
      <c r="UA114" s="0"/>
      <c r="UB114" s="0"/>
      <c r="UC114" s="0"/>
      <c r="UD114" s="0"/>
      <c r="UE114" s="0"/>
      <c r="UF114" s="0"/>
      <c r="UG114" s="0"/>
      <c r="UH114" s="0"/>
      <c r="UI114" s="0"/>
      <c r="UJ114" s="0"/>
      <c r="UK114" s="0"/>
      <c r="UL114" s="0"/>
      <c r="UM114" s="0"/>
      <c r="UN114" s="0"/>
      <c r="UO114" s="0"/>
      <c r="UP114" s="0"/>
      <c r="UQ114" s="0"/>
      <c r="UR114" s="0"/>
      <c r="US114" s="0"/>
      <c r="UT114" s="0"/>
      <c r="UU114" s="0"/>
      <c r="UV114" s="0"/>
      <c r="UW114" s="0"/>
      <c r="UX114" s="0"/>
      <c r="UY114" s="0"/>
      <c r="UZ114" s="0"/>
      <c r="VA114" s="0"/>
      <c r="VB114" s="0"/>
      <c r="VC114" s="0"/>
      <c r="VD114" s="0"/>
      <c r="VE114" s="0"/>
      <c r="VF114" s="0"/>
      <c r="VG114" s="0"/>
      <c r="VH114" s="0"/>
      <c r="VI114" s="0"/>
      <c r="VJ114" s="0"/>
      <c r="VK114" s="0"/>
      <c r="VL114" s="0"/>
      <c r="VM114" s="0"/>
      <c r="VN114" s="0"/>
      <c r="VO114" s="0"/>
      <c r="VP114" s="0"/>
      <c r="VQ114" s="0"/>
      <c r="VR114" s="0"/>
      <c r="VS114" s="0"/>
      <c r="VT114" s="0"/>
      <c r="VU114" s="0"/>
      <c r="VV114" s="0"/>
      <c r="VW114" s="0"/>
      <c r="VX114" s="0"/>
      <c r="VY114" s="0"/>
      <c r="VZ114" s="0"/>
      <c r="WA114" s="0"/>
      <c r="WB114" s="0"/>
      <c r="WC114" s="0"/>
      <c r="WD114" s="0"/>
      <c r="WE114" s="0"/>
      <c r="WF114" s="0"/>
      <c r="WG114" s="0"/>
      <c r="WH114" s="0"/>
      <c r="WI114" s="0"/>
      <c r="WJ114" s="0"/>
      <c r="WK114" s="0"/>
      <c r="WL114" s="0"/>
      <c r="WM114" s="0"/>
      <c r="WN114" s="0"/>
      <c r="WO114" s="0"/>
      <c r="WP114" s="0"/>
      <c r="WQ114" s="0"/>
      <c r="WR114" s="0"/>
      <c r="WS114" s="0"/>
      <c r="WT114" s="0"/>
      <c r="WU114" s="0"/>
      <c r="WV114" s="0"/>
      <c r="WW114" s="0"/>
      <c r="WX114" s="0"/>
      <c r="WY114" s="0"/>
      <c r="WZ114" s="0"/>
      <c r="XA114" s="0"/>
      <c r="XB114" s="0"/>
      <c r="XC114" s="0"/>
      <c r="XD114" s="0"/>
      <c r="XE114" s="0"/>
      <c r="XF114" s="0"/>
      <c r="XG114" s="0"/>
      <c r="XH114" s="0"/>
      <c r="XI114" s="0"/>
      <c r="XJ114" s="0"/>
      <c r="XK114" s="0"/>
      <c r="XL114" s="0"/>
      <c r="XM114" s="0"/>
      <c r="XN114" s="0"/>
      <c r="XO114" s="0"/>
      <c r="XP114" s="0"/>
      <c r="XQ114" s="0"/>
      <c r="XR114" s="0"/>
      <c r="XS114" s="0"/>
      <c r="XT114" s="0"/>
      <c r="XU114" s="0"/>
      <c r="XV114" s="0"/>
      <c r="XW114" s="0"/>
      <c r="XX114" s="0"/>
      <c r="XY114" s="0"/>
      <c r="XZ114" s="0"/>
      <c r="YA114" s="0"/>
      <c r="YB114" s="0"/>
      <c r="YC114" s="0"/>
      <c r="YD114" s="0"/>
      <c r="YE114" s="0"/>
      <c r="YF114" s="0"/>
      <c r="YG114" s="0"/>
      <c r="YH114" s="0"/>
      <c r="YI114" s="0"/>
      <c r="YJ114" s="0"/>
      <c r="YK114" s="0"/>
      <c r="YL114" s="0"/>
      <c r="YM114" s="0"/>
      <c r="YN114" s="0"/>
      <c r="YO114" s="0"/>
      <c r="YP114" s="0"/>
      <c r="YQ114" s="0"/>
      <c r="YR114" s="0"/>
      <c r="YS114" s="0"/>
      <c r="YT114" s="0"/>
      <c r="YU114" s="0"/>
      <c r="YV114" s="0"/>
      <c r="YW114" s="0"/>
      <c r="YX114" s="0"/>
      <c r="YY114" s="0"/>
      <c r="YZ114" s="0"/>
      <c r="ZA114" s="0"/>
      <c r="ZB114" s="0"/>
      <c r="ZC114" s="0"/>
      <c r="ZD114" s="0"/>
      <c r="ZE114" s="0"/>
      <c r="ZF114" s="0"/>
      <c r="ZG114" s="0"/>
      <c r="ZH114" s="0"/>
      <c r="ZI114" s="0"/>
      <c r="ZJ114" s="0"/>
      <c r="ZK114" s="0"/>
      <c r="ZL114" s="0"/>
      <c r="ZM114" s="0"/>
      <c r="ZN114" s="0"/>
      <c r="ZO114" s="0"/>
      <c r="ZP114" s="0"/>
      <c r="ZQ114" s="0"/>
      <c r="ZR114" s="0"/>
      <c r="ZS114" s="0"/>
      <c r="ZT114" s="0"/>
      <c r="ZU114" s="0"/>
      <c r="ZV114" s="0"/>
      <c r="ZW114" s="0"/>
      <c r="ZX114" s="0"/>
      <c r="ZY114" s="0"/>
      <c r="ZZ114" s="0"/>
      <c r="AAA114" s="0"/>
      <c r="AAB114" s="0"/>
      <c r="AAC114" s="0"/>
      <c r="AAD114" s="0"/>
      <c r="AAE114" s="0"/>
      <c r="AAF114" s="0"/>
      <c r="AAG114" s="0"/>
      <c r="AAH114" s="0"/>
      <c r="AAI114" s="0"/>
      <c r="AAJ114" s="0"/>
      <c r="AAK114" s="0"/>
      <c r="AAL114" s="0"/>
      <c r="AAM114" s="0"/>
      <c r="AAN114" s="0"/>
      <c r="AAO114" s="0"/>
      <c r="AAP114" s="0"/>
      <c r="AAQ114" s="0"/>
      <c r="AAR114" s="0"/>
      <c r="AAS114" s="0"/>
      <c r="AAT114" s="0"/>
      <c r="AAU114" s="0"/>
      <c r="AAV114" s="0"/>
      <c r="AAW114" s="0"/>
      <c r="AAX114" s="0"/>
      <c r="AAY114" s="0"/>
      <c r="AAZ114" s="0"/>
      <c r="ABA114" s="0"/>
      <c r="ABB114" s="0"/>
      <c r="ABC114" s="0"/>
      <c r="ABD114" s="0"/>
      <c r="ABE114" s="0"/>
      <c r="ABF114" s="0"/>
      <c r="ABG114" s="0"/>
      <c r="ABH114" s="0"/>
      <c r="ABI114" s="0"/>
      <c r="ABJ114" s="0"/>
      <c r="ABK114" s="0"/>
      <c r="ABL114" s="0"/>
      <c r="ABM114" s="0"/>
      <c r="ABN114" s="0"/>
      <c r="ABO114" s="0"/>
      <c r="ABP114" s="0"/>
      <c r="ABQ114" s="0"/>
      <c r="ABR114" s="0"/>
      <c r="ABS114" s="0"/>
      <c r="ABT114" s="0"/>
      <c r="ABU114" s="0"/>
      <c r="ABV114" s="0"/>
      <c r="ABW114" s="0"/>
      <c r="ABX114" s="0"/>
      <c r="ABY114" s="0"/>
      <c r="ABZ114" s="0"/>
      <c r="ACA114" s="0"/>
      <c r="ACB114" s="0"/>
      <c r="ACC114" s="0"/>
      <c r="ACD114" s="0"/>
      <c r="ACE114" s="0"/>
      <c r="ACF114" s="0"/>
      <c r="ACG114" s="0"/>
      <c r="ACH114" s="0"/>
      <c r="ACI114" s="0"/>
      <c r="ACJ114" s="0"/>
      <c r="ACK114" s="0"/>
      <c r="ACL114" s="0"/>
      <c r="ACM114" s="0"/>
      <c r="ACN114" s="0"/>
      <c r="ACO114" s="0"/>
      <c r="ACP114" s="0"/>
      <c r="ACQ114" s="0"/>
      <c r="ACR114" s="0"/>
      <c r="ACS114" s="0"/>
      <c r="ACT114" s="0"/>
      <c r="ACU114" s="0"/>
      <c r="ACV114" s="0"/>
      <c r="ACW114" s="0"/>
      <c r="ACX114" s="0"/>
      <c r="ACY114" s="0"/>
      <c r="ACZ114" s="0"/>
      <c r="ADA114" s="0"/>
      <c r="ADB114" s="0"/>
      <c r="ADC114" s="0"/>
      <c r="ADD114" s="0"/>
      <c r="ADE114" s="0"/>
      <c r="ADF114" s="0"/>
      <c r="ADG114" s="0"/>
      <c r="ADH114" s="0"/>
      <c r="ADI114" s="0"/>
      <c r="ADJ114" s="0"/>
      <c r="ADK114" s="0"/>
      <c r="ADL114" s="0"/>
      <c r="ADM114" s="0"/>
      <c r="ADN114" s="0"/>
      <c r="ADO114" s="0"/>
      <c r="ADP114" s="0"/>
      <c r="ADQ114" s="0"/>
      <c r="ADR114" s="0"/>
      <c r="ADS114" s="0"/>
      <c r="ADT114" s="0"/>
      <c r="ADU114" s="0"/>
      <c r="ADV114" s="0"/>
      <c r="ADW114" s="0"/>
      <c r="ADX114" s="0"/>
      <c r="ADY114" s="0"/>
      <c r="ADZ114" s="0"/>
      <c r="AEA114" s="0"/>
      <c r="AEB114" s="0"/>
      <c r="AEC114" s="0"/>
      <c r="AED114" s="0"/>
      <c r="AEE114" s="0"/>
      <c r="AEF114" s="0"/>
      <c r="AEG114" s="0"/>
      <c r="AEH114" s="0"/>
      <c r="AEI114" s="0"/>
      <c r="AEJ114" s="0"/>
      <c r="AEK114" s="0"/>
      <c r="AEL114" s="0"/>
      <c r="AEM114" s="0"/>
      <c r="AEN114" s="0"/>
      <c r="AEO114" s="0"/>
      <c r="AEP114" s="0"/>
      <c r="AEQ114" s="0"/>
      <c r="AER114" s="0"/>
      <c r="AES114" s="0"/>
      <c r="AET114" s="0"/>
      <c r="AEU114" s="0"/>
      <c r="AEV114" s="0"/>
      <c r="AEW114" s="0"/>
      <c r="AEX114" s="0"/>
      <c r="AEY114" s="0"/>
      <c r="AEZ114" s="0"/>
      <c r="AFA114" s="0"/>
      <c r="AFB114" s="0"/>
      <c r="AFC114" s="0"/>
      <c r="AFD114" s="0"/>
      <c r="AFE114" s="0"/>
      <c r="AFF114" s="0"/>
      <c r="AFG114" s="0"/>
      <c r="AFH114" s="0"/>
      <c r="AFI114" s="0"/>
      <c r="AFJ114" s="0"/>
      <c r="AFK114" s="0"/>
      <c r="AFL114" s="0"/>
      <c r="AFM114" s="0"/>
      <c r="AFN114" s="0"/>
      <c r="AFO114" s="0"/>
      <c r="AFP114" s="0"/>
      <c r="AFQ114" s="0"/>
      <c r="AFR114" s="0"/>
      <c r="AFS114" s="0"/>
      <c r="AFT114" s="0"/>
      <c r="AFU114" s="0"/>
      <c r="AFV114" s="0"/>
      <c r="AFW114" s="0"/>
      <c r="AFX114" s="0"/>
      <c r="AFY114" s="0"/>
      <c r="AFZ114" s="0"/>
      <c r="AGA114" s="0"/>
      <c r="AGB114" s="0"/>
      <c r="AGC114" s="0"/>
      <c r="AGD114" s="0"/>
      <c r="AGE114" s="0"/>
      <c r="AGF114" s="0"/>
      <c r="AGG114" s="0"/>
      <c r="AGH114" s="0"/>
      <c r="AGI114" s="0"/>
      <c r="AGJ114" s="0"/>
      <c r="AGK114" s="0"/>
      <c r="AGL114" s="0"/>
      <c r="AGM114" s="0"/>
      <c r="AGN114" s="0"/>
      <c r="AGO114" s="0"/>
      <c r="AGP114" s="0"/>
      <c r="AGQ114" s="0"/>
      <c r="AGR114" s="0"/>
      <c r="AGS114" s="0"/>
      <c r="AGT114" s="0"/>
      <c r="AGU114" s="0"/>
      <c r="AGV114" s="0"/>
      <c r="AGW114" s="0"/>
      <c r="AGX114" s="0"/>
      <c r="AGY114" s="0"/>
      <c r="AGZ114" s="0"/>
      <c r="AHA114" s="0"/>
      <c r="AHB114" s="0"/>
      <c r="AHC114" s="0"/>
      <c r="AHD114" s="0"/>
      <c r="AHE114" s="0"/>
      <c r="AHF114" s="0"/>
      <c r="AHG114" s="0"/>
      <c r="AHH114" s="0"/>
      <c r="AHI114" s="0"/>
      <c r="AHJ114" s="0"/>
      <c r="AHK114" s="0"/>
      <c r="AHL114" s="0"/>
      <c r="AHM114" s="0"/>
      <c r="AHN114" s="0"/>
      <c r="AHO114" s="0"/>
      <c r="AHP114" s="0"/>
      <c r="AHQ114" s="0"/>
      <c r="AHR114" s="0"/>
      <c r="AHS114" s="0"/>
      <c r="AHT114" s="0"/>
      <c r="AHU114" s="0"/>
      <c r="AHV114" s="0"/>
      <c r="AHW114" s="0"/>
      <c r="AHX114" s="0"/>
      <c r="AHY114" s="0"/>
      <c r="AHZ114" s="0"/>
      <c r="AIA114" s="0"/>
      <c r="AIB114" s="0"/>
      <c r="AIC114" s="0"/>
      <c r="AID114" s="0"/>
      <c r="AIE114" s="0"/>
      <c r="AIF114" s="0"/>
      <c r="AIG114" s="0"/>
      <c r="AIH114" s="0"/>
      <c r="AII114" s="0"/>
      <c r="AIJ114" s="0"/>
      <c r="AIK114" s="0"/>
      <c r="AIL114" s="0"/>
      <c r="AIM114" s="0"/>
      <c r="AIN114" s="0"/>
      <c r="AIO114" s="0"/>
      <c r="AIP114" s="0"/>
      <c r="AIQ114" s="0"/>
      <c r="AIR114" s="0"/>
      <c r="AIS114" s="0"/>
      <c r="AIT114" s="0"/>
      <c r="AIU114" s="0"/>
      <c r="AIV114" s="0"/>
      <c r="AIW114" s="0"/>
      <c r="AIX114" s="0"/>
      <c r="AIY114" s="0"/>
      <c r="AIZ114" s="0"/>
      <c r="AJA114" s="0"/>
      <c r="AJB114" s="0"/>
      <c r="AJC114" s="0"/>
      <c r="AJD114" s="0"/>
      <c r="AJE114" s="0"/>
      <c r="AJF114" s="0"/>
      <c r="AJG114" s="0"/>
      <c r="AJH114" s="0"/>
      <c r="AJI114" s="0"/>
      <c r="AJJ114" s="0"/>
      <c r="AJK114" s="0"/>
      <c r="AJL114" s="0"/>
      <c r="AJM114" s="0"/>
      <c r="AJN114" s="0"/>
      <c r="AJO114" s="0"/>
      <c r="AJP114" s="0"/>
      <c r="AJQ114" s="0"/>
      <c r="AJR114" s="0"/>
      <c r="AJS114" s="0"/>
      <c r="AJT114" s="0"/>
      <c r="AJU114" s="0"/>
      <c r="AJV114" s="0"/>
      <c r="AJW114" s="0"/>
      <c r="AJX114" s="0"/>
      <c r="AJY114" s="0"/>
      <c r="AJZ114" s="0"/>
      <c r="AKA114" s="0"/>
      <c r="AKB114" s="0"/>
      <c r="AKC114" s="0"/>
      <c r="AKD114" s="0"/>
      <c r="AKE114" s="0"/>
      <c r="AKF114" s="0"/>
      <c r="AKG114" s="0"/>
      <c r="AKH114" s="0"/>
      <c r="AKI114" s="0"/>
      <c r="AKJ114" s="0"/>
      <c r="AKK114" s="0"/>
      <c r="AKL114" s="0"/>
      <c r="AKM114" s="0"/>
      <c r="AKN114" s="0"/>
      <c r="AKO114" s="0"/>
      <c r="AKP114" s="0"/>
      <c r="AKQ114" s="0"/>
      <c r="AKR114" s="0"/>
      <c r="AKS114" s="0"/>
      <c r="AKT114" s="0"/>
      <c r="AKU114" s="0"/>
      <c r="AKV114" s="0"/>
      <c r="AKW114" s="0"/>
      <c r="AKX114" s="0"/>
      <c r="AKY114" s="0"/>
      <c r="AKZ114" s="0"/>
      <c r="ALA114" s="0"/>
      <c r="ALB114" s="0"/>
      <c r="ALC114" s="0"/>
      <c r="ALD114" s="0"/>
      <c r="ALE114" s="0"/>
      <c r="ALF114" s="0"/>
      <c r="ALG114" s="0"/>
      <c r="ALH114" s="0"/>
      <c r="ALI114" s="0"/>
      <c r="ALJ114" s="0"/>
      <c r="ALK114" s="0"/>
      <c r="ALL114" s="0"/>
      <c r="ALM114" s="0"/>
      <c r="ALN114" s="0"/>
      <c r="ALO114" s="0"/>
      <c r="ALP114" s="0"/>
      <c r="ALQ114" s="0"/>
      <c r="ALR114" s="0"/>
      <c r="ALS114" s="0"/>
      <c r="ALT114" s="0"/>
      <c r="ALU114" s="0"/>
      <c r="ALV114" s="0"/>
      <c r="ALW114" s="0"/>
      <c r="ALX114" s="0"/>
      <c r="ALY114" s="0"/>
      <c r="ALZ114" s="0"/>
      <c r="AMA114" s="0"/>
      <c r="AMB114" s="0"/>
      <c r="AMC114" s="0"/>
      <c r="AMD114" s="0"/>
      <c r="AME114" s="0"/>
      <c r="AMF114" s="0"/>
      <c r="AMG114" s="0"/>
      <c r="AMH114" s="0"/>
      <c r="AMI114" s="0"/>
      <c r="AMJ114" s="0"/>
    </row>
    <row r="115" s="2" customFormat="true" ht="13.2" hidden="false" customHeight="false" outlineLevel="0" collapsed="false">
      <c r="B115" s="3" t="n">
        <v>6</v>
      </c>
      <c r="H115" s="4"/>
      <c r="I115" s="3" t="n">
        <v>1</v>
      </c>
      <c r="J115" s="2" t="s">
        <v>44</v>
      </c>
      <c r="K115" s="2" t="s">
        <v>38</v>
      </c>
      <c r="L115" s="5" t="n">
        <v>42458</v>
      </c>
      <c r="M115" s="2" t="n">
        <v>1</v>
      </c>
      <c r="N115" s="2" t="n">
        <v>0</v>
      </c>
      <c r="O115" s="3" t="n">
        <v>3</v>
      </c>
      <c r="S115" s="2" t="n">
        <v>97</v>
      </c>
      <c r="T115" s="2" t="n">
        <v>32</v>
      </c>
      <c r="U115" s="2" t="n">
        <v>81</v>
      </c>
      <c r="V115" s="2" t="n">
        <v>21</v>
      </c>
      <c r="W115" s="3" t="n">
        <v>0.714285714285714</v>
      </c>
      <c r="X115" s="3" t="n">
        <v>0</v>
      </c>
      <c r="Y115" s="2" t="n">
        <v>350</v>
      </c>
      <c r="Z115" s="2" t="n">
        <v>47</v>
      </c>
      <c r="AA115" s="3" t="n">
        <v>0.881612090680101</v>
      </c>
      <c r="AB115" s="2" t="n">
        <v>7</v>
      </c>
      <c r="AC115" s="2" t="n">
        <v>7</v>
      </c>
      <c r="AD115" s="2" t="n">
        <v>0</v>
      </c>
      <c r="AE115" s="2" t="n">
        <v>14</v>
      </c>
      <c r="AF115" s="2" t="n">
        <v>327</v>
      </c>
      <c r="AG115" s="2" t="n">
        <v>35</v>
      </c>
      <c r="AH115" s="2" t="n">
        <v>3</v>
      </c>
      <c r="AI115" s="2" t="n">
        <v>11</v>
      </c>
      <c r="AJ115" s="2" t="n">
        <v>2</v>
      </c>
      <c r="AK115" s="2" t="n">
        <v>8</v>
      </c>
      <c r="AL115" s="3" t="n">
        <v>1</v>
      </c>
      <c r="AM115" s="3" t="n">
        <v>1.75</v>
      </c>
      <c r="AN115" s="2" t="n">
        <v>1.07033639143731</v>
      </c>
    </row>
    <row r="116" s="3" customFormat="true" ht="13.2" hidden="false" customHeight="false" outlineLevel="0" collapsed="false">
      <c r="B116" s="3" t="n">
        <v>7</v>
      </c>
      <c r="I116" s="3" t="n">
        <v>0</v>
      </c>
      <c r="J116" s="3" t="s">
        <v>44</v>
      </c>
      <c r="K116" s="3" t="s">
        <v>47</v>
      </c>
      <c r="L116" s="5" t="n">
        <v>42614</v>
      </c>
      <c r="M116" s="3" t="n">
        <v>0</v>
      </c>
      <c r="N116" s="3" t="n">
        <v>1</v>
      </c>
      <c r="O116" s="3" t="n">
        <v>0</v>
      </c>
      <c r="S116" s="3" t="n">
        <v>37</v>
      </c>
      <c r="T116" s="3" t="n">
        <v>11</v>
      </c>
      <c r="U116" s="3" t="n">
        <v>69</v>
      </c>
      <c r="V116" s="3" t="n">
        <v>17</v>
      </c>
      <c r="W116" s="3" t="n">
        <v>0</v>
      </c>
      <c r="X116" s="3" t="n">
        <v>2.5</v>
      </c>
      <c r="Y116" s="3" t="n">
        <v>215</v>
      </c>
      <c r="Z116" s="3" t="n">
        <v>61</v>
      </c>
      <c r="AA116" s="3" t="n">
        <v>0.778985507246377</v>
      </c>
      <c r="AB116" s="3" t="n">
        <v>2</v>
      </c>
      <c r="AC116" s="3" t="n">
        <v>20</v>
      </c>
      <c r="AD116" s="3" t="n">
        <v>5</v>
      </c>
      <c r="AE116" s="3" t="n">
        <v>8</v>
      </c>
      <c r="AF116" s="3" t="n">
        <v>402</v>
      </c>
      <c r="AG116" s="3" t="n">
        <v>40</v>
      </c>
      <c r="AH116" s="3" t="n">
        <v>7</v>
      </c>
      <c r="AI116" s="3" t="n">
        <v>21</v>
      </c>
      <c r="AJ116" s="3" t="n">
        <v>4</v>
      </c>
      <c r="AK116" s="3" t="n">
        <v>4</v>
      </c>
      <c r="AL116" s="3" t="n">
        <v>0</v>
      </c>
      <c r="AM116" s="3" t="n">
        <v>2</v>
      </c>
      <c r="AN116" s="2" t="n">
        <v>0.534825870646766</v>
      </c>
    </row>
    <row r="117" customFormat="false" ht="13.2" hidden="false" customHeight="false" outlineLevel="0" collapsed="false">
      <c r="A117" s="3"/>
      <c r="B117" s="3" t="n">
        <v>8</v>
      </c>
      <c r="C117" s="3"/>
      <c r="D117" s="3"/>
      <c r="E117" s="3"/>
      <c r="F117" s="3"/>
      <c r="G117" s="3"/>
      <c r="H117" s="3"/>
      <c r="I117" s="3" t="n">
        <v>1</v>
      </c>
      <c r="J117" s="3" t="s">
        <v>44</v>
      </c>
      <c r="K117" s="3" t="s">
        <v>41</v>
      </c>
      <c r="L117" s="5" t="n">
        <v>42619</v>
      </c>
      <c r="M117" s="3" t="n">
        <v>4</v>
      </c>
      <c r="N117" s="3" t="n">
        <v>0</v>
      </c>
      <c r="O117" s="3" t="n">
        <v>3</v>
      </c>
      <c r="P117" s="0"/>
      <c r="Q117" s="0"/>
      <c r="R117" s="0"/>
      <c r="S117" s="3" t="n">
        <v>80</v>
      </c>
      <c r="T117" s="3" t="n">
        <v>21</v>
      </c>
      <c r="U117" s="3" t="n">
        <v>45</v>
      </c>
      <c r="V117" s="3" t="n">
        <v>6</v>
      </c>
      <c r="W117" s="3" t="n">
        <v>3.07692307692308</v>
      </c>
      <c r="X117" s="3" t="n">
        <v>0</v>
      </c>
      <c r="Y117" s="3" t="n">
        <v>366</v>
      </c>
      <c r="Z117" s="3" t="n">
        <v>56</v>
      </c>
      <c r="AA117" s="3" t="n">
        <v>0.867298578199052</v>
      </c>
      <c r="AB117" s="3" t="n">
        <v>6</v>
      </c>
      <c r="AC117" s="3" t="n">
        <v>17</v>
      </c>
      <c r="AD117" s="3" t="n">
        <v>2</v>
      </c>
      <c r="AE117" s="3" t="n">
        <v>13</v>
      </c>
      <c r="AF117" s="3" t="n">
        <v>274</v>
      </c>
      <c r="AG117" s="3" t="n">
        <v>46</v>
      </c>
      <c r="AH117" s="3" t="n">
        <v>1</v>
      </c>
      <c r="AI117" s="3" t="n">
        <v>19</v>
      </c>
      <c r="AJ117" s="3" t="n">
        <v>1</v>
      </c>
      <c r="AK117" s="3" t="n">
        <v>7</v>
      </c>
      <c r="AL117" s="3" t="n">
        <v>4</v>
      </c>
      <c r="AM117" s="3" t="n">
        <v>1.85714285714286</v>
      </c>
      <c r="AN117" s="2" t="n">
        <v>1.33576642335766</v>
      </c>
      <c r="AO117" s="0"/>
      <c r="AP117" s="0"/>
      <c r="AQ117" s="0"/>
      <c r="AR117" s="0"/>
      <c r="AS117" s="0"/>
      <c r="AT117" s="0"/>
      <c r="AU117" s="0"/>
      <c r="AV117" s="0"/>
      <c r="AW117" s="0"/>
      <c r="AX117" s="0"/>
      <c r="AY117" s="0"/>
      <c r="AZ117" s="0"/>
      <c r="BA117" s="0"/>
      <c r="BB117" s="0"/>
      <c r="BC117" s="0"/>
      <c r="BD117" s="0"/>
      <c r="BE117" s="0"/>
      <c r="BF117" s="0"/>
      <c r="BG117" s="0"/>
      <c r="BH117" s="0"/>
      <c r="BI117" s="0"/>
      <c r="BJ117" s="0"/>
      <c r="BK117" s="0"/>
      <c r="BL117" s="0"/>
      <c r="BM117" s="0"/>
      <c r="BN117" s="0"/>
      <c r="BO117" s="0"/>
      <c r="BP117" s="0"/>
      <c r="BQ117" s="0"/>
      <c r="BR117" s="0"/>
      <c r="BS117" s="0"/>
      <c r="BT117" s="0"/>
      <c r="BU117" s="0"/>
      <c r="BV117" s="0"/>
      <c r="BW117" s="0"/>
      <c r="BX117" s="0"/>
      <c r="BY117" s="0"/>
      <c r="BZ117" s="0"/>
      <c r="CA117" s="0"/>
      <c r="CB117" s="0"/>
      <c r="CC117" s="0"/>
      <c r="CD117" s="0"/>
      <c r="CE117" s="0"/>
      <c r="CF117" s="0"/>
      <c r="CG117" s="0"/>
      <c r="CH117" s="0"/>
      <c r="CI117" s="0"/>
      <c r="CJ117" s="0"/>
      <c r="CK117" s="0"/>
      <c r="CL117" s="0"/>
      <c r="CM117" s="0"/>
      <c r="CN117" s="0"/>
      <c r="CO117" s="0"/>
      <c r="CP117" s="0"/>
      <c r="CQ117" s="0"/>
      <c r="CR117" s="0"/>
      <c r="CS117" s="0"/>
      <c r="CT117" s="0"/>
      <c r="CU117" s="0"/>
      <c r="CV117" s="0"/>
      <c r="CW117" s="0"/>
      <c r="CX117" s="0"/>
      <c r="CY117" s="0"/>
      <c r="CZ117" s="0"/>
      <c r="DA117" s="0"/>
      <c r="DB117" s="0"/>
      <c r="DC117" s="0"/>
      <c r="DD117" s="0"/>
      <c r="DE117" s="0"/>
      <c r="DF117" s="0"/>
      <c r="DG117" s="0"/>
      <c r="DH117" s="0"/>
      <c r="DI117" s="0"/>
      <c r="DJ117" s="0"/>
      <c r="DK117" s="0"/>
      <c r="DL117" s="0"/>
      <c r="DM117" s="0"/>
      <c r="DN117" s="0"/>
      <c r="DO117" s="0"/>
      <c r="DP117" s="0"/>
      <c r="DQ117" s="0"/>
      <c r="DR117" s="0"/>
      <c r="DS117" s="0"/>
      <c r="DT117" s="0"/>
      <c r="DU117" s="0"/>
      <c r="DV117" s="0"/>
      <c r="DW117" s="0"/>
      <c r="DX117" s="0"/>
      <c r="DY117" s="0"/>
      <c r="DZ117" s="0"/>
      <c r="EA117" s="0"/>
      <c r="EB117" s="0"/>
      <c r="EC117" s="0"/>
      <c r="ED117" s="0"/>
      <c r="EE117" s="0"/>
      <c r="EF117" s="0"/>
      <c r="EG117" s="0"/>
      <c r="EH117" s="0"/>
      <c r="EI117" s="0"/>
      <c r="EJ117" s="0"/>
      <c r="EK117" s="0"/>
      <c r="EL117" s="0"/>
      <c r="EM117" s="0"/>
      <c r="EN117" s="0"/>
      <c r="EO117" s="0"/>
      <c r="EP117" s="0"/>
      <c r="EQ117" s="0"/>
      <c r="ER117" s="0"/>
      <c r="ES117" s="0"/>
      <c r="ET117" s="0"/>
      <c r="EU117" s="0"/>
      <c r="EV117" s="0"/>
      <c r="EW117" s="0"/>
      <c r="EX117" s="0"/>
      <c r="EY117" s="0"/>
      <c r="EZ117" s="0"/>
      <c r="FA117" s="0"/>
      <c r="FB117" s="0"/>
      <c r="FC117" s="0"/>
      <c r="FD117" s="0"/>
      <c r="FE117" s="0"/>
      <c r="FF117" s="0"/>
      <c r="FG117" s="0"/>
      <c r="FH117" s="0"/>
      <c r="FI117" s="0"/>
      <c r="FJ117" s="0"/>
      <c r="FK117" s="0"/>
      <c r="FL117" s="0"/>
      <c r="FM117" s="0"/>
      <c r="FN117" s="0"/>
      <c r="FO117" s="0"/>
      <c r="FP117" s="0"/>
      <c r="FQ117" s="0"/>
      <c r="FR117" s="0"/>
      <c r="FS117" s="0"/>
      <c r="FT117" s="0"/>
      <c r="FU117" s="0"/>
      <c r="FV117" s="0"/>
      <c r="FW117" s="0"/>
      <c r="FX117" s="0"/>
      <c r="FY117" s="0"/>
      <c r="FZ117" s="0"/>
      <c r="GA117" s="0"/>
      <c r="GB117" s="0"/>
      <c r="GC117" s="0"/>
      <c r="GD117" s="0"/>
      <c r="GE117" s="0"/>
      <c r="GF117" s="0"/>
      <c r="GG117" s="0"/>
      <c r="GH117" s="0"/>
      <c r="GI117" s="0"/>
      <c r="GJ117" s="0"/>
      <c r="GK117" s="0"/>
      <c r="GL117" s="0"/>
      <c r="GM117" s="0"/>
      <c r="GN117" s="0"/>
      <c r="GO117" s="0"/>
      <c r="GP117" s="0"/>
      <c r="GQ117" s="0"/>
      <c r="GR117" s="0"/>
      <c r="GS117" s="0"/>
      <c r="GT117" s="0"/>
      <c r="GU117" s="0"/>
      <c r="GV117" s="0"/>
      <c r="GW117" s="0"/>
      <c r="GX117" s="0"/>
      <c r="GY117" s="0"/>
      <c r="GZ117" s="0"/>
      <c r="HA117" s="0"/>
      <c r="HB117" s="0"/>
      <c r="HC117" s="0"/>
      <c r="HD117" s="0"/>
      <c r="HE117" s="0"/>
      <c r="HF117" s="0"/>
      <c r="HG117" s="0"/>
      <c r="HH117" s="0"/>
      <c r="HI117" s="0"/>
      <c r="HJ117" s="0"/>
      <c r="HK117" s="0"/>
      <c r="HL117" s="0"/>
      <c r="HM117" s="0"/>
      <c r="HN117" s="0"/>
      <c r="HO117" s="0"/>
      <c r="HP117" s="0"/>
      <c r="HQ117" s="0"/>
      <c r="HR117" s="0"/>
      <c r="HS117" s="0"/>
      <c r="HT117" s="0"/>
      <c r="HU117" s="0"/>
      <c r="HV117" s="0"/>
      <c r="HW117" s="0"/>
      <c r="HX117" s="0"/>
      <c r="HY117" s="0"/>
      <c r="HZ117" s="0"/>
      <c r="IA117" s="0"/>
      <c r="IB117" s="0"/>
      <c r="IC117" s="0"/>
      <c r="ID117" s="0"/>
      <c r="IE117" s="0"/>
      <c r="IF117" s="0"/>
      <c r="IG117" s="0"/>
      <c r="IH117" s="0"/>
      <c r="II117" s="0"/>
      <c r="IJ117" s="0"/>
      <c r="IK117" s="0"/>
      <c r="IL117" s="0"/>
      <c r="IM117" s="0"/>
      <c r="IN117" s="0"/>
      <c r="IO117" s="0"/>
      <c r="IP117" s="0"/>
      <c r="IQ117" s="0"/>
      <c r="IR117" s="0"/>
      <c r="IS117" s="0"/>
      <c r="IT117" s="0"/>
      <c r="IU117" s="0"/>
      <c r="IV117" s="0"/>
      <c r="IW117" s="0"/>
      <c r="IX117" s="0"/>
      <c r="IY117" s="0"/>
      <c r="IZ117" s="0"/>
      <c r="JA117" s="0"/>
      <c r="JB117" s="0"/>
      <c r="JC117" s="0"/>
      <c r="JD117" s="0"/>
      <c r="JE117" s="0"/>
      <c r="JF117" s="0"/>
      <c r="JG117" s="0"/>
      <c r="JH117" s="0"/>
      <c r="JI117" s="0"/>
      <c r="JJ117" s="0"/>
      <c r="JK117" s="0"/>
      <c r="JL117" s="0"/>
      <c r="JM117" s="0"/>
      <c r="JN117" s="0"/>
      <c r="JO117" s="0"/>
      <c r="JP117" s="0"/>
      <c r="JQ117" s="0"/>
      <c r="JR117" s="0"/>
      <c r="JS117" s="0"/>
      <c r="JT117" s="0"/>
      <c r="JU117" s="0"/>
      <c r="JV117" s="0"/>
      <c r="JW117" s="0"/>
      <c r="JX117" s="0"/>
      <c r="JY117" s="0"/>
      <c r="JZ117" s="0"/>
      <c r="KA117" s="0"/>
      <c r="KB117" s="0"/>
      <c r="KC117" s="0"/>
      <c r="KD117" s="0"/>
      <c r="KE117" s="0"/>
      <c r="KF117" s="0"/>
      <c r="KG117" s="0"/>
      <c r="KH117" s="0"/>
      <c r="KI117" s="0"/>
      <c r="KJ117" s="0"/>
      <c r="KK117" s="0"/>
      <c r="KL117" s="0"/>
      <c r="KM117" s="0"/>
      <c r="KN117" s="0"/>
      <c r="KO117" s="0"/>
      <c r="KP117" s="0"/>
      <c r="KQ117" s="0"/>
      <c r="KR117" s="0"/>
      <c r="KS117" s="0"/>
      <c r="KT117" s="0"/>
      <c r="KU117" s="0"/>
      <c r="KV117" s="0"/>
      <c r="KW117" s="0"/>
      <c r="KX117" s="0"/>
      <c r="KY117" s="0"/>
      <c r="KZ117" s="0"/>
      <c r="LA117" s="0"/>
      <c r="LB117" s="0"/>
      <c r="LC117" s="0"/>
      <c r="LD117" s="0"/>
      <c r="LE117" s="0"/>
      <c r="LF117" s="0"/>
      <c r="LG117" s="0"/>
      <c r="LH117" s="0"/>
      <c r="LI117" s="0"/>
      <c r="LJ117" s="0"/>
      <c r="LK117" s="0"/>
      <c r="LL117" s="0"/>
      <c r="LM117" s="0"/>
      <c r="LN117" s="0"/>
      <c r="LO117" s="0"/>
      <c r="LP117" s="0"/>
      <c r="LQ117" s="0"/>
      <c r="LR117" s="0"/>
      <c r="LS117" s="0"/>
      <c r="LT117" s="0"/>
      <c r="LU117" s="0"/>
      <c r="LV117" s="0"/>
      <c r="LW117" s="0"/>
      <c r="LX117" s="0"/>
      <c r="LY117" s="0"/>
      <c r="LZ117" s="0"/>
      <c r="MA117" s="0"/>
      <c r="MB117" s="0"/>
      <c r="MC117" s="0"/>
      <c r="MD117" s="0"/>
      <c r="ME117" s="0"/>
      <c r="MF117" s="0"/>
      <c r="MG117" s="0"/>
      <c r="MH117" s="0"/>
      <c r="MI117" s="0"/>
      <c r="MJ117" s="0"/>
      <c r="MK117" s="0"/>
      <c r="ML117" s="0"/>
      <c r="MM117" s="0"/>
      <c r="MN117" s="0"/>
      <c r="MO117" s="0"/>
      <c r="MP117" s="0"/>
      <c r="MQ117" s="0"/>
      <c r="MR117" s="0"/>
      <c r="MS117" s="0"/>
      <c r="MT117" s="0"/>
      <c r="MU117" s="0"/>
      <c r="MV117" s="0"/>
      <c r="MW117" s="0"/>
      <c r="MX117" s="0"/>
      <c r="MY117" s="0"/>
      <c r="MZ117" s="0"/>
      <c r="NA117" s="0"/>
      <c r="NB117" s="0"/>
      <c r="NC117" s="0"/>
      <c r="ND117" s="0"/>
      <c r="NE117" s="0"/>
      <c r="NF117" s="0"/>
      <c r="NG117" s="0"/>
      <c r="NH117" s="0"/>
      <c r="NI117" s="0"/>
      <c r="NJ117" s="0"/>
      <c r="NK117" s="0"/>
      <c r="NL117" s="0"/>
      <c r="NM117" s="0"/>
      <c r="NN117" s="0"/>
      <c r="NO117" s="0"/>
      <c r="NP117" s="0"/>
      <c r="NQ117" s="0"/>
      <c r="NR117" s="0"/>
      <c r="NS117" s="0"/>
      <c r="NT117" s="0"/>
      <c r="NU117" s="0"/>
      <c r="NV117" s="0"/>
      <c r="NW117" s="0"/>
      <c r="NX117" s="0"/>
      <c r="NY117" s="0"/>
      <c r="NZ117" s="0"/>
      <c r="OA117" s="0"/>
      <c r="OB117" s="0"/>
      <c r="OC117" s="0"/>
      <c r="OD117" s="0"/>
      <c r="OE117" s="0"/>
      <c r="OF117" s="0"/>
      <c r="OG117" s="0"/>
      <c r="OH117" s="0"/>
      <c r="OI117" s="0"/>
      <c r="OJ117" s="0"/>
      <c r="OK117" s="0"/>
      <c r="OL117" s="0"/>
      <c r="OM117" s="0"/>
      <c r="ON117" s="0"/>
      <c r="OO117" s="0"/>
      <c r="OP117" s="0"/>
      <c r="OQ117" s="0"/>
      <c r="OR117" s="0"/>
      <c r="OS117" s="0"/>
      <c r="OT117" s="0"/>
      <c r="OU117" s="0"/>
      <c r="OV117" s="0"/>
      <c r="OW117" s="0"/>
      <c r="OX117" s="0"/>
      <c r="OY117" s="0"/>
      <c r="OZ117" s="0"/>
      <c r="PA117" s="0"/>
      <c r="PB117" s="0"/>
      <c r="PC117" s="0"/>
      <c r="PD117" s="0"/>
      <c r="PE117" s="0"/>
      <c r="PF117" s="0"/>
      <c r="PG117" s="0"/>
      <c r="PH117" s="0"/>
      <c r="PI117" s="0"/>
      <c r="PJ117" s="0"/>
      <c r="PK117" s="0"/>
      <c r="PL117" s="0"/>
      <c r="PM117" s="0"/>
      <c r="PN117" s="0"/>
      <c r="PO117" s="0"/>
      <c r="PP117" s="0"/>
      <c r="PQ117" s="0"/>
      <c r="PR117" s="0"/>
      <c r="PS117" s="0"/>
      <c r="PT117" s="0"/>
      <c r="PU117" s="0"/>
      <c r="PV117" s="0"/>
      <c r="PW117" s="0"/>
      <c r="PX117" s="0"/>
      <c r="PY117" s="0"/>
      <c r="PZ117" s="0"/>
      <c r="QA117" s="0"/>
      <c r="QB117" s="0"/>
      <c r="QC117" s="0"/>
      <c r="QD117" s="0"/>
      <c r="QE117" s="0"/>
      <c r="QF117" s="0"/>
      <c r="QG117" s="0"/>
      <c r="QH117" s="0"/>
      <c r="QI117" s="0"/>
      <c r="QJ117" s="0"/>
      <c r="QK117" s="0"/>
      <c r="QL117" s="0"/>
      <c r="QM117" s="0"/>
      <c r="QN117" s="0"/>
      <c r="QO117" s="0"/>
      <c r="QP117" s="0"/>
      <c r="QQ117" s="0"/>
      <c r="QR117" s="0"/>
      <c r="QS117" s="0"/>
      <c r="QT117" s="0"/>
      <c r="QU117" s="0"/>
      <c r="QV117" s="0"/>
      <c r="QW117" s="0"/>
      <c r="QX117" s="0"/>
      <c r="QY117" s="0"/>
      <c r="QZ117" s="0"/>
      <c r="RA117" s="0"/>
      <c r="RB117" s="0"/>
      <c r="RC117" s="0"/>
      <c r="RD117" s="0"/>
      <c r="RE117" s="0"/>
      <c r="RF117" s="0"/>
      <c r="RG117" s="0"/>
      <c r="RH117" s="0"/>
      <c r="RI117" s="0"/>
      <c r="RJ117" s="0"/>
      <c r="RK117" s="0"/>
      <c r="RL117" s="0"/>
      <c r="RM117" s="0"/>
      <c r="RN117" s="0"/>
      <c r="RO117" s="0"/>
      <c r="RP117" s="0"/>
      <c r="RQ117" s="0"/>
      <c r="RR117" s="0"/>
      <c r="RS117" s="0"/>
      <c r="RT117" s="0"/>
      <c r="RU117" s="0"/>
      <c r="RV117" s="0"/>
      <c r="RW117" s="0"/>
      <c r="RX117" s="0"/>
      <c r="RY117" s="0"/>
      <c r="RZ117" s="0"/>
      <c r="SA117" s="0"/>
      <c r="SB117" s="0"/>
      <c r="SC117" s="0"/>
      <c r="SD117" s="0"/>
      <c r="SE117" s="0"/>
      <c r="SF117" s="0"/>
      <c r="SG117" s="0"/>
      <c r="SH117" s="0"/>
      <c r="SI117" s="0"/>
      <c r="SJ117" s="0"/>
      <c r="SK117" s="0"/>
      <c r="SL117" s="0"/>
      <c r="SM117" s="0"/>
      <c r="SN117" s="0"/>
      <c r="SO117" s="0"/>
      <c r="SP117" s="0"/>
      <c r="SQ117" s="0"/>
      <c r="SR117" s="0"/>
      <c r="SS117" s="0"/>
      <c r="ST117" s="0"/>
      <c r="SU117" s="0"/>
      <c r="SV117" s="0"/>
      <c r="SW117" s="0"/>
      <c r="SX117" s="0"/>
      <c r="SY117" s="0"/>
      <c r="SZ117" s="0"/>
      <c r="TA117" s="0"/>
      <c r="TB117" s="0"/>
      <c r="TC117" s="0"/>
      <c r="TD117" s="0"/>
      <c r="TE117" s="0"/>
      <c r="TF117" s="0"/>
      <c r="TG117" s="0"/>
      <c r="TH117" s="0"/>
      <c r="TI117" s="0"/>
      <c r="TJ117" s="0"/>
      <c r="TK117" s="0"/>
      <c r="TL117" s="0"/>
      <c r="TM117" s="0"/>
      <c r="TN117" s="0"/>
      <c r="TO117" s="0"/>
      <c r="TP117" s="0"/>
      <c r="TQ117" s="0"/>
      <c r="TR117" s="0"/>
      <c r="TS117" s="0"/>
      <c r="TT117" s="0"/>
      <c r="TU117" s="0"/>
      <c r="TV117" s="0"/>
      <c r="TW117" s="0"/>
      <c r="TX117" s="0"/>
      <c r="TY117" s="0"/>
      <c r="TZ117" s="0"/>
      <c r="UA117" s="0"/>
      <c r="UB117" s="0"/>
      <c r="UC117" s="0"/>
      <c r="UD117" s="0"/>
      <c r="UE117" s="0"/>
      <c r="UF117" s="0"/>
      <c r="UG117" s="0"/>
      <c r="UH117" s="0"/>
      <c r="UI117" s="0"/>
      <c r="UJ117" s="0"/>
      <c r="UK117" s="0"/>
      <c r="UL117" s="0"/>
      <c r="UM117" s="0"/>
      <c r="UN117" s="0"/>
      <c r="UO117" s="0"/>
      <c r="UP117" s="0"/>
      <c r="UQ117" s="0"/>
      <c r="UR117" s="0"/>
      <c r="US117" s="0"/>
      <c r="UT117" s="0"/>
      <c r="UU117" s="0"/>
      <c r="UV117" s="0"/>
      <c r="UW117" s="0"/>
      <c r="UX117" s="0"/>
      <c r="UY117" s="0"/>
      <c r="UZ117" s="0"/>
      <c r="VA117" s="0"/>
      <c r="VB117" s="0"/>
      <c r="VC117" s="0"/>
      <c r="VD117" s="0"/>
      <c r="VE117" s="0"/>
      <c r="VF117" s="0"/>
      <c r="VG117" s="0"/>
      <c r="VH117" s="0"/>
      <c r="VI117" s="0"/>
      <c r="VJ117" s="0"/>
      <c r="VK117" s="0"/>
      <c r="VL117" s="0"/>
      <c r="VM117" s="0"/>
      <c r="VN117" s="0"/>
      <c r="VO117" s="0"/>
      <c r="VP117" s="0"/>
      <c r="VQ117" s="0"/>
      <c r="VR117" s="0"/>
      <c r="VS117" s="0"/>
      <c r="VT117" s="0"/>
      <c r="VU117" s="0"/>
      <c r="VV117" s="0"/>
      <c r="VW117" s="0"/>
      <c r="VX117" s="0"/>
      <c r="VY117" s="0"/>
      <c r="VZ117" s="0"/>
      <c r="WA117" s="0"/>
      <c r="WB117" s="0"/>
      <c r="WC117" s="0"/>
      <c r="WD117" s="0"/>
      <c r="WE117" s="0"/>
      <c r="WF117" s="0"/>
      <c r="WG117" s="0"/>
      <c r="WH117" s="0"/>
      <c r="WI117" s="0"/>
      <c r="WJ117" s="0"/>
      <c r="WK117" s="0"/>
      <c r="WL117" s="0"/>
      <c r="WM117" s="0"/>
      <c r="WN117" s="0"/>
      <c r="WO117" s="0"/>
      <c r="WP117" s="0"/>
      <c r="WQ117" s="0"/>
      <c r="WR117" s="0"/>
      <c r="WS117" s="0"/>
      <c r="WT117" s="0"/>
      <c r="WU117" s="0"/>
      <c r="WV117" s="0"/>
      <c r="WW117" s="0"/>
      <c r="WX117" s="0"/>
      <c r="WY117" s="0"/>
      <c r="WZ117" s="0"/>
      <c r="XA117" s="0"/>
      <c r="XB117" s="0"/>
      <c r="XC117" s="0"/>
      <c r="XD117" s="0"/>
      <c r="XE117" s="0"/>
      <c r="XF117" s="0"/>
      <c r="XG117" s="0"/>
      <c r="XH117" s="0"/>
      <c r="XI117" s="0"/>
      <c r="XJ117" s="0"/>
      <c r="XK117" s="0"/>
      <c r="XL117" s="0"/>
      <c r="XM117" s="0"/>
      <c r="XN117" s="0"/>
      <c r="XO117" s="0"/>
      <c r="XP117" s="0"/>
      <c r="XQ117" s="0"/>
      <c r="XR117" s="0"/>
      <c r="XS117" s="0"/>
      <c r="XT117" s="0"/>
      <c r="XU117" s="0"/>
      <c r="XV117" s="0"/>
      <c r="XW117" s="0"/>
      <c r="XX117" s="0"/>
      <c r="XY117" s="0"/>
      <c r="XZ117" s="0"/>
      <c r="YA117" s="0"/>
      <c r="YB117" s="0"/>
      <c r="YC117" s="0"/>
      <c r="YD117" s="0"/>
      <c r="YE117" s="0"/>
      <c r="YF117" s="0"/>
      <c r="YG117" s="0"/>
      <c r="YH117" s="0"/>
      <c r="YI117" s="0"/>
      <c r="YJ117" s="0"/>
      <c r="YK117" s="0"/>
      <c r="YL117" s="0"/>
      <c r="YM117" s="0"/>
      <c r="YN117" s="0"/>
      <c r="YO117" s="0"/>
      <c r="YP117" s="0"/>
      <c r="YQ117" s="0"/>
      <c r="YR117" s="0"/>
      <c r="YS117" s="0"/>
      <c r="YT117" s="0"/>
      <c r="YU117" s="0"/>
      <c r="YV117" s="0"/>
      <c r="YW117" s="0"/>
      <c r="YX117" s="0"/>
      <c r="YY117" s="0"/>
      <c r="YZ117" s="0"/>
      <c r="ZA117" s="0"/>
      <c r="ZB117" s="0"/>
      <c r="ZC117" s="0"/>
      <c r="ZD117" s="0"/>
      <c r="ZE117" s="0"/>
      <c r="ZF117" s="0"/>
      <c r="ZG117" s="0"/>
      <c r="ZH117" s="0"/>
      <c r="ZI117" s="0"/>
      <c r="ZJ117" s="0"/>
      <c r="ZK117" s="0"/>
      <c r="ZL117" s="0"/>
      <c r="ZM117" s="0"/>
      <c r="ZN117" s="0"/>
      <c r="ZO117" s="0"/>
      <c r="ZP117" s="0"/>
      <c r="ZQ117" s="0"/>
      <c r="ZR117" s="0"/>
      <c r="ZS117" s="0"/>
      <c r="ZT117" s="0"/>
      <c r="ZU117" s="0"/>
      <c r="ZV117" s="0"/>
      <c r="ZW117" s="0"/>
      <c r="ZX117" s="0"/>
      <c r="ZY117" s="0"/>
      <c r="ZZ117" s="0"/>
      <c r="AAA117" s="0"/>
      <c r="AAB117" s="0"/>
      <c r="AAC117" s="0"/>
      <c r="AAD117" s="0"/>
      <c r="AAE117" s="0"/>
      <c r="AAF117" s="0"/>
      <c r="AAG117" s="0"/>
      <c r="AAH117" s="0"/>
      <c r="AAI117" s="0"/>
      <c r="AAJ117" s="0"/>
      <c r="AAK117" s="0"/>
      <c r="AAL117" s="0"/>
      <c r="AAM117" s="0"/>
      <c r="AAN117" s="0"/>
      <c r="AAO117" s="0"/>
      <c r="AAP117" s="0"/>
      <c r="AAQ117" s="0"/>
      <c r="AAR117" s="0"/>
      <c r="AAS117" s="0"/>
      <c r="AAT117" s="0"/>
      <c r="AAU117" s="0"/>
      <c r="AAV117" s="0"/>
      <c r="AAW117" s="0"/>
      <c r="AAX117" s="0"/>
      <c r="AAY117" s="0"/>
      <c r="AAZ117" s="0"/>
      <c r="ABA117" s="0"/>
      <c r="ABB117" s="0"/>
      <c r="ABC117" s="0"/>
      <c r="ABD117" s="0"/>
      <c r="ABE117" s="0"/>
      <c r="ABF117" s="0"/>
      <c r="ABG117" s="0"/>
      <c r="ABH117" s="0"/>
      <c r="ABI117" s="0"/>
      <c r="ABJ117" s="0"/>
      <c r="ABK117" s="0"/>
      <c r="ABL117" s="0"/>
      <c r="ABM117" s="0"/>
      <c r="ABN117" s="0"/>
      <c r="ABO117" s="0"/>
      <c r="ABP117" s="0"/>
      <c r="ABQ117" s="0"/>
      <c r="ABR117" s="0"/>
      <c r="ABS117" s="0"/>
      <c r="ABT117" s="0"/>
      <c r="ABU117" s="0"/>
      <c r="ABV117" s="0"/>
      <c r="ABW117" s="0"/>
      <c r="ABX117" s="0"/>
      <c r="ABY117" s="0"/>
      <c r="ABZ117" s="0"/>
      <c r="ACA117" s="0"/>
      <c r="ACB117" s="0"/>
      <c r="ACC117" s="0"/>
      <c r="ACD117" s="0"/>
      <c r="ACE117" s="0"/>
      <c r="ACF117" s="0"/>
      <c r="ACG117" s="0"/>
      <c r="ACH117" s="0"/>
      <c r="ACI117" s="0"/>
      <c r="ACJ117" s="0"/>
      <c r="ACK117" s="0"/>
      <c r="ACL117" s="0"/>
      <c r="ACM117" s="0"/>
      <c r="ACN117" s="0"/>
      <c r="ACO117" s="0"/>
      <c r="ACP117" s="0"/>
      <c r="ACQ117" s="0"/>
      <c r="ACR117" s="0"/>
      <c r="ACS117" s="0"/>
      <c r="ACT117" s="0"/>
      <c r="ACU117" s="0"/>
      <c r="ACV117" s="0"/>
      <c r="ACW117" s="0"/>
      <c r="ACX117" s="0"/>
      <c r="ACY117" s="0"/>
      <c r="ACZ117" s="0"/>
      <c r="ADA117" s="0"/>
      <c r="ADB117" s="0"/>
      <c r="ADC117" s="0"/>
      <c r="ADD117" s="0"/>
      <c r="ADE117" s="0"/>
      <c r="ADF117" s="0"/>
      <c r="ADG117" s="0"/>
      <c r="ADH117" s="0"/>
      <c r="ADI117" s="0"/>
      <c r="ADJ117" s="0"/>
      <c r="ADK117" s="0"/>
      <c r="ADL117" s="0"/>
      <c r="ADM117" s="0"/>
      <c r="ADN117" s="0"/>
      <c r="ADO117" s="0"/>
      <c r="ADP117" s="0"/>
      <c r="ADQ117" s="0"/>
      <c r="ADR117" s="0"/>
      <c r="ADS117" s="0"/>
      <c r="ADT117" s="0"/>
      <c r="ADU117" s="0"/>
      <c r="ADV117" s="0"/>
      <c r="ADW117" s="0"/>
      <c r="ADX117" s="0"/>
      <c r="ADY117" s="0"/>
      <c r="ADZ117" s="0"/>
      <c r="AEA117" s="0"/>
      <c r="AEB117" s="0"/>
      <c r="AEC117" s="0"/>
      <c r="AED117" s="0"/>
      <c r="AEE117" s="0"/>
      <c r="AEF117" s="0"/>
      <c r="AEG117" s="0"/>
      <c r="AEH117" s="0"/>
      <c r="AEI117" s="0"/>
      <c r="AEJ117" s="0"/>
      <c r="AEK117" s="0"/>
      <c r="AEL117" s="0"/>
      <c r="AEM117" s="0"/>
      <c r="AEN117" s="0"/>
      <c r="AEO117" s="0"/>
      <c r="AEP117" s="0"/>
      <c r="AEQ117" s="0"/>
      <c r="AER117" s="0"/>
      <c r="AES117" s="0"/>
      <c r="AET117" s="0"/>
      <c r="AEU117" s="0"/>
      <c r="AEV117" s="0"/>
      <c r="AEW117" s="0"/>
      <c r="AEX117" s="0"/>
      <c r="AEY117" s="0"/>
      <c r="AEZ117" s="0"/>
      <c r="AFA117" s="0"/>
      <c r="AFB117" s="0"/>
      <c r="AFC117" s="0"/>
      <c r="AFD117" s="0"/>
      <c r="AFE117" s="0"/>
      <c r="AFF117" s="0"/>
      <c r="AFG117" s="0"/>
      <c r="AFH117" s="0"/>
      <c r="AFI117" s="0"/>
      <c r="AFJ117" s="0"/>
      <c r="AFK117" s="0"/>
      <c r="AFL117" s="0"/>
      <c r="AFM117" s="0"/>
      <c r="AFN117" s="0"/>
      <c r="AFO117" s="0"/>
      <c r="AFP117" s="0"/>
      <c r="AFQ117" s="0"/>
      <c r="AFR117" s="0"/>
      <c r="AFS117" s="0"/>
      <c r="AFT117" s="0"/>
      <c r="AFU117" s="0"/>
      <c r="AFV117" s="0"/>
      <c r="AFW117" s="0"/>
      <c r="AFX117" s="0"/>
      <c r="AFY117" s="0"/>
      <c r="AFZ117" s="0"/>
      <c r="AGA117" s="0"/>
      <c r="AGB117" s="0"/>
      <c r="AGC117" s="0"/>
      <c r="AGD117" s="0"/>
      <c r="AGE117" s="0"/>
      <c r="AGF117" s="0"/>
      <c r="AGG117" s="0"/>
      <c r="AGH117" s="0"/>
      <c r="AGI117" s="0"/>
      <c r="AGJ117" s="0"/>
      <c r="AGK117" s="0"/>
      <c r="AGL117" s="0"/>
      <c r="AGM117" s="0"/>
      <c r="AGN117" s="0"/>
      <c r="AGO117" s="0"/>
      <c r="AGP117" s="0"/>
      <c r="AGQ117" s="0"/>
      <c r="AGR117" s="0"/>
      <c r="AGS117" s="0"/>
      <c r="AGT117" s="0"/>
      <c r="AGU117" s="0"/>
      <c r="AGV117" s="0"/>
      <c r="AGW117" s="0"/>
      <c r="AGX117" s="0"/>
      <c r="AGY117" s="0"/>
      <c r="AGZ117" s="0"/>
      <c r="AHA117" s="0"/>
      <c r="AHB117" s="0"/>
      <c r="AHC117" s="0"/>
      <c r="AHD117" s="0"/>
      <c r="AHE117" s="0"/>
      <c r="AHF117" s="0"/>
      <c r="AHG117" s="0"/>
      <c r="AHH117" s="0"/>
      <c r="AHI117" s="0"/>
      <c r="AHJ117" s="0"/>
      <c r="AHK117" s="0"/>
      <c r="AHL117" s="0"/>
      <c r="AHM117" s="0"/>
      <c r="AHN117" s="0"/>
      <c r="AHO117" s="0"/>
      <c r="AHP117" s="0"/>
      <c r="AHQ117" s="0"/>
      <c r="AHR117" s="0"/>
      <c r="AHS117" s="0"/>
      <c r="AHT117" s="0"/>
      <c r="AHU117" s="0"/>
      <c r="AHV117" s="0"/>
      <c r="AHW117" s="0"/>
      <c r="AHX117" s="0"/>
      <c r="AHY117" s="0"/>
      <c r="AHZ117" s="0"/>
      <c r="AIA117" s="0"/>
      <c r="AIB117" s="0"/>
      <c r="AIC117" s="0"/>
      <c r="AID117" s="0"/>
      <c r="AIE117" s="0"/>
      <c r="AIF117" s="0"/>
      <c r="AIG117" s="0"/>
      <c r="AIH117" s="0"/>
      <c r="AII117" s="0"/>
      <c r="AIJ117" s="0"/>
      <c r="AIK117" s="0"/>
      <c r="AIL117" s="0"/>
      <c r="AIM117" s="0"/>
      <c r="AIN117" s="0"/>
      <c r="AIO117" s="0"/>
      <c r="AIP117" s="0"/>
      <c r="AIQ117" s="0"/>
      <c r="AIR117" s="0"/>
      <c r="AIS117" s="0"/>
      <c r="AIT117" s="0"/>
      <c r="AIU117" s="0"/>
      <c r="AIV117" s="0"/>
      <c r="AIW117" s="0"/>
      <c r="AIX117" s="0"/>
      <c r="AIY117" s="0"/>
      <c r="AIZ117" s="0"/>
      <c r="AJA117" s="0"/>
      <c r="AJB117" s="0"/>
      <c r="AJC117" s="0"/>
      <c r="AJD117" s="0"/>
      <c r="AJE117" s="0"/>
      <c r="AJF117" s="0"/>
      <c r="AJG117" s="0"/>
      <c r="AJH117" s="0"/>
      <c r="AJI117" s="0"/>
      <c r="AJJ117" s="0"/>
      <c r="AJK117" s="0"/>
      <c r="AJL117" s="0"/>
      <c r="AJM117" s="0"/>
      <c r="AJN117" s="0"/>
      <c r="AJO117" s="0"/>
      <c r="AJP117" s="0"/>
      <c r="AJQ117" s="0"/>
      <c r="AJR117" s="0"/>
      <c r="AJS117" s="0"/>
      <c r="AJT117" s="0"/>
      <c r="AJU117" s="0"/>
      <c r="AJV117" s="0"/>
      <c r="AJW117" s="0"/>
      <c r="AJX117" s="0"/>
      <c r="AJY117" s="0"/>
      <c r="AJZ117" s="0"/>
      <c r="AKA117" s="0"/>
      <c r="AKB117" s="0"/>
      <c r="AKC117" s="0"/>
      <c r="AKD117" s="0"/>
      <c r="AKE117" s="0"/>
      <c r="AKF117" s="0"/>
      <c r="AKG117" s="0"/>
      <c r="AKH117" s="0"/>
      <c r="AKI117" s="0"/>
      <c r="AKJ117" s="0"/>
      <c r="AKK117" s="0"/>
      <c r="AKL117" s="0"/>
      <c r="AKM117" s="0"/>
      <c r="AKN117" s="0"/>
      <c r="AKO117" s="0"/>
      <c r="AKP117" s="0"/>
      <c r="AKQ117" s="0"/>
      <c r="AKR117" s="0"/>
      <c r="AKS117" s="0"/>
      <c r="AKT117" s="0"/>
      <c r="AKU117" s="0"/>
      <c r="AKV117" s="0"/>
      <c r="AKW117" s="0"/>
      <c r="AKX117" s="0"/>
      <c r="AKY117" s="0"/>
      <c r="AKZ117" s="0"/>
      <c r="ALA117" s="0"/>
      <c r="ALB117" s="0"/>
      <c r="ALC117" s="0"/>
      <c r="ALD117" s="0"/>
      <c r="ALE117" s="0"/>
      <c r="ALF117" s="0"/>
      <c r="ALG117" s="0"/>
      <c r="ALH117" s="0"/>
      <c r="ALI117" s="0"/>
      <c r="ALJ117" s="0"/>
      <c r="ALK117" s="0"/>
      <c r="ALL117" s="0"/>
      <c r="ALM117" s="0"/>
      <c r="ALN117" s="0"/>
      <c r="ALO117" s="0"/>
      <c r="ALP117" s="0"/>
      <c r="ALQ117" s="0"/>
      <c r="ALR117" s="0"/>
      <c r="ALS117" s="0"/>
      <c r="ALT117" s="0"/>
      <c r="ALU117" s="0"/>
      <c r="ALV117" s="0"/>
      <c r="ALW117" s="0"/>
      <c r="ALX117" s="0"/>
      <c r="ALY117" s="0"/>
      <c r="ALZ117" s="0"/>
      <c r="AMA117" s="0"/>
      <c r="AMB117" s="0"/>
      <c r="AMC117" s="0"/>
      <c r="AMD117" s="0"/>
      <c r="AME117" s="0"/>
      <c r="AMF117" s="0"/>
      <c r="AMG117" s="0"/>
      <c r="AMH117" s="0"/>
      <c r="AMI117" s="0"/>
      <c r="AMJ117" s="0"/>
    </row>
    <row r="118" customFormat="false" ht="13.2" hidden="false" customHeight="false" outlineLevel="0" collapsed="false">
      <c r="A118" s="3"/>
      <c r="B118" s="3" t="n">
        <v>9</v>
      </c>
      <c r="C118" s="0"/>
      <c r="D118" s="0"/>
      <c r="E118" s="0"/>
      <c r="F118" s="0"/>
      <c r="G118" s="0"/>
      <c r="H118" s="0"/>
      <c r="I118" s="3" t="n">
        <v>1</v>
      </c>
      <c r="J118" s="3" t="s">
        <v>44</v>
      </c>
      <c r="K118" s="3" t="s">
        <v>43</v>
      </c>
      <c r="L118" s="5" t="n">
        <v>42649</v>
      </c>
      <c r="M118" s="3" t="n">
        <v>3</v>
      </c>
      <c r="N118" s="3" t="n">
        <v>0</v>
      </c>
      <c r="O118" s="3" t="n">
        <v>3</v>
      </c>
      <c r="P118" s="0"/>
      <c r="Q118" s="0"/>
      <c r="R118" s="0"/>
      <c r="S118" s="3" t="n">
        <v>53</v>
      </c>
      <c r="T118" s="3" t="n">
        <v>24</v>
      </c>
      <c r="U118" s="3" t="n">
        <v>42</v>
      </c>
      <c r="V118" s="3" t="n">
        <v>10</v>
      </c>
      <c r="W118" s="3" t="n">
        <v>2.30769230769231</v>
      </c>
      <c r="X118" s="3" t="n">
        <v>0</v>
      </c>
      <c r="Y118" s="3" t="n">
        <v>258</v>
      </c>
      <c r="Z118" s="3" t="n">
        <v>35</v>
      </c>
      <c r="AA118" s="3" t="n">
        <v>0.880546075085324</v>
      </c>
      <c r="AB118" s="3" t="n">
        <v>3</v>
      </c>
      <c r="AC118" s="3" t="n">
        <v>17</v>
      </c>
      <c r="AD118" s="3" t="n">
        <v>1</v>
      </c>
      <c r="AE118" s="3" t="n">
        <v>13</v>
      </c>
      <c r="AF118" s="3" t="n">
        <v>253</v>
      </c>
      <c r="AG118" s="3" t="n">
        <v>37</v>
      </c>
      <c r="AH118" s="3" t="n">
        <v>6</v>
      </c>
      <c r="AI118" s="3" t="n">
        <v>24</v>
      </c>
      <c r="AJ118" s="3" t="n">
        <v>5</v>
      </c>
      <c r="AK118" s="3" t="n">
        <v>6</v>
      </c>
      <c r="AL118" s="3" t="n">
        <v>3</v>
      </c>
      <c r="AM118" s="3" t="n">
        <v>2.16666666666667</v>
      </c>
      <c r="AN118" s="2" t="n">
        <v>1.0197628458498</v>
      </c>
      <c r="AO118" s="0"/>
      <c r="AP118" s="0"/>
      <c r="AQ118" s="0"/>
      <c r="AR118" s="0"/>
      <c r="AS118" s="0"/>
      <c r="AT118" s="0"/>
      <c r="AU118" s="0"/>
      <c r="AV118" s="0"/>
      <c r="AW118" s="0"/>
      <c r="AX118" s="0"/>
      <c r="AY118" s="0"/>
      <c r="AZ118" s="0"/>
      <c r="BA118" s="0"/>
      <c r="BB118" s="0"/>
      <c r="BC118" s="0"/>
      <c r="BD118" s="0"/>
      <c r="BE118" s="0"/>
      <c r="BF118" s="0"/>
      <c r="BG118" s="0"/>
      <c r="BH118" s="0"/>
      <c r="BI118" s="0"/>
      <c r="BJ118" s="0"/>
      <c r="BK118" s="0"/>
      <c r="BL118" s="0"/>
      <c r="BM118" s="0"/>
      <c r="BN118" s="0"/>
      <c r="BO118" s="0"/>
      <c r="BP118" s="0"/>
      <c r="BQ118" s="0"/>
      <c r="BR118" s="0"/>
      <c r="BS118" s="0"/>
      <c r="BT118" s="0"/>
      <c r="BU118" s="0"/>
      <c r="BV118" s="0"/>
      <c r="BW118" s="0"/>
      <c r="BX118" s="0"/>
      <c r="BY118" s="0"/>
      <c r="BZ118" s="0"/>
      <c r="CA118" s="0"/>
      <c r="CB118" s="0"/>
      <c r="CC118" s="0"/>
      <c r="CD118" s="0"/>
      <c r="CE118" s="0"/>
      <c r="CF118" s="0"/>
      <c r="CG118" s="0"/>
      <c r="CH118" s="0"/>
      <c r="CI118" s="0"/>
      <c r="CJ118" s="0"/>
      <c r="CK118" s="0"/>
      <c r="CL118" s="0"/>
      <c r="CM118" s="0"/>
      <c r="CN118" s="0"/>
      <c r="CO118" s="0"/>
      <c r="CP118" s="0"/>
      <c r="CQ118" s="0"/>
      <c r="CR118" s="0"/>
      <c r="CS118" s="0"/>
      <c r="CT118" s="0"/>
      <c r="CU118" s="0"/>
      <c r="CV118" s="0"/>
      <c r="CW118" s="0"/>
      <c r="CX118" s="0"/>
      <c r="CY118" s="0"/>
      <c r="CZ118" s="0"/>
      <c r="DA118" s="0"/>
      <c r="DB118" s="0"/>
      <c r="DC118" s="0"/>
      <c r="DD118" s="0"/>
      <c r="DE118" s="0"/>
      <c r="DF118" s="0"/>
      <c r="DG118" s="0"/>
      <c r="DH118" s="0"/>
      <c r="DI118" s="0"/>
      <c r="DJ118" s="0"/>
      <c r="DK118" s="0"/>
      <c r="DL118" s="0"/>
      <c r="DM118" s="0"/>
      <c r="DN118" s="0"/>
      <c r="DO118" s="0"/>
      <c r="DP118" s="0"/>
      <c r="DQ118" s="0"/>
      <c r="DR118" s="0"/>
      <c r="DS118" s="0"/>
      <c r="DT118" s="0"/>
      <c r="DU118" s="0"/>
      <c r="DV118" s="0"/>
      <c r="DW118" s="0"/>
      <c r="DX118" s="0"/>
      <c r="DY118" s="0"/>
      <c r="DZ118" s="0"/>
      <c r="EA118" s="0"/>
      <c r="EB118" s="0"/>
      <c r="EC118" s="0"/>
      <c r="ED118" s="0"/>
      <c r="EE118" s="0"/>
      <c r="EF118" s="0"/>
      <c r="EG118" s="0"/>
      <c r="EH118" s="0"/>
      <c r="EI118" s="0"/>
      <c r="EJ118" s="0"/>
      <c r="EK118" s="0"/>
      <c r="EL118" s="0"/>
      <c r="EM118" s="0"/>
      <c r="EN118" s="0"/>
      <c r="EO118" s="0"/>
      <c r="EP118" s="0"/>
      <c r="EQ118" s="0"/>
      <c r="ER118" s="0"/>
      <c r="ES118" s="0"/>
      <c r="ET118" s="0"/>
      <c r="EU118" s="0"/>
      <c r="EV118" s="0"/>
      <c r="EW118" s="0"/>
      <c r="EX118" s="0"/>
      <c r="EY118" s="0"/>
      <c r="EZ118" s="0"/>
      <c r="FA118" s="0"/>
      <c r="FB118" s="0"/>
      <c r="FC118" s="0"/>
      <c r="FD118" s="0"/>
      <c r="FE118" s="0"/>
      <c r="FF118" s="0"/>
      <c r="FG118" s="0"/>
      <c r="FH118" s="0"/>
      <c r="FI118" s="0"/>
      <c r="FJ118" s="0"/>
      <c r="FK118" s="0"/>
      <c r="FL118" s="0"/>
      <c r="FM118" s="0"/>
      <c r="FN118" s="0"/>
      <c r="FO118" s="0"/>
      <c r="FP118" s="0"/>
      <c r="FQ118" s="0"/>
      <c r="FR118" s="0"/>
      <c r="FS118" s="0"/>
      <c r="FT118" s="0"/>
      <c r="FU118" s="0"/>
      <c r="FV118" s="0"/>
      <c r="FW118" s="0"/>
      <c r="FX118" s="0"/>
      <c r="FY118" s="0"/>
      <c r="FZ118" s="0"/>
      <c r="GA118" s="0"/>
      <c r="GB118" s="0"/>
      <c r="GC118" s="0"/>
      <c r="GD118" s="0"/>
      <c r="GE118" s="0"/>
      <c r="GF118" s="0"/>
      <c r="GG118" s="0"/>
      <c r="GH118" s="0"/>
      <c r="GI118" s="0"/>
      <c r="GJ118" s="0"/>
      <c r="GK118" s="0"/>
      <c r="GL118" s="0"/>
      <c r="GM118" s="0"/>
      <c r="GN118" s="0"/>
      <c r="GO118" s="0"/>
      <c r="GP118" s="0"/>
      <c r="GQ118" s="0"/>
      <c r="GR118" s="0"/>
      <c r="GS118" s="0"/>
      <c r="GT118" s="0"/>
      <c r="GU118" s="0"/>
      <c r="GV118" s="0"/>
      <c r="GW118" s="0"/>
      <c r="GX118" s="0"/>
      <c r="GY118" s="0"/>
      <c r="GZ118" s="0"/>
      <c r="HA118" s="0"/>
      <c r="HB118" s="0"/>
      <c r="HC118" s="0"/>
      <c r="HD118" s="0"/>
      <c r="HE118" s="0"/>
      <c r="HF118" s="0"/>
      <c r="HG118" s="0"/>
      <c r="HH118" s="0"/>
      <c r="HI118" s="0"/>
      <c r="HJ118" s="0"/>
      <c r="HK118" s="0"/>
      <c r="HL118" s="0"/>
      <c r="HM118" s="0"/>
      <c r="HN118" s="0"/>
      <c r="HO118" s="0"/>
      <c r="HP118" s="0"/>
      <c r="HQ118" s="0"/>
      <c r="HR118" s="0"/>
      <c r="HS118" s="0"/>
      <c r="HT118" s="0"/>
      <c r="HU118" s="0"/>
      <c r="HV118" s="0"/>
      <c r="HW118" s="0"/>
      <c r="HX118" s="0"/>
      <c r="HY118" s="0"/>
      <c r="HZ118" s="0"/>
      <c r="IA118" s="0"/>
      <c r="IB118" s="0"/>
      <c r="IC118" s="0"/>
      <c r="ID118" s="0"/>
      <c r="IE118" s="0"/>
      <c r="IF118" s="0"/>
      <c r="IG118" s="0"/>
      <c r="IH118" s="0"/>
      <c r="II118" s="0"/>
      <c r="IJ118" s="0"/>
      <c r="IK118" s="0"/>
      <c r="IL118" s="0"/>
      <c r="IM118" s="0"/>
      <c r="IN118" s="0"/>
      <c r="IO118" s="0"/>
      <c r="IP118" s="0"/>
      <c r="IQ118" s="0"/>
      <c r="IR118" s="0"/>
      <c r="IS118" s="0"/>
      <c r="IT118" s="0"/>
      <c r="IU118" s="0"/>
      <c r="IV118" s="0"/>
      <c r="IW118" s="0"/>
      <c r="IX118" s="0"/>
      <c r="IY118" s="0"/>
      <c r="IZ118" s="0"/>
      <c r="JA118" s="0"/>
      <c r="JB118" s="0"/>
      <c r="JC118" s="0"/>
      <c r="JD118" s="0"/>
      <c r="JE118" s="0"/>
      <c r="JF118" s="0"/>
      <c r="JG118" s="0"/>
      <c r="JH118" s="0"/>
      <c r="JI118" s="0"/>
      <c r="JJ118" s="0"/>
      <c r="JK118" s="0"/>
      <c r="JL118" s="0"/>
      <c r="JM118" s="0"/>
      <c r="JN118" s="0"/>
      <c r="JO118" s="0"/>
      <c r="JP118" s="0"/>
      <c r="JQ118" s="0"/>
      <c r="JR118" s="0"/>
      <c r="JS118" s="0"/>
      <c r="JT118" s="0"/>
      <c r="JU118" s="0"/>
      <c r="JV118" s="0"/>
      <c r="JW118" s="0"/>
      <c r="JX118" s="0"/>
      <c r="JY118" s="0"/>
      <c r="JZ118" s="0"/>
      <c r="KA118" s="0"/>
      <c r="KB118" s="0"/>
      <c r="KC118" s="0"/>
      <c r="KD118" s="0"/>
      <c r="KE118" s="0"/>
      <c r="KF118" s="0"/>
      <c r="KG118" s="0"/>
      <c r="KH118" s="0"/>
      <c r="KI118" s="0"/>
      <c r="KJ118" s="0"/>
      <c r="KK118" s="0"/>
      <c r="KL118" s="0"/>
      <c r="KM118" s="0"/>
      <c r="KN118" s="0"/>
      <c r="KO118" s="0"/>
      <c r="KP118" s="0"/>
      <c r="KQ118" s="0"/>
      <c r="KR118" s="0"/>
      <c r="KS118" s="0"/>
      <c r="KT118" s="0"/>
      <c r="KU118" s="0"/>
      <c r="KV118" s="0"/>
      <c r="KW118" s="0"/>
      <c r="KX118" s="0"/>
      <c r="KY118" s="0"/>
      <c r="KZ118" s="0"/>
      <c r="LA118" s="0"/>
      <c r="LB118" s="0"/>
      <c r="LC118" s="0"/>
      <c r="LD118" s="0"/>
      <c r="LE118" s="0"/>
      <c r="LF118" s="0"/>
      <c r="LG118" s="0"/>
      <c r="LH118" s="0"/>
      <c r="LI118" s="0"/>
      <c r="LJ118" s="0"/>
      <c r="LK118" s="0"/>
      <c r="LL118" s="0"/>
      <c r="LM118" s="0"/>
      <c r="LN118" s="0"/>
      <c r="LO118" s="0"/>
      <c r="LP118" s="0"/>
      <c r="LQ118" s="0"/>
      <c r="LR118" s="0"/>
      <c r="LS118" s="0"/>
      <c r="LT118" s="0"/>
      <c r="LU118" s="0"/>
      <c r="LV118" s="0"/>
      <c r="LW118" s="0"/>
      <c r="LX118" s="0"/>
      <c r="LY118" s="0"/>
      <c r="LZ118" s="0"/>
      <c r="MA118" s="0"/>
      <c r="MB118" s="0"/>
      <c r="MC118" s="0"/>
      <c r="MD118" s="0"/>
      <c r="ME118" s="0"/>
      <c r="MF118" s="0"/>
      <c r="MG118" s="0"/>
      <c r="MH118" s="0"/>
      <c r="MI118" s="0"/>
      <c r="MJ118" s="0"/>
      <c r="MK118" s="0"/>
      <c r="ML118" s="0"/>
      <c r="MM118" s="0"/>
      <c r="MN118" s="0"/>
      <c r="MO118" s="0"/>
      <c r="MP118" s="0"/>
      <c r="MQ118" s="0"/>
      <c r="MR118" s="0"/>
      <c r="MS118" s="0"/>
      <c r="MT118" s="0"/>
      <c r="MU118" s="0"/>
      <c r="MV118" s="0"/>
      <c r="MW118" s="0"/>
      <c r="MX118" s="0"/>
      <c r="MY118" s="0"/>
      <c r="MZ118" s="0"/>
      <c r="NA118" s="0"/>
      <c r="NB118" s="0"/>
      <c r="NC118" s="0"/>
      <c r="ND118" s="0"/>
      <c r="NE118" s="0"/>
      <c r="NF118" s="0"/>
      <c r="NG118" s="0"/>
      <c r="NH118" s="0"/>
      <c r="NI118" s="0"/>
      <c r="NJ118" s="0"/>
      <c r="NK118" s="0"/>
      <c r="NL118" s="0"/>
      <c r="NM118" s="0"/>
      <c r="NN118" s="0"/>
      <c r="NO118" s="0"/>
      <c r="NP118" s="0"/>
      <c r="NQ118" s="0"/>
      <c r="NR118" s="0"/>
      <c r="NS118" s="0"/>
      <c r="NT118" s="0"/>
      <c r="NU118" s="0"/>
      <c r="NV118" s="0"/>
      <c r="NW118" s="0"/>
      <c r="NX118" s="0"/>
      <c r="NY118" s="0"/>
      <c r="NZ118" s="0"/>
      <c r="OA118" s="0"/>
      <c r="OB118" s="0"/>
      <c r="OC118" s="0"/>
      <c r="OD118" s="0"/>
      <c r="OE118" s="0"/>
      <c r="OF118" s="0"/>
      <c r="OG118" s="0"/>
      <c r="OH118" s="0"/>
      <c r="OI118" s="0"/>
      <c r="OJ118" s="0"/>
      <c r="OK118" s="0"/>
      <c r="OL118" s="0"/>
      <c r="OM118" s="0"/>
      <c r="ON118" s="0"/>
      <c r="OO118" s="0"/>
      <c r="OP118" s="0"/>
      <c r="OQ118" s="0"/>
      <c r="OR118" s="0"/>
      <c r="OS118" s="0"/>
      <c r="OT118" s="0"/>
      <c r="OU118" s="0"/>
      <c r="OV118" s="0"/>
      <c r="OW118" s="0"/>
      <c r="OX118" s="0"/>
      <c r="OY118" s="0"/>
      <c r="OZ118" s="0"/>
      <c r="PA118" s="0"/>
      <c r="PB118" s="0"/>
      <c r="PC118" s="0"/>
      <c r="PD118" s="0"/>
      <c r="PE118" s="0"/>
      <c r="PF118" s="0"/>
      <c r="PG118" s="0"/>
      <c r="PH118" s="0"/>
      <c r="PI118" s="0"/>
      <c r="PJ118" s="0"/>
      <c r="PK118" s="0"/>
      <c r="PL118" s="0"/>
      <c r="PM118" s="0"/>
      <c r="PN118" s="0"/>
      <c r="PO118" s="0"/>
      <c r="PP118" s="0"/>
      <c r="PQ118" s="0"/>
      <c r="PR118" s="0"/>
      <c r="PS118" s="0"/>
      <c r="PT118" s="0"/>
      <c r="PU118" s="0"/>
      <c r="PV118" s="0"/>
      <c r="PW118" s="0"/>
      <c r="PX118" s="0"/>
      <c r="PY118" s="0"/>
      <c r="PZ118" s="0"/>
      <c r="QA118" s="0"/>
      <c r="QB118" s="0"/>
      <c r="QC118" s="0"/>
      <c r="QD118" s="0"/>
      <c r="QE118" s="0"/>
      <c r="QF118" s="0"/>
      <c r="QG118" s="0"/>
      <c r="QH118" s="0"/>
      <c r="QI118" s="0"/>
      <c r="QJ118" s="0"/>
      <c r="QK118" s="0"/>
      <c r="QL118" s="0"/>
      <c r="QM118" s="0"/>
      <c r="QN118" s="0"/>
      <c r="QO118" s="0"/>
      <c r="QP118" s="0"/>
      <c r="QQ118" s="0"/>
      <c r="QR118" s="0"/>
      <c r="QS118" s="0"/>
      <c r="QT118" s="0"/>
      <c r="QU118" s="0"/>
      <c r="QV118" s="0"/>
      <c r="QW118" s="0"/>
      <c r="QX118" s="0"/>
      <c r="QY118" s="0"/>
      <c r="QZ118" s="0"/>
      <c r="RA118" s="0"/>
      <c r="RB118" s="0"/>
      <c r="RC118" s="0"/>
      <c r="RD118" s="0"/>
      <c r="RE118" s="0"/>
      <c r="RF118" s="0"/>
      <c r="RG118" s="0"/>
      <c r="RH118" s="0"/>
      <c r="RI118" s="0"/>
      <c r="RJ118" s="0"/>
      <c r="RK118" s="0"/>
      <c r="RL118" s="0"/>
      <c r="RM118" s="0"/>
      <c r="RN118" s="0"/>
      <c r="RO118" s="0"/>
      <c r="RP118" s="0"/>
      <c r="RQ118" s="0"/>
      <c r="RR118" s="0"/>
      <c r="RS118" s="0"/>
      <c r="RT118" s="0"/>
      <c r="RU118" s="0"/>
      <c r="RV118" s="0"/>
      <c r="RW118" s="0"/>
      <c r="RX118" s="0"/>
      <c r="RY118" s="0"/>
      <c r="RZ118" s="0"/>
      <c r="SA118" s="0"/>
      <c r="SB118" s="0"/>
      <c r="SC118" s="0"/>
      <c r="SD118" s="0"/>
      <c r="SE118" s="0"/>
      <c r="SF118" s="0"/>
      <c r="SG118" s="0"/>
      <c r="SH118" s="0"/>
      <c r="SI118" s="0"/>
      <c r="SJ118" s="0"/>
      <c r="SK118" s="0"/>
      <c r="SL118" s="0"/>
      <c r="SM118" s="0"/>
      <c r="SN118" s="0"/>
      <c r="SO118" s="0"/>
      <c r="SP118" s="0"/>
      <c r="SQ118" s="0"/>
      <c r="SR118" s="0"/>
      <c r="SS118" s="0"/>
      <c r="ST118" s="0"/>
      <c r="SU118" s="0"/>
      <c r="SV118" s="0"/>
      <c r="SW118" s="0"/>
      <c r="SX118" s="0"/>
      <c r="SY118" s="0"/>
      <c r="SZ118" s="0"/>
      <c r="TA118" s="0"/>
      <c r="TB118" s="0"/>
      <c r="TC118" s="0"/>
      <c r="TD118" s="0"/>
      <c r="TE118" s="0"/>
      <c r="TF118" s="0"/>
      <c r="TG118" s="0"/>
      <c r="TH118" s="0"/>
      <c r="TI118" s="0"/>
      <c r="TJ118" s="0"/>
      <c r="TK118" s="0"/>
      <c r="TL118" s="0"/>
      <c r="TM118" s="0"/>
      <c r="TN118" s="0"/>
      <c r="TO118" s="0"/>
      <c r="TP118" s="0"/>
      <c r="TQ118" s="0"/>
      <c r="TR118" s="0"/>
      <c r="TS118" s="0"/>
      <c r="TT118" s="0"/>
      <c r="TU118" s="0"/>
      <c r="TV118" s="0"/>
      <c r="TW118" s="0"/>
      <c r="TX118" s="0"/>
      <c r="TY118" s="0"/>
      <c r="TZ118" s="0"/>
      <c r="UA118" s="0"/>
      <c r="UB118" s="0"/>
      <c r="UC118" s="0"/>
      <c r="UD118" s="0"/>
      <c r="UE118" s="0"/>
      <c r="UF118" s="0"/>
      <c r="UG118" s="0"/>
      <c r="UH118" s="0"/>
      <c r="UI118" s="0"/>
      <c r="UJ118" s="0"/>
      <c r="UK118" s="0"/>
      <c r="UL118" s="0"/>
      <c r="UM118" s="0"/>
      <c r="UN118" s="0"/>
      <c r="UO118" s="0"/>
      <c r="UP118" s="0"/>
      <c r="UQ118" s="0"/>
      <c r="UR118" s="0"/>
      <c r="US118" s="0"/>
      <c r="UT118" s="0"/>
      <c r="UU118" s="0"/>
      <c r="UV118" s="0"/>
      <c r="UW118" s="0"/>
      <c r="UX118" s="0"/>
      <c r="UY118" s="0"/>
      <c r="UZ118" s="0"/>
      <c r="VA118" s="0"/>
      <c r="VB118" s="0"/>
      <c r="VC118" s="0"/>
      <c r="VD118" s="0"/>
      <c r="VE118" s="0"/>
      <c r="VF118" s="0"/>
      <c r="VG118" s="0"/>
      <c r="VH118" s="0"/>
      <c r="VI118" s="0"/>
      <c r="VJ118" s="0"/>
      <c r="VK118" s="0"/>
      <c r="VL118" s="0"/>
      <c r="VM118" s="0"/>
      <c r="VN118" s="0"/>
      <c r="VO118" s="0"/>
      <c r="VP118" s="0"/>
      <c r="VQ118" s="0"/>
      <c r="VR118" s="0"/>
      <c r="VS118" s="0"/>
      <c r="VT118" s="0"/>
      <c r="VU118" s="0"/>
      <c r="VV118" s="0"/>
      <c r="VW118" s="0"/>
      <c r="VX118" s="0"/>
      <c r="VY118" s="0"/>
      <c r="VZ118" s="0"/>
      <c r="WA118" s="0"/>
      <c r="WB118" s="0"/>
      <c r="WC118" s="0"/>
      <c r="WD118" s="0"/>
      <c r="WE118" s="0"/>
      <c r="WF118" s="0"/>
      <c r="WG118" s="0"/>
      <c r="WH118" s="0"/>
      <c r="WI118" s="0"/>
      <c r="WJ118" s="0"/>
      <c r="WK118" s="0"/>
      <c r="WL118" s="0"/>
      <c r="WM118" s="0"/>
      <c r="WN118" s="0"/>
      <c r="WO118" s="0"/>
      <c r="WP118" s="0"/>
      <c r="WQ118" s="0"/>
      <c r="WR118" s="0"/>
      <c r="WS118" s="0"/>
      <c r="WT118" s="0"/>
      <c r="WU118" s="0"/>
      <c r="WV118" s="0"/>
      <c r="WW118" s="0"/>
      <c r="WX118" s="0"/>
      <c r="WY118" s="0"/>
      <c r="WZ118" s="0"/>
      <c r="XA118" s="0"/>
      <c r="XB118" s="0"/>
      <c r="XC118" s="0"/>
      <c r="XD118" s="0"/>
      <c r="XE118" s="0"/>
      <c r="XF118" s="0"/>
      <c r="XG118" s="0"/>
      <c r="XH118" s="0"/>
      <c r="XI118" s="0"/>
      <c r="XJ118" s="0"/>
      <c r="XK118" s="0"/>
      <c r="XL118" s="0"/>
      <c r="XM118" s="0"/>
      <c r="XN118" s="0"/>
      <c r="XO118" s="0"/>
      <c r="XP118" s="0"/>
      <c r="XQ118" s="0"/>
      <c r="XR118" s="0"/>
      <c r="XS118" s="0"/>
      <c r="XT118" s="0"/>
      <c r="XU118" s="0"/>
      <c r="XV118" s="0"/>
      <c r="XW118" s="0"/>
      <c r="XX118" s="0"/>
      <c r="XY118" s="0"/>
      <c r="XZ118" s="0"/>
      <c r="YA118" s="0"/>
      <c r="YB118" s="0"/>
      <c r="YC118" s="0"/>
      <c r="YD118" s="0"/>
      <c r="YE118" s="0"/>
      <c r="YF118" s="0"/>
      <c r="YG118" s="0"/>
      <c r="YH118" s="0"/>
      <c r="YI118" s="0"/>
      <c r="YJ118" s="0"/>
      <c r="YK118" s="0"/>
      <c r="YL118" s="0"/>
      <c r="YM118" s="0"/>
      <c r="YN118" s="0"/>
      <c r="YO118" s="0"/>
      <c r="YP118" s="0"/>
      <c r="YQ118" s="0"/>
      <c r="YR118" s="0"/>
      <c r="YS118" s="0"/>
      <c r="YT118" s="0"/>
      <c r="YU118" s="0"/>
      <c r="YV118" s="0"/>
      <c r="YW118" s="0"/>
      <c r="YX118" s="0"/>
      <c r="YY118" s="0"/>
      <c r="YZ118" s="0"/>
      <c r="ZA118" s="0"/>
      <c r="ZB118" s="0"/>
      <c r="ZC118" s="0"/>
      <c r="ZD118" s="0"/>
      <c r="ZE118" s="0"/>
      <c r="ZF118" s="0"/>
      <c r="ZG118" s="0"/>
      <c r="ZH118" s="0"/>
      <c r="ZI118" s="0"/>
      <c r="ZJ118" s="0"/>
      <c r="ZK118" s="0"/>
      <c r="ZL118" s="0"/>
      <c r="ZM118" s="0"/>
      <c r="ZN118" s="0"/>
      <c r="ZO118" s="0"/>
      <c r="ZP118" s="0"/>
      <c r="ZQ118" s="0"/>
      <c r="ZR118" s="0"/>
      <c r="ZS118" s="0"/>
      <c r="ZT118" s="0"/>
      <c r="ZU118" s="0"/>
      <c r="ZV118" s="0"/>
      <c r="ZW118" s="0"/>
      <c r="ZX118" s="0"/>
      <c r="ZY118" s="0"/>
      <c r="ZZ118" s="0"/>
      <c r="AAA118" s="0"/>
      <c r="AAB118" s="0"/>
      <c r="AAC118" s="0"/>
      <c r="AAD118" s="0"/>
      <c r="AAE118" s="0"/>
      <c r="AAF118" s="0"/>
      <c r="AAG118" s="0"/>
      <c r="AAH118" s="0"/>
      <c r="AAI118" s="0"/>
      <c r="AAJ118" s="0"/>
      <c r="AAK118" s="0"/>
      <c r="AAL118" s="0"/>
      <c r="AAM118" s="0"/>
      <c r="AAN118" s="0"/>
      <c r="AAO118" s="0"/>
      <c r="AAP118" s="0"/>
      <c r="AAQ118" s="0"/>
      <c r="AAR118" s="0"/>
      <c r="AAS118" s="0"/>
      <c r="AAT118" s="0"/>
      <c r="AAU118" s="0"/>
      <c r="AAV118" s="0"/>
      <c r="AAW118" s="0"/>
      <c r="AAX118" s="0"/>
      <c r="AAY118" s="0"/>
      <c r="AAZ118" s="0"/>
      <c r="ABA118" s="0"/>
      <c r="ABB118" s="0"/>
      <c r="ABC118" s="0"/>
      <c r="ABD118" s="0"/>
      <c r="ABE118" s="0"/>
      <c r="ABF118" s="0"/>
      <c r="ABG118" s="0"/>
      <c r="ABH118" s="0"/>
      <c r="ABI118" s="0"/>
      <c r="ABJ118" s="0"/>
      <c r="ABK118" s="0"/>
      <c r="ABL118" s="0"/>
      <c r="ABM118" s="0"/>
      <c r="ABN118" s="0"/>
      <c r="ABO118" s="0"/>
      <c r="ABP118" s="0"/>
      <c r="ABQ118" s="0"/>
      <c r="ABR118" s="0"/>
      <c r="ABS118" s="0"/>
      <c r="ABT118" s="0"/>
      <c r="ABU118" s="0"/>
      <c r="ABV118" s="0"/>
      <c r="ABW118" s="0"/>
      <c r="ABX118" s="0"/>
      <c r="ABY118" s="0"/>
      <c r="ABZ118" s="0"/>
      <c r="ACA118" s="0"/>
      <c r="ACB118" s="0"/>
      <c r="ACC118" s="0"/>
      <c r="ACD118" s="0"/>
      <c r="ACE118" s="0"/>
      <c r="ACF118" s="0"/>
      <c r="ACG118" s="0"/>
      <c r="ACH118" s="0"/>
      <c r="ACI118" s="0"/>
      <c r="ACJ118" s="0"/>
      <c r="ACK118" s="0"/>
      <c r="ACL118" s="0"/>
      <c r="ACM118" s="0"/>
      <c r="ACN118" s="0"/>
      <c r="ACO118" s="0"/>
      <c r="ACP118" s="0"/>
      <c r="ACQ118" s="0"/>
      <c r="ACR118" s="0"/>
      <c r="ACS118" s="0"/>
      <c r="ACT118" s="0"/>
      <c r="ACU118" s="0"/>
      <c r="ACV118" s="0"/>
      <c r="ACW118" s="0"/>
      <c r="ACX118" s="0"/>
      <c r="ACY118" s="0"/>
      <c r="ACZ118" s="0"/>
      <c r="ADA118" s="0"/>
      <c r="ADB118" s="0"/>
      <c r="ADC118" s="0"/>
      <c r="ADD118" s="0"/>
      <c r="ADE118" s="0"/>
      <c r="ADF118" s="0"/>
      <c r="ADG118" s="0"/>
      <c r="ADH118" s="0"/>
      <c r="ADI118" s="0"/>
      <c r="ADJ118" s="0"/>
      <c r="ADK118" s="0"/>
      <c r="ADL118" s="0"/>
      <c r="ADM118" s="0"/>
      <c r="ADN118" s="0"/>
      <c r="ADO118" s="0"/>
      <c r="ADP118" s="0"/>
      <c r="ADQ118" s="0"/>
      <c r="ADR118" s="0"/>
      <c r="ADS118" s="0"/>
      <c r="ADT118" s="0"/>
      <c r="ADU118" s="0"/>
      <c r="ADV118" s="0"/>
      <c r="ADW118" s="0"/>
      <c r="ADX118" s="0"/>
      <c r="ADY118" s="0"/>
      <c r="ADZ118" s="0"/>
      <c r="AEA118" s="0"/>
      <c r="AEB118" s="0"/>
      <c r="AEC118" s="0"/>
      <c r="AED118" s="0"/>
      <c r="AEE118" s="0"/>
      <c r="AEF118" s="0"/>
      <c r="AEG118" s="0"/>
      <c r="AEH118" s="0"/>
      <c r="AEI118" s="0"/>
      <c r="AEJ118" s="0"/>
      <c r="AEK118" s="0"/>
      <c r="AEL118" s="0"/>
      <c r="AEM118" s="0"/>
      <c r="AEN118" s="0"/>
      <c r="AEO118" s="0"/>
      <c r="AEP118" s="0"/>
      <c r="AEQ118" s="0"/>
      <c r="AER118" s="0"/>
      <c r="AES118" s="0"/>
      <c r="AET118" s="0"/>
      <c r="AEU118" s="0"/>
      <c r="AEV118" s="0"/>
      <c r="AEW118" s="0"/>
      <c r="AEX118" s="0"/>
      <c r="AEY118" s="0"/>
      <c r="AEZ118" s="0"/>
      <c r="AFA118" s="0"/>
      <c r="AFB118" s="0"/>
      <c r="AFC118" s="0"/>
      <c r="AFD118" s="0"/>
      <c r="AFE118" s="0"/>
      <c r="AFF118" s="0"/>
      <c r="AFG118" s="0"/>
      <c r="AFH118" s="0"/>
      <c r="AFI118" s="0"/>
      <c r="AFJ118" s="0"/>
      <c r="AFK118" s="0"/>
      <c r="AFL118" s="0"/>
      <c r="AFM118" s="0"/>
      <c r="AFN118" s="0"/>
      <c r="AFO118" s="0"/>
      <c r="AFP118" s="0"/>
      <c r="AFQ118" s="0"/>
      <c r="AFR118" s="0"/>
      <c r="AFS118" s="0"/>
      <c r="AFT118" s="0"/>
      <c r="AFU118" s="0"/>
      <c r="AFV118" s="0"/>
      <c r="AFW118" s="0"/>
      <c r="AFX118" s="0"/>
      <c r="AFY118" s="0"/>
      <c r="AFZ118" s="0"/>
      <c r="AGA118" s="0"/>
      <c r="AGB118" s="0"/>
      <c r="AGC118" s="0"/>
      <c r="AGD118" s="0"/>
      <c r="AGE118" s="0"/>
      <c r="AGF118" s="0"/>
      <c r="AGG118" s="0"/>
      <c r="AGH118" s="0"/>
      <c r="AGI118" s="0"/>
      <c r="AGJ118" s="0"/>
      <c r="AGK118" s="0"/>
      <c r="AGL118" s="0"/>
      <c r="AGM118" s="0"/>
      <c r="AGN118" s="0"/>
      <c r="AGO118" s="0"/>
      <c r="AGP118" s="0"/>
      <c r="AGQ118" s="0"/>
      <c r="AGR118" s="0"/>
      <c r="AGS118" s="0"/>
      <c r="AGT118" s="0"/>
      <c r="AGU118" s="0"/>
      <c r="AGV118" s="0"/>
      <c r="AGW118" s="0"/>
      <c r="AGX118" s="0"/>
      <c r="AGY118" s="0"/>
      <c r="AGZ118" s="0"/>
      <c r="AHA118" s="0"/>
      <c r="AHB118" s="0"/>
      <c r="AHC118" s="0"/>
      <c r="AHD118" s="0"/>
      <c r="AHE118" s="0"/>
      <c r="AHF118" s="0"/>
      <c r="AHG118" s="0"/>
      <c r="AHH118" s="0"/>
      <c r="AHI118" s="0"/>
      <c r="AHJ118" s="0"/>
      <c r="AHK118" s="0"/>
      <c r="AHL118" s="0"/>
      <c r="AHM118" s="0"/>
      <c r="AHN118" s="0"/>
      <c r="AHO118" s="0"/>
      <c r="AHP118" s="0"/>
      <c r="AHQ118" s="0"/>
      <c r="AHR118" s="0"/>
      <c r="AHS118" s="0"/>
      <c r="AHT118" s="0"/>
      <c r="AHU118" s="0"/>
      <c r="AHV118" s="0"/>
      <c r="AHW118" s="0"/>
      <c r="AHX118" s="0"/>
      <c r="AHY118" s="0"/>
      <c r="AHZ118" s="0"/>
      <c r="AIA118" s="0"/>
      <c r="AIB118" s="0"/>
      <c r="AIC118" s="0"/>
      <c r="AID118" s="0"/>
      <c r="AIE118" s="0"/>
      <c r="AIF118" s="0"/>
      <c r="AIG118" s="0"/>
      <c r="AIH118" s="0"/>
      <c r="AII118" s="0"/>
      <c r="AIJ118" s="0"/>
      <c r="AIK118" s="0"/>
      <c r="AIL118" s="0"/>
      <c r="AIM118" s="0"/>
      <c r="AIN118" s="0"/>
      <c r="AIO118" s="0"/>
      <c r="AIP118" s="0"/>
      <c r="AIQ118" s="0"/>
      <c r="AIR118" s="0"/>
      <c r="AIS118" s="0"/>
      <c r="AIT118" s="0"/>
      <c r="AIU118" s="0"/>
      <c r="AIV118" s="0"/>
      <c r="AIW118" s="0"/>
      <c r="AIX118" s="0"/>
      <c r="AIY118" s="0"/>
      <c r="AIZ118" s="0"/>
      <c r="AJA118" s="0"/>
      <c r="AJB118" s="0"/>
      <c r="AJC118" s="0"/>
      <c r="AJD118" s="0"/>
      <c r="AJE118" s="0"/>
      <c r="AJF118" s="0"/>
      <c r="AJG118" s="0"/>
      <c r="AJH118" s="0"/>
      <c r="AJI118" s="0"/>
      <c r="AJJ118" s="0"/>
      <c r="AJK118" s="0"/>
      <c r="AJL118" s="0"/>
      <c r="AJM118" s="0"/>
      <c r="AJN118" s="0"/>
      <c r="AJO118" s="0"/>
      <c r="AJP118" s="0"/>
      <c r="AJQ118" s="0"/>
      <c r="AJR118" s="0"/>
      <c r="AJS118" s="0"/>
      <c r="AJT118" s="0"/>
      <c r="AJU118" s="0"/>
      <c r="AJV118" s="0"/>
      <c r="AJW118" s="0"/>
      <c r="AJX118" s="0"/>
      <c r="AJY118" s="0"/>
      <c r="AJZ118" s="0"/>
      <c r="AKA118" s="0"/>
      <c r="AKB118" s="0"/>
      <c r="AKC118" s="0"/>
      <c r="AKD118" s="0"/>
      <c r="AKE118" s="0"/>
      <c r="AKF118" s="0"/>
      <c r="AKG118" s="0"/>
      <c r="AKH118" s="0"/>
      <c r="AKI118" s="0"/>
      <c r="AKJ118" s="0"/>
      <c r="AKK118" s="0"/>
      <c r="AKL118" s="0"/>
      <c r="AKM118" s="0"/>
      <c r="AKN118" s="0"/>
      <c r="AKO118" s="0"/>
      <c r="AKP118" s="0"/>
      <c r="AKQ118" s="0"/>
      <c r="AKR118" s="0"/>
      <c r="AKS118" s="0"/>
      <c r="AKT118" s="0"/>
      <c r="AKU118" s="0"/>
      <c r="AKV118" s="0"/>
      <c r="AKW118" s="0"/>
      <c r="AKX118" s="0"/>
      <c r="AKY118" s="0"/>
      <c r="AKZ118" s="0"/>
      <c r="ALA118" s="0"/>
      <c r="ALB118" s="0"/>
      <c r="ALC118" s="0"/>
      <c r="ALD118" s="0"/>
      <c r="ALE118" s="0"/>
      <c r="ALF118" s="0"/>
      <c r="ALG118" s="0"/>
      <c r="ALH118" s="0"/>
      <c r="ALI118" s="0"/>
      <c r="ALJ118" s="0"/>
      <c r="ALK118" s="0"/>
      <c r="ALL118" s="0"/>
      <c r="ALM118" s="0"/>
      <c r="ALN118" s="0"/>
      <c r="ALO118" s="0"/>
      <c r="ALP118" s="0"/>
      <c r="ALQ118" s="0"/>
      <c r="ALR118" s="0"/>
      <c r="ALS118" s="0"/>
      <c r="ALT118" s="0"/>
      <c r="ALU118" s="0"/>
      <c r="ALV118" s="0"/>
      <c r="ALW118" s="0"/>
      <c r="ALX118" s="0"/>
      <c r="ALY118" s="0"/>
      <c r="ALZ118" s="0"/>
      <c r="AMA118" s="0"/>
      <c r="AMB118" s="0"/>
      <c r="AMC118" s="0"/>
      <c r="AMD118" s="0"/>
      <c r="AME118" s="0"/>
      <c r="AMF118" s="0"/>
      <c r="AMG118" s="0"/>
      <c r="AMH118" s="0"/>
      <c r="AMI118" s="0"/>
      <c r="AMJ118" s="0"/>
    </row>
    <row r="119" customFormat="false" ht="13.2" hidden="false" customHeight="false" outlineLevel="0" collapsed="false">
      <c r="A119" s="3"/>
      <c r="B119" s="3" t="n">
        <v>10</v>
      </c>
      <c r="C119" s="0"/>
      <c r="D119" s="0"/>
      <c r="E119" s="0"/>
      <c r="F119" s="0"/>
      <c r="G119" s="0"/>
      <c r="H119" s="0"/>
      <c r="I119" s="3" t="n">
        <v>0</v>
      </c>
      <c r="J119" s="3" t="s">
        <v>44</v>
      </c>
      <c r="K119" s="3" t="s">
        <v>39</v>
      </c>
      <c r="L119" s="5" t="n">
        <v>42654</v>
      </c>
      <c r="M119" s="3" t="n">
        <v>2</v>
      </c>
      <c r="N119" s="3" t="n">
        <v>2</v>
      </c>
      <c r="O119" s="3" t="n">
        <v>1</v>
      </c>
      <c r="P119" s="0"/>
      <c r="Q119" s="0"/>
      <c r="R119" s="0"/>
      <c r="S119" s="3" t="n">
        <v>61</v>
      </c>
      <c r="T119" s="3" t="n">
        <v>17</v>
      </c>
      <c r="U119" s="3" t="n">
        <v>108</v>
      </c>
      <c r="V119" s="3" t="n">
        <v>8</v>
      </c>
      <c r="W119" s="3" t="n">
        <v>4</v>
      </c>
      <c r="X119" s="3" t="n">
        <v>2</v>
      </c>
      <c r="Y119" s="3" t="n">
        <v>201</v>
      </c>
      <c r="Z119" s="3" t="n">
        <v>29</v>
      </c>
      <c r="AA119" s="3" t="n">
        <v>0.873913043478261</v>
      </c>
      <c r="AB119" s="3" t="n">
        <v>4</v>
      </c>
      <c r="AC119" s="3" t="n">
        <v>15</v>
      </c>
      <c r="AD119" s="3" t="n">
        <v>4</v>
      </c>
      <c r="AE119" s="3" t="n">
        <v>5</v>
      </c>
      <c r="AF119" s="3" t="n">
        <v>402</v>
      </c>
      <c r="AG119" s="3" t="n">
        <v>55</v>
      </c>
      <c r="AH119" s="3" t="n">
        <v>4</v>
      </c>
      <c r="AI119" s="3" t="n">
        <v>14</v>
      </c>
      <c r="AJ119" s="3" t="n">
        <v>2</v>
      </c>
      <c r="AK119" s="3" t="n">
        <v>10</v>
      </c>
      <c r="AL119" s="3" t="n">
        <v>1</v>
      </c>
      <c r="AM119" s="3" t="n">
        <v>0.5</v>
      </c>
      <c r="AN119" s="2" t="n">
        <v>0.5</v>
      </c>
      <c r="AO119" s="0"/>
      <c r="AP119" s="0"/>
      <c r="AQ119" s="0"/>
      <c r="AR119" s="0"/>
      <c r="AS119" s="0"/>
      <c r="AT119" s="0"/>
      <c r="AU119" s="0"/>
      <c r="AV119" s="0"/>
      <c r="AW119" s="0"/>
      <c r="AX119" s="0"/>
      <c r="AY119" s="0"/>
      <c r="AZ119" s="0"/>
      <c r="BA119" s="0"/>
      <c r="BB119" s="0"/>
      <c r="BC119" s="0"/>
      <c r="BD119" s="0"/>
      <c r="BE119" s="0"/>
      <c r="BF119" s="0"/>
      <c r="BG119" s="0"/>
      <c r="BH119" s="0"/>
      <c r="BI119" s="0"/>
      <c r="BJ119" s="0"/>
      <c r="BK119" s="0"/>
      <c r="BL119" s="0"/>
      <c r="BM119" s="0"/>
      <c r="BN119" s="0"/>
      <c r="BO119" s="0"/>
      <c r="BP119" s="0"/>
      <c r="BQ119" s="0"/>
      <c r="BR119" s="0"/>
      <c r="BS119" s="0"/>
      <c r="BT119" s="0"/>
      <c r="BU119" s="0"/>
      <c r="BV119" s="0"/>
      <c r="BW119" s="0"/>
      <c r="BX119" s="0"/>
      <c r="BY119" s="0"/>
      <c r="BZ119" s="0"/>
      <c r="CA119" s="0"/>
      <c r="CB119" s="0"/>
      <c r="CC119" s="0"/>
      <c r="CD119" s="0"/>
      <c r="CE119" s="0"/>
      <c r="CF119" s="0"/>
      <c r="CG119" s="0"/>
      <c r="CH119" s="0"/>
      <c r="CI119" s="0"/>
      <c r="CJ119" s="0"/>
      <c r="CK119" s="0"/>
      <c r="CL119" s="0"/>
      <c r="CM119" s="0"/>
      <c r="CN119" s="0"/>
      <c r="CO119" s="0"/>
      <c r="CP119" s="0"/>
      <c r="CQ119" s="0"/>
      <c r="CR119" s="0"/>
      <c r="CS119" s="0"/>
      <c r="CT119" s="0"/>
      <c r="CU119" s="0"/>
      <c r="CV119" s="0"/>
      <c r="CW119" s="0"/>
      <c r="CX119" s="0"/>
      <c r="CY119" s="0"/>
      <c r="CZ119" s="0"/>
      <c r="DA119" s="0"/>
      <c r="DB119" s="0"/>
      <c r="DC119" s="0"/>
      <c r="DD119" s="0"/>
      <c r="DE119" s="0"/>
      <c r="DF119" s="0"/>
      <c r="DG119" s="0"/>
      <c r="DH119" s="0"/>
      <c r="DI119" s="0"/>
      <c r="DJ119" s="0"/>
      <c r="DK119" s="0"/>
      <c r="DL119" s="0"/>
      <c r="DM119" s="0"/>
      <c r="DN119" s="0"/>
      <c r="DO119" s="0"/>
      <c r="DP119" s="0"/>
      <c r="DQ119" s="0"/>
      <c r="DR119" s="0"/>
      <c r="DS119" s="0"/>
      <c r="DT119" s="0"/>
      <c r="DU119" s="0"/>
      <c r="DV119" s="0"/>
      <c r="DW119" s="0"/>
      <c r="DX119" s="0"/>
      <c r="DY119" s="0"/>
      <c r="DZ119" s="0"/>
      <c r="EA119" s="0"/>
      <c r="EB119" s="0"/>
      <c r="EC119" s="0"/>
      <c r="ED119" s="0"/>
      <c r="EE119" s="0"/>
      <c r="EF119" s="0"/>
      <c r="EG119" s="0"/>
      <c r="EH119" s="0"/>
      <c r="EI119" s="0"/>
      <c r="EJ119" s="0"/>
      <c r="EK119" s="0"/>
      <c r="EL119" s="0"/>
      <c r="EM119" s="0"/>
      <c r="EN119" s="0"/>
      <c r="EO119" s="0"/>
      <c r="EP119" s="0"/>
      <c r="EQ119" s="0"/>
      <c r="ER119" s="0"/>
      <c r="ES119" s="0"/>
      <c r="ET119" s="0"/>
      <c r="EU119" s="0"/>
      <c r="EV119" s="0"/>
      <c r="EW119" s="0"/>
      <c r="EX119" s="0"/>
      <c r="EY119" s="0"/>
      <c r="EZ119" s="0"/>
      <c r="FA119" s="0"/>
      <c r="FB119" s="0"/>
      <c r="FC119" s="0"/>
      <c r="FD119" s="0"/>
      <c r="FE119" s="0"/>
      <c r="FF119" s="0"/>
      <c r="FG119" s="0"/>
      <c r="FH119" s="0"/>
      <c r="FI119" s="0"/>
      <c r="FJ119" s="0"/>
      <c r="FK119" s="0"/>
      <c r="FL119" s="0"/>
      <c r="FM119" s="0"/>
      <c r="FN119" s="0"/>
      <c r="FO119" s="0"/>
      <c r="FP119" s="0"/>
      <c r="FQ119" s="0"/>
      <c r="FR119" s="0"/>
      <c r="FS119" s="0"/>
      <c r="FT119" s="0"/>
      <c r="FU119" s="0"/>
      <c r="FV119" s="0"/>
      <c r="FW119" s="0"/>
      <c r="FX119" s="0"/>
      <c r="FY119" s="0"/>
      <c r="FZ119" s="0"/>
      <c r="GA119" s="0"/>
      <c r="GB119" s="0"/>
      <c r="GC119" s="0"/>
      <c r="GD119" s="0"/>
      <c r="GE119" s="0"/>
      <c r="GF119" s="0"/>
      <c r="GG119" s="0"/>
      <c r="GH119" s="0"/>
      <c r="GI119" s="0"/>
      <c r="GJ119" s="0"/>
      <c r="GK119" s="0"/>
      <c r="GL119" s="0"/>
      <c r="GM119" s="0"/>
      <c r="GN119" s="0"/>
      <c r="GO119" s="0"/>
      <c r="GP119" s="0"/>
      <c r="GQ119" s="0"/>
      <c r="GR119" s="0"/>
      <c r="GS119" s="0"/>
      <c r="GT119" s="0"/>
      <c r="GU119" s="0"/>
      <c r="GV119" s="0"/>
      <c r="GW119" s="0"/>
      <c r="GX119" s="0"/>
      <c r="GY119" s="0"/>
      <c r="GZ119" s="0"/>
      <c r="HA119" s="0"/>
      <c r="HB119" s="0"/>
      <c r="HC119" s="0"/>
      <c r="HD119" s="0"/>
      <c r="HE119" s="0"/>
      <c r="HF119" s="0"/>
      <c r="HG119" s="0"/>
      <c r="HH119" s="0"/>
      <c r="HI119" s="0"/>
      <c r="HJ119" s="0"/>
      <c r="HK119" s="0"/>
      <c r="HL119" s="0"/>
      <c r="HM119" s="0"/>
      <c r="HN119" s="0"/>
      <c r="HO119" s="0"/>
      <c r="HP119" s="0"/>
      <c r="HQ119" s="0"/>
      <c r="HR119" s="0"/>
      <c r="HS119" s="0"/>
      <c r="HT119" s="0"/>
      <c r="HU119" s="0"/>
      <c r="HV119" s="0"/>
      <c r="HW119" s="0"/>
      <c r="HX119" s="0"/>
      <c r="HY119" s="0"/>
      <c r="HZ119" s="0"/>
      <c r="IA119" s="0"/>
      <c r="IB119" s="0"/>
      <c r="IC119" s="0"/>
      <c r="ID119" s="0"/>
      <c r="IE119" s="0"/>
      <c r="IF119" s="0"/>
      <c r="IG119" s="0"/>
      <c r="IH119" s="0"/>
      <c r="II119" s="0"/>
      <c r="IJ119" s="0"/>
      <c r="IK119" s="0"/>
      <c r="IL119" s="0"/>
      <c r="IM119" s="0"/>
      <c r="IN119" s="0"/>
      <c r="IO119" s="0"/>
      <c r="IP119" s="0"/>
      <c r="IQ119" s="0"/>
      <c r="IR119" s="0"/>
      <c r="IS119" s="0"/>
      <c r="IT119" s="0"/>
      <c r="IU119" s="0"/>
      <c r="IV119" s="0"/>
      <c r="IW119" s="0"/>
      <c r="IX119" s="0"/>
      <c r="IY119" s="0"/>
      <c r="IZ119" s="0"/>
      <c r="JA119" s="0"/>
      <c r="JB119" s="0"/>
      <c r="JC119" s="0"/>
      <c r="JD119" s="0"/>
      <c r="JE119" s="0"/>
      <c r="JF119" s="0"/>
      <c r="JG119" s="0"/>
      <c r="JH119" s="0"/>
      <c r="JI119" s="0"/>
      <c r="JJ119" s="0"/>
      <c r="JK119" s="0"/>
      <c r="JL119" s="0"/>
      <c r="JM119" s="0"/>
      <c r="JN119" s="0"/>
      <c r="JO119" s="0"/>
      <c r="JP119" s="0"/>
      <c r="JQ119" s="0"/>
      <c r="JR119" s="0"/>
      <c r="JS119" s="0"/>
      <c r="JT119" s="0"/>
      <c r="JU119" s="0"/>
      <c r="JV119" s="0"/>
      <c r="JW119" s="0"/>
      <c r="JX119" s="0"/>
      <c r="JY119" s="0"/>
      <c r="JZ119" s="0"/>
      <c r="KA119" s="0"/>
      <c r="KB119" s="0"/>
      <c r="KC119" s="0"/>
      <c r="KD119" s="0"/>
      <c r="KE119" s="0"/>
      <c r="KF119" s="0"/>
      <c r="KG119" s="0"/>
      <c r="KH119" s="0"/>
      <c r="KI119" s="0"/>
      <c r="KJ119" s="0"/>
      <c r="KK119" s="0"/>
      <c r="KL119" s="0"/>
      <c r="KM119" s="0"/>
      <c r="KN119" s="0"/>
      <c r="KO119" s="0"/>
      <c r="KP119" s="0"/>
      <c r="KQ119" s="0"/>
      <c r="KR119" s="0"/>
      <c r="KS119" s="0"/>
      <c r="KT119" s="0"/>
      <c r="KU119" s="0"/>
      <c r="KV119" s="0"/>
      <c r="KW119" s="0"/>
      <c r="KX119" s="0"/>
      <c r="KY119" s="0"/>
      <c r="KZ119" s="0"/>
      <c r="LA119" s="0"/>
      <c r="LB119" s="0"/>
      <c r="LC119" s="0"/>
      <c r="LD119" s="0"/>
      <c r="LE119" s="0"/>
      <c r="LF119" s="0"/>
      <c r="LG119" s="0"/>
      <c r="LH119" s="0"/>
      <c r="LI119" s="0"/>
      <c r="LJ119" s="0"/>
      <c r="LK119" s="0"/>
      <c r="LL119" s="0"/>
      <c r="LM119" s="0"/>
      <c r="LN119" s="0"/>
      <c r="LO119" s="0"/>
      <c r="LP119" s="0"/>
      <c r="LQ119" s="0"/>
      <c r="LR119" s="0"/>
      <c r="LS119" s="0"/>
      <c r="LT119" s="0"/>
      <c r="LU119" s="0"/>
      <c r="LV119" s="0"/>
      <c r="LW119" s="0"/>
      <c r="LX119" s="0"/>
      <c r="LY119" s="0"/>
      <c r="LZ119" s="0"/>
      <c r="MA119" s="0"/>
      <c r="MB119" s="0"/>
      <c r="MC119" s="0"/>
      <c r="MD119" s="0"/>
      <c r="ME119" s="0"/>
      <c r="MF119" s="0"/>
      <c r="MG119" s="0"/>
      <c r="MH119" s="0"/>
      <c r="MI119" s="0"/>
      <c r="MJ119" s="0"/>
      <c r="MK119" s="0"/>
      <c r="ML119" s="0"/>
      <c r="MM119" s="0"/>
      <c r="MN119" s="0"/>
      <c r="MO119" s="0"/>
      <c r="MP119" s="0"/>
      <c r="MQ119" s="0"/>
      <c r="MR119" s="0"/>
      <c r="MS119" s="0"/>
      <c r="MT119" s="0"/>
      <c r="MU119" s="0"/>
      <c r="MV119" s="0"/>
      <c r="MW119" s="0"/>
      <c r="MX119" s="0"/>
      <c r="MY119" s="0"/>
      <c r="MZ119" s="0"/>
      <c r="NA119" s="0"/>
      <c r="NB119" s="0"/>
      <c r="NC119" s="0"/>
      <c r="ND119" s="0"/>
      <c r="NE119" s="0"/>
      <c r="NF119" s="0"/>
      <c r="NG119" s="0"/>
      <c r="NH119" s="0"/>
      <c r="NI119" s="0"/>
      <c r="NJ119" s="0"/>
      <c r="NK119" s="0"/>
      <c r="NL119" s="0"/>
      <c r="NM119" s="0"/>
      <c r="NN119" s="0"/>
      <c r="NO119" s="0"/>
      <c r="NP119" s="0"/>
      <c r="NQ119" s="0"/>
      <c r="NR119" s="0"/>
      <c r="NS119" s="0"/>
      <c r="NT119" s="0"/>
      <c r="NU119" s="0"/>
      <c r="NV119" s="0"/>
      <c r="NW119" s="0"/>
      <c r="NX119" s="0"/>
      <c r="NY119" s="0"/>
      <c r="NZ119" s="0"/>
      <c r="OA119" s="0"/>
      <c r="OB119" s="0"/>
      <c r="OC119" s="0"/>
      <c r="OD119" s="0"/>
      <c r="OE119" s="0"/>
      <c r="OF119" s="0"/>
      <c r="OG119" s="0"/>
      <c r="OH119" s="0"/>
      <c r="OI119" s="0"/>
      <c r="OJ119" s="0"/>
      <c r="OK119" s="0"/>
      <c r="OL119" s="0"/>
      <c r="OM119" s="0"/>
      <c r="ON119" s="0"/>
      <c r="OO119" s="0"/>
      <c r="OP119" s="0"/>
      <c r="OQ119" s="0"/>
      <c r="OR119" s="0"/>
      <c r="OS119" s="0"/>
      <c r="OT119" s="0"/>
      <c r="OU119" s="0"/>
      <c r="OV119" s="0"/>
      <c r="OW119" s="0"/>
      <c r="OX119" s="0"/>
      <c r="OY119" s="0"/>
      <c r="OZ119" s="0"/>
      <c r="PA119" s="0"/>
      <c r="PB119" s="0"/>
      <c r="PC119" s="0"/>
      <c r="PD119" s="0"/>
      <c r="PE119" s="0"/>
      <c r="PF119" s="0"/>
      <c r="PG119" s="0"/>
      <c r="PH119" s="0"/>
      <c r="PI119" s="0"/>
      <c r="PJ119" s="0"/>
      <c r="PK119" s="0"/>
      <c r="PL119" s="0"/>
      <c r="PM119" s="0"/>
      <c r="PN119" s="0"/>
      <c r="PO119" s="0"/>
      <c r="PP119" s="0"/>
      <c r="PQ119" s="0"/>
      <c r="PR119" s="0"/>
      <c r="PS119" s="0"/>
      <c r="PT119" s="0"/>
      <c r="PU119" s="0"/>
      <c r="PV119" s="0"/>
      <c r="PW119" s="0"/>
      <c r="PX119" s="0"/>
      <c r="PY119" s="0"/>
      <c r="PZ119" s="0"/>
      <c r="QA119" s="0"/>
      <c r="QB119" s="0"/>
      <c r="QC119" s="0"/>
      <c r="QD119" s="0"/>
      <c r="QE119" s="0"/>
      <c r="QF119" s="0"/>
      <c r="QG119" s="0"/>
      <c r="QH119" s="0"/>
      <c r="QI119" s="0"/>
      <c r="QJ119" s="0"/>
      <c r="QK119" s="0"/>
      <c r="QL119" s="0"/>
      <c r="QM119" s="0"/>
      <c r="QN119" s="0"/>
      <c r="QO119" s="0"/>
      <c r="QP119" s="0"/>
      <c r="QQ119" s="0"/>
      <c r="QR119" s="0"/>
      <c r="QS119" s="0"/>
      <c r="QT119" s="0"/>
      <c r="QU119" s="0"/>
      <c r="QV119" s="0"/>
      <c r="QW119" s="0"/>
      <c r="QX119" s="0"/>
      <c r="QY119" s="0"/>
      <c r="QZ119" s="0"/>
      <c r="RA119" s="0"/>
      <c r="RB119" s="0"/>
      <c r="RC119" s="0"/>
      <c r="RD119" s="0"/>
      <c r="RE119" s="0"/>
      <c r="RF119" s="0"/>
      <c r="RG119" s="0"/>
      <c r="RH119" s="0"/>
      <c r="RI119" s="0"/>
      <c r="RJ119" s="0"/>
      <c r="RK119" s="0"/>
      <c r="RL119" s="0"/>
      <c r="RM119" s="0"/>
      <c r="RN119" s="0"/>
      <c r="RO119" s="0"/>
      <c r="RP119" s="0"/>
      <c r="RQ119" s="0"/>
      <c r="RR119" s="0"/>
      <c r="RS119" s="0"/>
      <c r="RT119" s="0"/>
      <c r="RU119" s="0"/>
      <c r="RV119" s="0"/>
      <c r="RW119" s="0"/>
      <c r="RX119" s="0"/>
      <c r="RY119" s="0"/>
      <c r="RZ119" s="0"/>
      <c r="SA119" s="0"/>
      <c r="SB119" s="0"/>
      <c r="SC119" s="0"/>
      <c r="SD119" s="0"/>
      <c r="SE119" s="0"/>
      <c r="SF119" s="0"/>
      <c r="SG119" s="0"/>
      <c r="SH119" s="0"/>
      <c r="SI119" s="0"/>
      <c r="SJ119" s="0"/>
      <c r="SK119" s="0"/>
      <c r="SL119" s="0"/>
      <c r="SM119" s="0"/>
      <c r="SN119" s="0"/>
      <c r="SO119" s="0"/>
      <c r="SP119" s="0"/>
      <c r="SQ119" s="0"/>
      <c r="SR119" s="0"/>
      <c r="SS119" s="0"/>
      <c r="ST119" s="0"/>
      <c r="SU119" s="0"/>
      <c r="SV119" s="0"/>
      <c r="SW119" s="0"/>
      <c r="SX119" s="0"/>
      <c r="SY119" s="0"/>
      <c r="SZ119" s="0"/>
      <c r="TA119" s="0"/>
      <c r="TB119" s="0"/>
      <c r="TC119" s="0"/>
      <c r="TD119" s="0"/>
      <c r="TE119" s="0"/>
      <c r="TF119" s="0"/>
      <c r="TG119" s="0"/>
      <c r="TH119" s="0"/>
      <c r="TI119" s="0"/>
      <c r="TJ119" s="0"/>
      <c r="TK119" s="0"/>
      <c r="TL119" s="0"/>
      <c r="TM119" s="0"/>
      <c r="TN119" s="0"/>
      <c r="TO119" s="0"/>
      <c r="TP119" s="0"/>
      <c r="TQ119" s="0"/>
      <c r="TR119" s="0"/>
      <c r="TS119" s="0"/>
      <c r="TT119" s="0"/>
      <c r="TU119" s="0"/>
      <c r="TV119" s="0"/>
      <c r="TW119" s="0"/>
      <c r="TX119" s="0"/>
      <c r="TY119" s="0"/>
      <c r="TZ119" s="0"/>
      <c r="UA119" s="0"/>
      <c r="UB119" s="0"/>
      <c r="UC119" s="0"/>
      <c r="UD119" s="0"/>
      <c r="UE119" s="0"/>
      <c r="UF119" s="0"/>
      <c r="UG119" s="0"/>
      <c r="UH119" s="0"/>
      <c r="UI119" s="0"/>
      <c r="UJ119" s="0"/>
      <c r="UK119" s="0"/>
      <c r="UL119" s="0"/>
      <c r="UM119" s="0"/>
      <c r="UN119" s="0"/>
      <c r="UO119" s="0"/>
      <c r="UP119" s="0"/>
      <c r="UQ119" s="0"/>
      <c r="UR119" s="0"/>
      <c r="US119" s="0"/>
      <c r="UT119" s="0"/>
      <c r="UU119" s="0"/>
      <c r="UV119" s="0"/>
      <c r="UW119" s="0"/>
      <c r="UX119" s="0"/>
      <c r="UY119" s="0"/>
      <c r="UZ119" s="0"/>
      <c r="VA119" s="0"/>
      <c r="VB119" s="0"/>
      <c r="VC119" s="0"/>
      <c r="VD119" s="0"/>
      <c r="VE119" s="0"/>
      <c r="VF119" s="0"/>
      <c r="VG119" s="0"/>
      <c r="VH119" s="0"/>
      <c r="VI119" s="0"/>
      <c r="VJ119" s="0"/>
      <c r="VK119" s="0"/>
      <c r="VL119" s="0"/>
      <c r="VM119" s="0"/>
      <c r="VN119" s="0"/>
      <c r="VO119" s="0"/>
      <c r="VP119" s="0"/>
      <c r="VQ119" s="0"/>
      <c r="VR119" s="0"/>
      <c r="VS119" s="0"/>
      <c r="VT119" s="0"/>
      <c r="VU119" s="0"/>
      <c r="VV119" s="0"/>
      <c r="VW119" s="0"/>
      <c r="VX119" s="0"/>
      <c r="VY119" s="0"/>
      <c r="VZ119" s="0"/>
      <c r="WA119" s="0"/>
      <c r="WB119" s="0"/>
      <c r="WC119" s="0"/>
      <c r="WD119" s="0"/>
      <c r="WE119" s="0"/>
      <c r="WF119" s="0"/>
      <c r="WG119" s="0"/>
      <c r="WH119" s="0"/>
      <c r="WI119" s="0"/>
      <c r="WJ119" s="0"/>
      <c r="WK119" s="0"/>
      <c r="WL119" s="0"/>
      <c r="WM119" s="0"/>
      <c r="WN119" s="0"/>
      <c r="WO119" s="0"/>
      <c r="WP119" s="0"/>
      <c r="WQ119" s="0"/>
      <c r="WR119" s="0"/>
      <c r="WS119" s="0"/>
      <c r="WT119" s="0"/>
      <c r="WU119" s="0"/>
      <c r="WV119" s="0"/>
      <c r="WW119" s="0"/>
      <c r="WX119" s="0"/>
      <c r="WY119" s="0"/>
      <c r="WZ119" s="0"/>
      <c r="XA119" s="0"/>
      <c r="XB119" s="0"/>
      <c r="XC119" s="0"/>
      <c r="XD119" s="0"/>
      <c r="XE119" s="0"/>
      <c r="XF119" s="0"/>
      <c r="XG119" s="0"/>
      <c r="XH119" s="0"/>
      <c r="XI119" s="0"/>
      <c r="XJ119" s="0"/>
      <c r="XK119" s="0"/>
      <c r="XL119" s="0"/>
      <c r="XM119" s="0"/>
      <c r="XN119" s="0"/>
      <c r="XO119" s="0"/>
      <c r="XP119" s="0"/>
      <c r="XQ119" s="0"/>
      <c r="XR119" s="0"/>
      <c r="XS119" s="0"/>
      <c r="XT119" s="0"/>
      <c r="XU119" s="0"/>
      <c r="XV119" s="0"/>
      <c r="XW119" s="0"/>
      <c r="XX119" s="0"/>
      <c r="XY119" s="0"/>
      <c r="XZ119" s="0"/>
      <c r="YA119" s="0"/>
      <c r="YB119" s="0"/>
      <c r="YC119" s="0"/>
      <c r="YD119" s="0"/>
      <c r="YE119" s="0"/>
      <c r="YF119" s="0"/>
      <c r="YG119" s="0"/>
      <c r="YH119" s="0"/>
      <c r="YI119" s="0"/>
      <c r="YJ119" s="0"/>
      <c r="YK119" s="0"/>
      <c r="YL119" s="0"/>
      <c r="YM119" s="0"/>
      <c r="YN119" s="0"/>
      <c r="YO119" s="0"/>
      <c r="YP119" s="0"/>
      <c r="YQ119" s="0"/>
      <c r="YR119" s="0"/>
      <c r="YS119" s="0"/>
      <c r="YT119" s="0"/>
      <c r="YU119" s="0"/>
      <c r="YV119" s="0"/>
      <c r="YW119" s="0"/>
      <c r="YX119" s="0"/>
      <c r="YY119" s="0"/>
      <c r="YZ119" s="0"/>
      <c r="ZA119" s="0"/>
      <c r="ZB119" s="0"/>
      <c r="ZC119" s="0"/>
      <c r="ZD119" s="0"/>
      <c r="ZE119" s="0"/>
      <c r="ZF119" s="0"/>
      <c r="ZG119" s="0"/>
      <c r="ZH119" s="0"/>
      <c r="ZI119" s="0"/>
      <c r="ZJ119" s="0"/>
      <c r="ZK119" s="0"/>
      <c r="ZL119" s="0"/>
      <c r="ZM119" s="0"/>
      <c r="ZN119" s="0"/>
      <c r="ZO119" s="0"/>
      <c r="ZP119" s="0"/>
      <c r="ZQ119" s="0"/>
      <c r="ZR119" s="0"/>
      <c r="ZS119" s="0"/>
      <c r="ZT119" s="0"/>
      <c r="ZU119" s="0"/>
      <c r="ZV119" s="0"/>
      <c r="ZW119" s="0"/>
      <c r="ZX119" s="0"/>
      <c r="ZY119" s="0"/>
      <c r="ZZ119" s="0"/>
      <c r="AAA119" s="0"/>
      <c r="AAB119" s="0"/>
      <c r="AAC119" s="0"/>
      <c r="AAD119" s="0"/>
      <c r="AAE119" s="0"/>
      <c r="AAF119" s="0"/>
      <c r="AAG119" s="0"/>
      <c r="AAH119" s="0"/>
      <c r="AAI119" s="0"/>
      <c r="AAJ119" s="0"/>
      <c r="AAK119" s="0"/>
      <c r="AAL119" s="0"/>
      <c r="AAM119" s="0"/>
      <c r="AAN119" s="0"/>
      <c r="AAO119" s="0"/>
      <c r="AAP119" s="0"/>
      <c r="AAQ119" s="0"/>
      <c r="AAR119" s="0"/>
      <c r="AAS119" s="0"/>
      <c r="AAT119" s="0"/>
      <c r="AAU119" s="0"/>
      <c r="AAV119" s="0"/>
      <c r="AAW119" s="0"/>
      <c r="AAX119" s="0"/>
      <c r="AAY119" s="0"/>
      <c r="AAZ119" s="0"/>
      <c r="ABA119" s="0"/>
      <c r="ABB119" s="0"/>
      <c r="ABC119" s="0"/>
      <c r="ABD119" s="0"/>
      <c r="ABE119" s="0"/>
      <c r="ABF119" s="0"/>
      <c r="ABG119" s="0"/>
      <c r="ABH119" s="0"/>
      <c r="ABI119" s="0"/>
      <c r="ABJ119" s="0"/>
      <c r="ABK119" s="0"/>
      <c r="ABL119" s="0"/>
      <c r="ABM119" s="0"/>
      <c r="ABN119" s="0"/>
      <c r="ABO119" s="0"/>
      <c r="ABP119" s="0"/>
      <c r="ABQ119" s="0"/>
      <c r="ABR119" s="0"/>
      <c r="ABS119" s="0"/>
      <c r="ABT119" s="0"/>
      <c r="ABU119" s="0"/>
      <c r="ABV119" s="0"/>
      <c r="ABW119" s="0"/>
      <c r="ABX119" s="0"/>
      <c r="ABY119" s="0"/>
      <c r="ABZ119" s="0"/>
      <c r="ACA119" s="0"/>
      <c r="ACB119" s="0"/>
      <c r="ACC119" s="0"/>
      <c r="ACD119" s="0"/>
      <c r="ACE119" s="0"/>
      <c r="ACF119" s="0"/>
      <c r="ACG119" s="0"/>
      <c r="ACH119" s="0"/>
      <c r="ACI119" s="0"/>
      <c r="ACJ119" s="0"/>
      <c r="ACK119" s="0"/>
      <c r="ACL119" s="0"/>
      <c r="ACM119" s="0"/>
      <c r="ACN119" s="0"/>
      <c r="ACO119" s="0"/>
      <c r="ACP119" s="0"/>
      <c r="ACQ119" s="0"/>
      <c r="ACR119" s="0"/>
      <c r="ACS119" s="0"/>
      <c r="ACT119" s="0"/>
      <c r="ACU119" s="0"/>
      <c r="ACV119" s="0"/>
      <c r="ACW119" s="0"/>
      <c r="ACX119" s="0"/>
      <c r="ACY119" s="0"/>
      <c r="ACZ119" s="0"/>
      <c r="ADA119" s="0"/>
      <c r="ADB119" s="0"/>
      <c r="ADC119" s="0"/>
      <c r="ADD119" s="0"/>
      <c r="ADE119" s="0"/>
      <c r="ADF119" s="0"/>
      <c r="ADG119" s="0"/>
      <c r="ADH119" s="0"/>
      <c r="ADI119" s="0"/>
      <c r="ADJ119" s="0"/>
      <c r="ADK119" s="0"/>
      <c r="ADL119" s="0"/>
      <c r="ADM119" s="0"/>
      <c r="ADN119" s="0"/>
      <c r="ADO119" s="0"/>
      <c r="ADP119" s="0"/>
      <c r="ADQ119" s="0"/>
      <c r="ADR119" s="0"/>
      <c r="ADS119" s="0"/>
      <c r="ADT119" s="0"/>
      <c r="ADU119" s="0"/>
      <c r="ADV119" s="0"/>
      <c r="ADW119" s="0"/>
      <c r="ADX119" s="0"/>
      <c r="ADY119" s="0"/>
      <c r="ADZ119" s="0"/>
      <c r="AEA119" s="0"/>
      <c r="AEB119" s="0"/>
      <c r="AEC119" s="0"/>
      <c r="AED119" s="0"/>
      <c r="AEE119" s="0"/>
      <c r="AEF119" s="0"/>
      <c r="AEG119" s="0"/>
      <c r="AEH119" s="0"/>
      <c r="AEI119" s="0"/>
      <c r="AEJ119" s="0"/>
      <c r="AEK119" s="0"/>
      <c r="AEL119" s="0"/>
      <c r="AEM119" s="0"/>
      <c r="AEN119" s="0"/>
      <c r="AEO119" s="0"/>
      <c r="AEP119" s="0"/>
      <c r="AEQ119" s="0"/>
      <c r="AER119" s="0"/>
      <c r="AES119" s="0"/>
      <c r="AET119" s="0"/>
      <c r="AEU119" s="0"/>
      <c r="AEV119" s="0"/>
      <c r="AEW119" s="0"/>
      <c r="AEX119" s="0"/>
      <c r="AEY119" s="0"/>
      <c r="AEZ119" s="0"/>
      <c r="AFA119" s="0"/>
      <c r="AFB119" s="0"/>
      <c r="AFC119" s="0"/>
      <c r="AFD119" s="0"/>
      <c r="AFE119" s="0"/>
      <c r="AFF119" s="0"/>
      <c r="AFG119" s="0"/>
      <c r="AFH119" s="0"/>
      <c r="AFI119" s="0"/>
      <c r="AFJ119" s="0"/>
      <c r="AFK119" s="0"/>
      <c r="AFL119" s="0"/>
      <c r="AFM119" s="0"/>
      <c r="AFN119" s="0"/>
      <c r="AFO119" s="0"/>
      <c r="AFP119" s="0"/>
      <c r="AFQ119" s="0"/>
      <c r="AFR119" s="0"/>
      <c r="AFS119" s="0"/>
      <c r="AFT119" s="0"/>
      <c r="AFU119" s="0"/>
      <c r="AFV119" s="0"/>
      <c r="AFW119" s="0"/>
      <c r="AFX119" s="0"/>
      <c r="AFY119" s="0"/>
      <c r="AFZ119" s="0"/>
      <c r="AGA119" s="0"/>
      <c r="AGB119" s="0"/>
      <c r="AGC119" s="0"/>
      <c r="AGD119" s="0"/>
      <c r="AGE119" s="0"/>
      <c r="AGF119" s="0"/>
      <c r="AGG119" s="0"/>
      <c r="AGH119" s="0"/>
      <c r="AGI119" s="0"/>
      <c r="AGJ119" s="0"/>
      <c r="AGK119" s="0"/>
      <c r="AGL119" s="0"/>
      <c r="AGM119" s="0"/>
      <c r="AGN119" s="0"/>
      <c r="AGO119" s="0"/>
      <c r="AGP119" s="0"/>
      <c r="AGQ119" s="0"/>
      <c r="AGR119" s="0"/>
      <c r="AGS119" s="0"/>
      <c r="AGT119" s="0"/>
      <c r="AGU119" s="0"/>
      <c r="AGV119" s="0"/>
      <c r="AGW119" s="0"/>
      <c r="AGX119" s="0"/>
      <c r="AGY119" s="0"/>
      <c r="AGZ119" s="0"/>
      <c r="AHA119" s="0"/>
      <c r="AHB119" s="0"/>
      <c r="AHC119" s="0"/>
      <c r="AHD119" s="0"/>
      <c r="AHE119" s="0"/>
      <c r="AHF119" s="0"/>
      <c r="AHG119" s="0"/>
      <c r="AHH119" s="0"/>
      <c r="AHI119" s="0"/>
      <c r="AHJ119" s="0"/>
      <c r="AHK119" s="0"/>
      <c r="AHL119" s="0"/>
      <c r="AHM119" s="0"/>
      <c r="AHN119" s="0"/>
      <c r="AHO119" s="0"/>
      <c r="AHP119" s="0"/>
      <c r="AHQ119" s="0"/>
      <c r="AHR119" s="0"/>
      <c r="AHS119" s="0"/>
      <c r="AHT119" s="0"/>
      <c r="AHU119" s="0"/>
      <c r="AHV119" s="0"/>
      <c r="AHW119" s="0"/>
      <c r="AHX119" s="0"/>
      <c r="AHY119" s="0"/>
      <c r="AHZ119" s="0"/>
      <c r="AIA119" s="0"/>
      <c r="AIB119" s="0"/>
      <c r="AIC119" s="0"/>
      <c r="AID119" s="0"/>
      <c r="AIE119" s="0"/>
      <c r="AIF119" s="0"/>
      <c r="AIG119" s="0"/>
      <c r="AIH119" s="0"/>
      <c r="AII119" s="0"/>
      <c r="AIJ119" s="0"/>
      <c r="AIK119" s="0"/>
      <c r="AIL119" s="0"/>
      <c r="AIM119" s="0"/>
      <c r="AIN119" s="0"/>
      <c r="AIO119" s="0"/>
      <c r="AIP119" s="0"/>
      <c r="AIQ119" s="0"/>
      <c r="AIR119" s="0"/>
      <c r="AIS119" s="0"/>
      <c r="AIT119" s="0"/>
      <c r="AIU119" s="0"/>
      <c r="AIV119" s="0"/>
      <c r="AIW119" s="0"/>
      <c r="AIX119" s="0"/>
      <c r="AIY119" s="0"/>
      <c r="AIZ119" s="0"/>
      <c r="AJA119" s="0"/>
      <c r="AJB119" s="0"/>
      <c r="AJC119" s="0"/>
      <c r="AJD119" s="0"/>
      <c r="AJE119" s="0"/>
      <c r="AJF119" s="0"/>
      <c r="AJG119" s="0"/>
      <c r="AJH119" s="0"/>
      <c r="AJI119" s="0"/>
      <c r="AJJ119" s="0"/>
      <c r="AJK119" s="0"/>
      <c r="AJL119" s="0"/>
      <c r="AJM119" s="0"/>
      <c r="AJN119" s="0"/>
      <c r="AJO119" s="0"/>
      <c r="AJP119" s="0"/>
      <c r="AJQ119" s="0"/>
      <c r="AJR119" s="0"/>
      <c r="AJS119" s="0"/>
      <c r="AJT119" s="0"/>
      <c r="AJU119" s="0"/>
      <c r="AJV119" s="0"/>
      <c r="AJW119" s="0"/>
      <c r="AJX119" s="0"/>
      <c r="AJY119" s="0"/>
      <c r="AJZ119" s="0"/>
      <c r="AKA119" s="0"/>
      <c r="AKB119" s="0"/>
      <c r="AKC119" s="0"/>
      <c r="AKD119" s="0"/>
      <c r="AKE119" s="0"/>
      <c r="AKF119" s="0"/>
      <c r="AKG119" s="0"/>
      <c r="AKH119" s="0"/>
      <c r="AKI119" s="0"/>
      <c r="AKJ119" s="0"/>
      <c r="AKK119" s="0"/>
      <c r="AKL119" s="0"/>
      <c r="AKM119" s="0"/>
      <c r="AKN119" s="0"/>
      <c r="AKO119" s="0"/>
      <c r="AKP119" s="0"/>
      <c r="AKQ119" s="0"/>
      <c r="AKR119" s="0"/>
      <c r="AKS119" s="0"/>
      <c r="AKT119" s="0"/>
      <c r="AKU119" s="0"/>
      <c r="AKV119" s="0"/>
      <c r="AKW119" s="0"/>
      <c r="AKX119" s="0"/>
      <c r="AKY119" s="0"/>
      <c r="AKZ119" s="0"/>
      <c r="ALA119" s="0"/>
      <c r="ALB119" s="0"/>
      <c r="ALC119" s="0"/>
      <c r="ALD119" s="0"/>
      <c r="ALE119" s="0"/>
      <c r="ALF119" s="0"/>
      <c r="ALG119" s="0"/>
      <c r="ALH119" s="0"/>
      <c r="ALI119" s="0"/>
      <c r="ALJ119" s="0"/>
      <c r="ALK119" s="0"/>
      <c r="ALL119" s="0"/>
      <c r="ALM119" s="0"/>
      <c r="ALN119" s="0"/>
      <c r="ALO119" s="0"/>
      <c r="ALP119" s="0"/>
      <c r="ALQ119" s="0"/>
      <c r="ALR119" s="0"/>
      <c r="ALS119" s="0"/>
      <c r="ALT119" s="0"/>
      <c r="ALU119" s="0"/>
      <c r="ALV119" s="0"/>
      <c r="ALW119" s="0"/>
      <c r="ALX119" s="0"/>
      <c r="ALY119" s="0"/>
      <c r="ALZ119" s="0"/>
      <c r="AMA119" s="0"/>
      <c r="AMB119" s="0"/>
      <c r="AMC119" s="0"/>
      <c r="AMD119" s="0"/>
      <c r="AME119" s="0"/>
      <c r="AMF119" s="0"/>
      <c r="AMG119" s="0"/>
      <c r="AMH119" s="0"/>
      <c r="AMI119" s="0"/>
      <c r="AMJ119" s="0"/>
    </row>
    <row r="120" customFormat="false" ht="13.2" hidden="false" customHeight="false" outlineLevel="0" collapsed="false">
      <c r="A120" s="3"/>
      <c r="B120" s="3" t="n">
        <v>11</v>
      </c>
      <c r="C120" s="0"/>
      <c r="D120" s="0"/>
      <c r="E120" s="0"/>
      <c r="F120" s="0"/>
      <c r="G120" s="0"/>
      <c r="H120" s="0"/>
      <c r="I120" s="3" t="n">
        <v>1</v>
      </c>
      <c r="J120" s="3" t="s">
        <v>44</v>
      </c>
      <c r="K120" s="3" t="s">
        <v>46</v>
      </c>
      <c r="L120" s="5" t="n">
        <v>42684</v>
      </c>
      <c r="M120" s="3" t="n">
        <v>2</v>
      </c>
      <c r="N120" s="3" t="n">
        <v>1</v>
      </c>
      <c r="O120" s="3" t="n">
        <v>3</v>
      </c>
      <c r="P120" s="0"/>
      <c r="Q120" s="0"/>
      <c r="R120" s="0"/>
      <c r="S120" s="3" t="n">
        <v>65</v>
      </c>
      <c r="T120" s="3" t="n">
        <v>20</v>
      </c>
      <c r="U120" s="3" t="n">
        <v>88</v>
      </c>
      <c r="V120" s="3" t="n">
        <v>18</v>
      </c>
      <c r="W120" s="3" t="n">
        <v>4</v>
      </c>
      <c r="X120" s="3" t="n">
        <v>2</v>
      </c>
      <c r="Y120" s="3" t="n">
        <v>185</v>
      </c>
      <c r="Z120" s="3" t="n">
        <v>53</v>
      </c>
      <c r="AA120" s="3" t="n">
        <v>0.777310924369748</v>
      </c>
      <c r="AB120" s="3" t="n">
        <v>3</v>
      </c>
      <c r="AC120" s="3" t="n">
        <v>18</v>
      </c>
      <c r="AD120" s="3" t="n">
        <v>1</v>
      </c>
      <c r="AE120" s="3" t="n">
        <v>5</v>
      </c>
      <c r="AF120" s="3" t="n">
        <v>366</v>
      </c>
      <c r="AG120" s="3" t="n">
        <v>68</v>
      </c>
      <c r="AH120" s="3" t="n">
        <v>4</v>
      </c>
      <c r="AI120" s="3" t="n">
        <v>22</v>
      </c>
      <c r="AJ120" s="3" t="n">
        <v>2</v>
      </c>
      <c r="AK120" s="3" t="n">
        <v>5</v>
      </c>
      <c r="AL120" s="3" t="n">
        <v>2</v>
      </c>
      <c r="AM120" s="3" t="n">
        <v>1</v>
      </c>
      <c r="AN120" s="2" t="n">
        <v>0.505464480874317</v>
      </c>
      <c r="AO120" s="0"/>
      <c r="AP120" s="0"/>
      <c r="AQ120" s="0"/>
      <c r="AR120" s="0"/>
      <c r="AS120" s="0"/>
      <c r="AT120" s="0"/>
      <c r="AU120" s="0"/>
      <c r="AV120" s="0"/>
      <c r="AW120" s="0"/>
      <c r="AX120" s="0"/>
      <c r="AY120" s="0"/>
      <c r="AZ120" s="0"/>
      <c r="BA120" s="0"/>
      <c r="BB120" s="0"/>
      <c r="BC120" s="0"/>
      <c r="BD120" s="0"/>
      <c r="BE120" s="0"/>
      <c r="BF120" s="0"/>
      <c r="BG120" s="0"/>
      <c r="BH120" s="0"/>
      <c r="BI120" s="0"/>
      <c r="BJ120" s="0"/>
      <c r="BK120" s="0"/>
      <c r="BL120" s="0"/>
      <c r="BM120" s="0"/>
      <c r="BN120" s="0"/>
      <c r="BO120" s="0"/>
      <c r="BP120" s="0"/>
      <c r="BQ120" s="0"/>
      <c r="BR120" s="0"/>
      <c r="BS120" s="0"/>
      <c r="BT120" s="0"/>
      <c r="BU120" s="0"/>
      <c r="BV120" s="0"/>
      <c r="BW120" s="0"/>
      <c r="BX120" s="0"/>
      <c r="BY120" s="0"/>
      <c r="BZ120" s="0"/>
      <c r="CA120" s="0"/>
      <c r="CB120" s="0"/>
      <c r="CC120" s="0"/>
      <c r="CD120" s="0"/>
      <c r="CE120" s="0"/>
      <c r="CF120" s="0"/>
      <c r="CG120" s="0"/>
      <c r="CH120" s="0"/>
      <c r="CI120" s="0"/>
      <c r="CJ120" s="0"/>
      <c r="CK120" s="0"/>
      <c r="CL120" s="0"/>
      <c r="CM120" s="0"/>
      <c r="CN120" s="0"/>
      <c r="CO120" s="0"/>
      <c r="CP120" s="0"/>
      <c r="CQ120" s="0"/>
      <c r="CR120" s="0"/>
      <c r="CS120" s="0"/>
      <c r="CT120" s="0"/>
      <c r="CU120" s="0"/>
      <c r="CV120" s="0"/>
      <c r="CW120" s="0"/>
      <c r="CX120" s="0"/>
      <c r="CY120" s="0"/>
      <c r="CZ120" s="0"/>
      <c r="DA120" s="0"/>
      <c r="DB120" s="0"/>
      <c r="DC120" s="0"/>
      <c r="DD120" s="0"/>
      <c r="DE120" s="0"/>
      <c r="DF120" s="0"/>
      <c r="DG120" s="0"/>
      <c r="DH120" s="0"/>
      <c r="DI120" s="0"/>
      <c r="DJ120" s="0"/>
      <c r="DK120" s="0"/>
      <c r="DL120" s="0"/>
      <c r="DM120" s="0"/>
      <c r="DN120" s="0"/>
      <c r="DO120" s="0"/>
      <c r="DP120" s="0"/>
      <c r="DQ120" s="0"/>
      <c r="DR120" s="0"/>
      <c r="DS120" s="0"/>
      <c r="DT120" s="0"/>
      <c r="DU120" s="0"/>
      <c r="DV120" s="0"/>
      <c r="DW120" s="0"/>
      <c r="DX120" s="0"/>
      <c r="DY120" s="0"/>
      <c r="DZ120" s="0"/>
      <c r="EA120" s="0"/>
      <c r="EB120" s="0"/>
      <c r="EC120" s="0"/>
      <c r="ED120" s="0"/>
      <c r="EE120" s="0"/>
      <c r="EF120" s="0"/>
      <c r="EG120" s="0"/>
      <c r="EH120" s="0"/>
      <c r="EI120" s="0"/>
      <c r="EJ120" s="0"/>
      <c r="EK120" s="0"/>
      <c r="EL120" s="0"/>
      <c r="EM120" s="0"/>
      <c r="EN120" s="0"/>
      <c r="EO120" s="0"/>
      <c r="EP120" s="0"/>
      <c r="EQ120" s="0"/>
      <c r="ER120" s="0"/>
      <c r="ES120" s="0"/>
      <c r="ET120" s="0"/>
      <c r="EU120" s="0"/>
      <c r="EV120" s="0"/>
      <c r="EW120" s="0"/>
      <c r="EX120" s="0"/>
      <c r="EY120" s="0"/>
      <c r="EZ120" s="0"/>
      <c r="FA120" s="0"/>
      <c r="FB120" s="0"/>
      <c r="FC120" s="0"/>
      <c r="FD120" s="0"/>
      <c r="FE120" s="0"/>
      <c r="FF120" s="0"/>
      <c r="FG120" s="0"/>
      <c r="FH120" s="0"/>
      <c r="FI120" s="0"/>
      <c r="FJ120" s="0"/>
      <c r="FK120" s="0"/>
      <c r="FL120" s="0"/>
      <c r="FM120" s="0"/>
      <c r="FN120" s="0"/>
      <c r="FO120" s="0"/>
      <c r="FP120" s="0"/>
      <c r="FQ120" s="0"/>
      <c r="FR120" s="0"/>
      <c r="FS120" s="0"/>
      <c r="FT120" s="0"/>
      <c r="FU120" s="0"/>
      <c r="FV120" s="0"/>
      <c r="FW120" s="0"/>
      <c r="FX120" s="0"/>
      <c r="FY120" s="0"/>
      <c r="FZ120" s="0"/>
      <c r="GA120" s="0"/>
      <c r="GB120" s="0"/>
      <c r="GC120" s="0"/>
      <c r="GD120" s="0"/>
      <c r="GE120" s="0"/>
      <c r="GF120" s="0"/>
      <c r="GG120" s="0"/>
      <c r="GH120" s="0"/>
      <c r="GI120" s="0"/>
      <c r="GJ120" s="0"/>
      <c r="GK120" s="0"/>
      <c r="GL120" s="0"/>
      <c r="GM120" s="0"/>
      <c r="GN120" s="0"/>
      <c r="GO120" s="0"/>
      <c r="GP120" s="0"/>
      <c r="GQ120" s="0"/>
      <c r="GR120" s="0"/>
      <c r="GS120" s="0"/>
      <c r="GT120" s="0"/>
      <c r="GU120" s="0"/>
      <c r="GV120" s="0"/>
      <c r="GW120" s="0"/>
      <c r="GX120" s="0"/>
      <c r="GY120" s="0"/>
      <c r="GZ120" s="0"/>
      <c r="HA120" s="0"/>
      <c r="HB120" s="0"/>
      <c r="HC120" s="0"/>
      <c r="HD120" s="0"/>
      <c r="HE120" s="0"/>
      <c r="HF120" s="0"/>
      <c r="HG120" s="0"/>
      <c r="HH120" s="0"/>
      <c r="HI120" s="0"/>
      <c r="HJ120" s="0"/>
      <c r="HK120" s="0"/>
      <c r="HL120" s="0"/>
      <c r="HM120" s="0"/>
      <c r="HN120" s="0"/>
      <c r="HO120" s="0"/>
      <c r="HP120" s="0"/>
      <c r="HQ120" s="0"/>
      <c r="HR120" s="0"/>
      <c r="HS120" s="0"/>
      <c r="HT120" s="0"/>
      <c r="HU120" s="0"/>
      <c r="HV120" s="0"/>
      <c r="HW120" s="0"/>
      <c r="HX120" s="0"/>
      <c r="HY120" s="0"/>
      <c r="HZ120" s="0"/>
      <c r="IA120" s="0"/>
      <c r="IB120" s="0"/>
      <c r="IC120" s="0"/>
      <c r="ID120" s="0"/>
      <c r="IE120" s="0"/>
      <c r="IF120" s="0"/>
      <c r="IG120" s="0"/>
      <c r="IH120" s="0"/>
      <c r="II120" s="0"/>
      <c r="IJ120" s="0"/>
      <c r="IK120" s="0"/>
      <c r="IL120" s="0"/>
      <c r="IM120" s="0"/>
      <c r="IN120" s="0"/>
      <c r="IO120" s="0"/>
      <c r="IP120" s="0"/>
      <c r="IQ120" s="0"/>
      <c r="IR120" s="0"/>
      <c r="IS120" s="0"/>
      <c r="IT120" s="0"/>
      <c r="IU120" s="0"/>
      <c r="IV120" s="0"/>
      <c r="IW120" s="0"/>
      <c r="IX120" s="0"/>
      <c r="IY120" s="0"/>
      <c r="IZ120" s="0"/>
      <c r="JA120" s="0"/>
      <c r="JB120" s="0"/>
      <c r="JC120" s="0"/>
      <c r="JD120" s="0"/>
      <c r="JE120" s="0"/>
      <c r="JF120" s="0"/>
      <c r="JG120" s="0"/>
      <c r="JH120" s="0"/>
      <c r="JI120" s="0"/>
      <c r="JJ120" s="0"/>
      <c r="JK120" s="0"/>
      <c r="JL120" s="0"/>
      <c r="JM120" s="0"/>
      <c r="JN120" s="0"/>
      <c r="JO120" s="0"/>
      <c r="JP120" s="0"/>
      <c r="JQ120" s="0"/>
      <c r="JR120" s="0"/>
      <c r="JS120" s="0"/>
      <c r="JT120" s="0"/>
      <c r="JU120" s="0"/>
      <c r="JV120" s="0"/>
      <c r="JW120" s="0"/>
      <c r="JX120" s="0"/>
      <c r="JY120" s="0"/>
      <c r="JZ120" s="0"/>
      <c r="KA120" s="0"/>
      <c r="KB120" s="0"/>
      <c r="KC120" s="0"/>
      <c r="KD120" s="0"/>
      <c r="KE120" s="0"/>
      <c r="KF120" s="0"/>
      <c r="KG120" s="0"/>
      <c r="KH120" s="0"/>
      <c r="KI120" s="0"/>
      <c r="KJ120" s="0"/>
      <c r="KK120" s="0"/>
      <c r="KL120" s="0"/>
      <c r="KM120" s="0"/>
      <c r="KN120" s="0"/>
      <c r="KO120" s="0"/>
      <c r="KP120" s="0"/>
      <c r="KQ120" s="0"/>
      <c r="KR120" s="0"/>
      <c r="KS120" s="0"/>
      <c r="KT120" s="0"/>
      <c r="KU120" s="0"/>
      <c r="KV120" s="0"/>
      <c r="KW120" s="0"/>
      <c r="KX120" s="0"/>
      <c r="KY120" s="0"/>
      <c r="KZ120" s="0"/>
      <c r="LA120" s="0"/>
      <c r="LB120" s="0"/>
      <c r="LC120" s="0"/>
      <c r="LD120" s="0"/>
      <c r="LE120" s="0"/>
      <c r="LF120" s="0"/>
      <c r="LG120" s="0"/>
      <c r="LH120" s="0"/>
      <c r="LI120" s="0"/>
      <c r="LJ120" s="0"/>
      <c r="LK120" s="0"/>
      <c r="LL120" s="0"/>
      <c r="LM120" s="0"/>
      <c r="LN120" s="0"/>
      <c r="LO120" s="0"/>
      <c r="LP120" s="0"/>
      <c r="LQ120" s="0"/>
      <c r="LR120" s="0"/>
      <c r="LS120" s="0"/>
      <c r="LT120" s="0"/>
      <c r="LU120" s="0"/>
      <c r="LV120" s="0"/>
      <c r="LW120" s="0"/>
      <c r="LX120" s="0"/>
      <c r="LY120" s="0"/>
      <c r="LZ120" s="0"/>
      <c r="MA120" s="0"/>
      <c r="MB120" s="0"/>
      <c r="MC120" s="0"/>
      <c r="MD120" s="0"/>
      <c r="ME120" s="0"/>
      <c r="MF120" s="0"/>
      <c r="MG120" s="0"/>
      <c r="MH120" s="0"/>
      <c r="MI120" s="0"/>
      <c r="MJ120" s="0"/>
      <c r="MK120" s="0"/>
      <c r="ML120" s="0"/>
      <c r="MM120" s="0"/>
      <c r="MN120" s="0"/>
      <c r="MO120" s="0"/>
      <c r="MP120" s="0"/>
      <c r="MQ120" s="0"/>
      <c r="MR120" s="0"/>
      <c r="MS120" s="0"/>
      <c r="MT120" s="0"/>
      <c r="MU120" s="0"/>
      <c r="MV120" s="0"/>
      <c r="MW120" s="0"/>
      <c r="MX120" s="0"/>
      <c r="MY120" s="0"/>
      <c r="MZ120" s="0"/>
      <c r="NA120" s="0"/>
      <c r="NB120" s="0"/>
      <c r="NC120" s="0"/>
      <c r="ND120" s="0"/>
      <c r="NE120" s="0"/>
      <c r="NF120" s="0"/>
      <c r="NG120" s="0"/>
      <c r="NH120" s="0"/>
      <c r="NI120" s="0"/>
      <c r="NJ120" s="0"/>
      <c r="NK120" s="0"/>
      <c r="NL120" s="0"/>
      <c r="NM120" s="0"/>
      <c r="NN120" s="0"/>
      <c r="NO120" s="0"/>
      <c r="NP120" s="0"/>
      <c r="NQ120" s="0"/>
      <c r="NR120" s="0"/>
      <c r="NS120" s="0"/>
      <c r="NT120" s="0"/>
      <c r="NU120" s="0"/>
      <c r="NV120" s="0"/>
      <c r="NW120" s="0"/>
      <c r="NX120" s="0"/>
      <c r="NY120" s="0"/>
      <c r="NZ120" s="0"/>
      <c r="OA120" s="0"/>
      <c r="OB120" s="0"/>
      <c r="OC120" s="0"/>
      <c r="OD120" s="0"/>
      <c r="OE120" s="0"/>
      <c r="OF120" s="0"/>
      <c r="OG120" s="0"/>
      <c r="OH120" s="0"/>
      <c r="OI120" s="0"/>
      <c r="OJ120" s="0"/>
      <c r="OK120" s="0"/>
      <c r="OL120" s="0"/>
      <c r="OM120" s="0"/>
      <c r="ON120" s="0"/>
      <c r="OO120" s="0"/>
      <c r="OP120" s="0"/>
      <c r="OQ120" s="0"/>
      <c r="OR120" s="0"/>
      <c r="OS120" s="0"/>
      <c r="OT120" s="0"/>
      <c r="OU120" s="0"/>
      <c r="OV120" s="0"/>
      <c r="OW120" s="0"/>
      <c r="OX120" s="0"/>
      <c r="OY120" s="0"/>
      <c r="OZ120" s="0"/>
      <c r="PA120" s="0"/>
      <c r="PB120" s="0"/>
      <c r="PC120" s="0"/>
      <c r="PD120" s="0"/>
      <c r="PE120" s="0"/>
      <c r="PF120" s="0"/>
      <c r="PG120" s="0"/>
      <c r="PH120" s="0"/>
      <c r="PI120" s="0"/>
      <c r="PJ120" s="0"/>
      <c r="PK120" s="0"/>
      <c r="PL120" s="0"/>
      <c r="PM120" s="0"/>
      <c r="PN120" s="0"/>
      <c r="PO120" s="0"/>
      <c r="PP120" s="0"/>
      <c r="PQ120" s="0"/>
      <c r="PR120" s="0"/>
      <c r="PS120" s="0"/>
      <c r="PT120" s="0"/>
      <c r="PU120" s="0"/>
      <c r="PV120" s="0"/>
      <c r="PW120" s="0"/>
      <c r="PX120" s="0"/>
      <c r="PY120" s="0"/>
      <c r="PZ120" s="0"/>
      <c r="QA120" s="0"/>
      <c r="QB120" s="0"/>
      <c r="QC120" s="0"/>
      <c r="QD120" s="0"/>
      <c r="QE120" s="0"/>
      <c r="QF120" s="0"/>
      <c r="QG120" s="0"/>
      <c r="QH120" s="0"/>
      <c r="QI120" s="0"/>
      <c r="QJ120" s="0"/>
      <c r="QK120" s="0"/>
      <c r="QL120" s="0"/>
      <c r="QM120" s="0"/>
      <c r="QN120" s="0"/>
      <c r="QO120" s="0"/>
      <c r="QP120" s="0"/>
      <c r="QQ120" s="0"/>
      <c r="QR120" s="0"/>
      <c r="QS120" s="0"/>
      <c r="QT120" s="0"/>
      <c r="QU120" s="0"/>
      <c r="QV120" s="0"/>
      <c r="QW120" s="0"/>
      <c r="QX120" s="0"/>
      <c r="QY120" s="0"/>
      <c r="QZ120" s="0"/>
      <c r="RA120" s="0"/>
      <c r="RB120" s="0"/>
      <c r="RC120" s="0"/>
      <c r="RD120" s="0"/>
      <c r="RE120" s="0"/>
      <c r="RF120" s="0"/>
      <c r="RG120" s="0"/>
      <c r="RH120" s="0"/>
      <c r="RI120" s="0"/>
      <c r="RJ120" s="0"/>
      <c r="RK120" s="0"/>
      <c r="RL120" s="0"/>
      <c r="RM120" s="0"/>
      <c r="RN120" s="0"/>
      <c r="RO120" s="0"/>
      <c r="RP120" s="0"/>
      <c r="RQ120" s="0"/>
      <c r="RR120" s="0"/>
      <c r="RS120" s="0"/>
      <c r="RT120" s="0"/>
      <c r="RU120" s="0"/>
      <c r="RV120" s="0"/>
      <c r="RW120" s="0"/>
      <c r="RX120" s="0"/>
      <c r="RY120" s="0"/>
      <c r="RZ120" s="0"/>
      <c r="SA120" s="0"/>
      <c r="SB120" s="0"/>
      <c r="SC120" s="0"/>
      <c r="SD120" s="0"/>
      <c r="SE120" s="0"/>
      <c r="SF120" s="0"/>
      <c r="SG120" s="0"/>
      <c r="SH120" s="0"/>
      <c r="SI120" s="0"/>
      <c r="SJ120" s="0"/>
      <c r="SK120" s="0"/>
      <c r="SL120" s="0"/>
      <c r="SM120" s="0"/>
      <c r="SN120" s="0"/>
      <c r="SO120" s="0"/>
      <c r="SP120" s="0"/>
      <c r="SQ120" s="0"/>
      <c r="SR120" s="0"/>
      <c r="SS120" s="0"/>
      <c r="ST120" s="0"/>
      <c r="SU120" s="0"/>
      <c r="SV120" s="0"/>
      <c r="SW120" s="0"/>
      <c r="SX120" s="0"/>
      <c r="SY120" s="0"/>
      <c r="SZ120" s="0"/>
      <c r="TA120" s="0"/>
      <c r="TB120" s="0"/>
      <c r="TC120" s="0"/>
      <c r="TD120" s="0"/>
      <c r="TE120" s="0"/>
      <c r="TF120" s="0"/>
      <c r="TG120" s="0"/>
      <c r="TH120" s="0"/>
      <c r="TI120" s="0"/>
      <c r="TJ120" s="0"/>
      <c r="TK120" s="0"/>
      <c r="TL120" s="0"/>
      <c r="TM120" s="0"/>
      <c r="TN120" s="0"/>
      <c r="TO120" s="0"/>
      <c r="TP120" s="0"/>
      <c r="TQ120" s="0"/>
      <c r="TR120" s="0"/>
      <c r="TS120" s="0"/>
      <c r="TT120" s="0"/>
      <c r="TU120" s="0"/>
      <c r="TV120" s="0"/>
      <c r="TW120" s="0"/>
      <c r="TX120" s="0"/>
      <c r="TY120" s="0"/>
      <c r="TZ120" s="0"/>
      <c r="UA120" s="0"/>
      <c r="UB120" s="0"/>
      <c r="UC120" s="0"/>
      <c r="UD120" s="0"/>
      <c r="UE120" s="0"/>
      <c r="UF120" s="0"/>
      <c r="UG120" s="0"/>
      <c r="UH120" s="0"/>
      <c r="UI120" s="0"/>
      <c r="UJ120" s="0"/>
      <c r="UK120" s="0"/>
      <c r="UL120" s="0"/>
      <c r="UM120" s="0"/>
      <c r="UN120" s="0"/>
      <c r="UO120" s="0"/>
      <c r="UP120" s="0"/>
      <c r="UQ120" s="0"/>
      <c r="UR120" s="0"/>
      <c r="US120" s="0"/>
      <c r="UT120" s="0"/>
      <c r="UU120" s="0"/>
      <c r="UV120" s="0"/>
      <c r="UW120" s="0"/>
      <c r="UX120" s="0"/>
      <c r="UY120" s="0"/>
      <c r="UZ120" s="0"/>
      <c r="VA120" s="0"/>
      <c r="VB120" s="0"/>
      <c r="VC120" s="0"/>
      <c r="VD120" s="0"/>
      <c r="VE120" s="0"/>
      <c r="VF120" s="0"/>
      <c r="VG120" s="0"/>
      <c r="VH120" s="0"/>
      <c r="VI120" s="0"/>
      <c r="VJ120" s="0"/>
      <c r="VK120" s="0"/>
      <c r="VL120" s="0"/>
      <c r="VM120" s="0"/>
      <c r="VN120" s="0"/>
      <c r="VO120" s="0"/>
      <c r="VP120" s="0"/>
      <c r="VQ120" s="0"/>
      <c r="VR120" s="0"/>
      <c r="VS120" s="0"/>
      <c r="VT120" s="0"/>
      <c r="VU120" s="0"/>
      <c r="VV120" s="0"/>
      <c r="VW120" s="0"/>
      <c r="VX120" s="0"/>
      <c r="VY120" s="0"/>
      <c r="VZ120" s="0"/>
      <c r="WA120" s="0"/>
      <c r="WB120" s="0"/>
      <c r="WC120" s="0"/>
      <c r="WD120" s="0"/>
      <c r="WE120" s="0"/>
      <c r="WF120" s="0"/>
      <c r="WG120" s="0"/>
      <c r="WH120" s="0"/>
      <c r="WI120" s="0"/>
      <c r="WJ120" s="0"/>
      <c r="WK120" s="0"/>
      <c r="WL120" s="0"/>
      <c r="WM120" s="0"/>
      <c r="WN120" s="0"/>
      <c r="WO120" s="0"/>
      <c r="WP120" s="0"/>
      <c r="WQ120" s="0"/>
      <c r="WR120" s="0"/>
      <c r="WS120" s="0"/>
      <c r="WT120" s="0"/>
      <c r="WU120" s="0"/>
      <c r="WV120" s="0"/>
      <c r="WW120" s="0"/>
      <c r="WX120" s="0"/>
      <c r="WY120" s="0"/>
      <c r="WZ120" s="0"/>
      <c r="XA120" s="0"/>
      <c r="XB120" s="0"/>
      <c r="XC120" s="0"/>
      <c r="XD120" s="0"/>
      <c r="XE120" s="0"/>
      <c r="XF120" s="0"/>
      <c r="XG120" s="0"/>
      <c r="XH120" s="0"/>
      <c r="XI120" s="0"/>
      <c r="XJ120" s="0"/>
      <c r="XK120" s="0"/>
      <c r="XL120" s="0"/>
      <c r="XM120" s="0"/>
      <c r="XN120" s="0"/>
      <c r="XO120" s="0"/>
      <c r="XP120" s="0"/>
      <c r="XQ120" s="0"/>
      <c r="XR120" s="0"/>
      <c r="XS120" s="0"/>
      <c r="XT120" s="0"/>
      <c r="XU120" s="0"/>
      <c r="XV120" s="0"/>
      <c r="XW120" s="0"/>
      <c r="XX120" s="0"/>
      <c r="XY120" s="0"/>
      <c r="XZ120" s="0"/>
      <c r="YA120" s="0"/>
      <c r="YB120" s="0"/>
      <c r="YC120" s="0"/>
      <c r="YD120" s="0"/>
      <c r="YE120" s="0"/>
      <c r="YF120" s="0"/>
      <c r="YG120" s="0"/>
      <c r="YH120" s="0"/>
      <c r="YI120" s="0"/>
      <c r="YJ120" s="0"/>
      <c r="YK120" s="0"/>
      <c r="YL120" s="0"/>
      <c r="YM120" s="0"/>
      <c r="YN120" s="0"/>
      <c r="YO120" s="0"/>
      <c r="YP120" s="0"/>
      <c r="YQ120" s="0"/>
      <c r="YR120" s="0"/>
      <c r="YS120" s="0"/>
      <c r="YT120" s="0"/>
      <c r="YU120" s="0"/>
      <c r="YV120" s="0"/>
      <c r="YW120" s="0"/>
      <c r="YX120" s="0"/>
      <c r="YY120" s="0"/>
      <c r="YZ120" s="0"/>
      <c r="ZA120" s="0"/>
      <c r="ZB120" s="0"/>
      <c r="ZC120" s="0"/>
      <c r="ZD120" s="0"/>
      <c r="ZE120" s="0"/>
      <c r="ZF120" s="0"/>
      <c r="ZG120" s="0"/>
      <c r="ZH120" s="0"/>
      <c r="ZI120" s="0"/>
      <c r="ZJ120" s="0"/>
      <c r="ZK120" s="0"/>
      <c r="ZL120" s="0"/>
      <c r="ZM120" s="0"/>
      <c r="ZN120" s="0"/>
      <c r="ZO120" s="0"/>
      <c r="ZP120" s="0"/>
      <c r="ZQ120" s="0"/>
      <c r="ZR120" s="0"/>
      <c r="ZS120" s="0"/>
      <c r="ZT120" s="0"/>
      <c r="ZU120" s="0"/>
      <c r="ZV120" s="0"/>
      <c r="ZW120" s="0"/>
      <c r="ZX120" s="0"/>
      <c r="ZY120" s="0"/>
      <c r="ZZ120" s="0"/>
      <c r="AAA120" s="0"/>
      <c r="AAB120" s="0"/>
      <c r="AAC120" s="0"/>
      <c r="AAD120" s="0"/>
      <c r="AAE120" s="0"/>
      <c r="AAF120" s="0"/>
      <c r="AAG120" s="0"/>
      <c r="AAH120" s="0"/>
      <c r="AAI120" s="0"/>
      <c r="AAJ120" s="0"/>
      <c r="AAK120" s="0"/>
      <c r="AAL120" s="0"/>
      <c r="AAM120" s="0"/>
      <c r="AAN120" s="0"/>
      <c r="AAO120" s="0"/>
      <c r="AAP120" s="0"/>
      <c r="AAQ120" s="0"/>
      <c r="AAR120" s="0"/>
      <c r="AAS120" s="0"/>
      <c r="AAT120" s="0"/>
      <c r="AAU120" s="0"/>
      <c r="AAV120" s="0"/>
      <c r="AAW120" s="0"/>
      <c r="AAX120" s="0"/>
      <c r="AAY120" s="0"/>
      <c r="AAZ120" s="0"/>
      <c r="ABA120" s="0"/>
      <c r="ABB120" s="0"/>
      <c r="ABC120" s="0"/>
      <c r="ABD120" s="0"/>
      <c r="ABE120" s="0"/>
      <c r="ABF120" s="0"/>
      <c r="ABG120" s="0"/>
      <c r="ABH120" s="0"/>
      <c r="ABI120" s="0"/>
      <c r="ABJ120" s="0"/>
      <c r="ABK120" s="0"/>
      <c r="ABL120" s="0"/>
      <c r="ABM120" s="0"/>
      <c r="ABN120" s="0"/>
      <c r="ABO120" s="0"/>
      <c r="ABP120" s="0"/>
      <c r="ABQ120" s="0"/>
      <c r="ABR120" s="0"/>
      <c r="ABS120" s="0"/>
      <c r="ABT120" s="0"/>
      <c r="ABU120" s="0"/>
      <c r="ABV120" s="0"/>
      <c r="ABW120" s="0"/>
      <c r="ABX120" s="0"/>
      <c r="ABY120" s="0"/>
      <c r="ABZ120" s="0"/>
      <c r="ACA120" s="0"/>
      <c r="ACB120" s="0"/>
      <c r="ACC120" s="0"/>
      <c r="ACD120" s="0"/>
      <c r="ACE120" s="0"/>
      <c r="ACF120" s="0"/>
      <c r="ACG120" s="0"/>
      <c r="ACH120" s="0"/>
      <c r="ACI120" s="0"/>
      <c r="ACJ120" s="0"/>
      <c r="ACK120" s="0"/>
      <c r="ACL120" s="0"/>
      <c r="ACM120" s="0"/>
      <c r="ACN120" s="0"/>
      <c r="ACO120" s="0"/>
      <c r="ACP120" s="0"/>
      <c r="ACQ120" s="0"/>
      <c r="ACR120" s="0"/>
      <c r="ACS120" s="0"/>
      <c r="ACT120" s="0"/>
      <c r="ACU120" s="0"/>
      <c r="ACV120" s="0"/>
      <c r="ACW120" s="0"/>
      <c r="ACX120" s="0"/>
      <c r="ACY120" s="0"/>
      <c r="ACZ120" s="0"/>
      <c r="ADA120" s="0"/>
      <c r="ADB120" s="0"/>
      <c r="ADC120" s="0"/>
      <c r="ADD120" s="0"/>
      <c r="ADE120" s="0"/>
      <c r="ADF120" s="0"/>
      <c r="ADG120" s="0"/>
      <c r="ADH120" s="0"/>
      <c r="ADI120" s="0"/>
      <c r="ADJ120" s="0"/>
      <c r="ADK120" s="0"/>
      <c r="ADL120" s="0"/>
      <c r="ADM120" s="0"/>
      <c r="ADN120" s="0"/>
      <c r="ADO120" s="0"/>
      <c r="ADP120" s="0"/>
      <c r="ADQ120" s="0"/>
      <c r="ADR120" s="0"/>
      <c r="ADS120" s="0"/>
      <c r="ADT120" s="0"/>
      <c r="ADU120" s="0"/>
      <c r="ADV120" s="0"/>
      <c r="ADW120" s="0"/>
      <c r="ADX120" s="0"/>
      <c r="ADY120" s="0"/>
      <c r="ADZ120" s="0"/>
      <c r="AEA120" s="0"/>
      <c r="AEB120" s="0"/>
      <c r="AEC120" s="0"/>
      <c r="AED120" s="0"/>
      <c r="AEE120" s="0"/>
      <c r="AEF120" s="0"/>
      <c r="AEG120" s="0"/>
      <c r="AEH120" s="0"/>
      <c r="AEI120" s="0"/>
      <c r="AEJ120" s="0"/>
      <c r="AEK120" s="0"/>
      <c r="AEL120" s="0"/>
      <c r="AEM120" s="0"/>
      <c r="AEN120" s="0"/>
      <c r="AEO120" s="0"/>
      <c r="AEP120" s="0"/>
      <c r="AEQ120" s="0"/>
      <c r="AER120" s="0"/>
      <c r="AES120" s="0"/>
      <c r="AET120" s="0"/>
      <c r="AEU120" s="0"/>
      <c r="AEV120" s="0"/>
      <c r="AEW120" s="0"/>
      <c r="AEX120" s="0"/>
      <c r="AEY120" s="0"/>
      <c r="AEZ120" s="0"/>
      <c r="AFA120" s="0"/>
      <c r="AFB120" s="0"/>
      <c r="AFC120" s="0"/>
      <c r="AFD120" s="0"/>
      <c r="AFE120" s="0"/>
      <c r="AFF120" s="0"/>
      <c r="AFG120" s="0"/>
      <c r="AFH120" s="0"/>
      <c r="AFI120" s="0"/>
      <c r="AFJ120" s="0"/>
      <c r="AFK120" s="0"/>
      <c r="AFL120" s="0"/>
      <c r="AFM120" s="0"/>
      <c r="AFN120" s="0"/>
      <c r="AFO120" s="0"/>
      <c r="AFP120" s="0"/>
      <c r="AFQ120" s="0"/>
      <c r="AFR120" s="0"/>
      <c r="AFS120" s="0"/>
      <c r="AFT120" s="0"/>
      <c r="AFU120" s="0"/>
      <c r="AFV120" s="0"/>
      <c r="AFW120" s="0"/>
      <c r="AFX120" s="0"/>
      <c r="AFY120" s="0"/>
      <c r="AFZ120" s="0"/>
      <c r="AGA120" s="0"/>
      <c r="AGB120" s="0"/>
      <c r="AGC120" s="0"/>
      <c r="AGD120" s="0"/>
      <c r="AGE120" s="0"/>
      <c r="AGF120" s="0"/>
      <c r="AGG120" s="0"/>
      <c r="AGH120" s="0"/>
      <c r="AGI120" s="0"/>
      <c r="AGJ120" s="0"/>
      <c r="AGK120" s="0"/>
      <c r="AGL120" s="0"/>
      <c r="AGM120" s="0"/>
      <c r="AGN120" s="0"/>
      <c r="AGO120" s="0"/>
      <c r="AGP120" s="0"/>
      <c r="AGQ120" s="0"/>
      <c r="AGR120" s="0"/>
      <c r="AGS120" s="0"/>
      <c r="AGT120" s="0"/>
      <c r="AGU120" s="0"/>
      <c r="AGV120" s="0"/>
      <c r="AGW120" s="0"/>
      <c r="AGX120" s="0"/>
      <c r="AGY120" s="0"/>
      <c r="AGZ120" s="0"/>
      <c r="AHA120" s="0"/>
      <c r="AHB120" s="0"/>
      <c r="AHC120" s="0"/>
      <c r="AHD120" s="0"/>
      <c r="AHE120" s="0"/>
      <c r="AHF120" s="0"/>
      <c r="AHG120" s="0"/>
      <c r="AHH120" s="0"/>
      <c r="AHI120" s="0"/>
      <c r="AHJ120" s="0"/>
      <c r="AHK120" s="0"/>
      <c r="AHL120" s="0"/>
      <c r="AHM120" s="0"/>
      <c r="AHN120" s="0"/>
      <c r="AHO120" s="0"/>
      <c r="AHP120" s="0"/>
      <c r="AHQ120" s="0"/>
      <c r="AHR120" s="0"/>
      <c r="AHS120" s="0"/>
      <c r="AHT120" s="0"/>
      <c r="AHU120" s="0"/>
      <c r="AHV120" s="0"/>
      <c r="AHW120" s="0"/>
      <c r="AHX120" s="0"/>
      <c r="AHY120" s="0"/>
      <c r="AHZ120" s="0"/>
      <c r="AIA120" s="0"/>
      <c r="AIB120" s="0"/>
      <c r="AIC120" s="0"/>
      <c r="AID120" s="0"/>
      <c r="AIE120" s="0"/>
      <c r="AIF120" s="0"/>
      <c r="AIG120" s="0"/>
      <c r="AIH120" s="0"/>
      <c r="AII120" s="0"/>
      <c r="AIJ120" s="0"/>
      <c r="AIK120" s="0"/>
      <c r="AIL120" s="0"/>
      <c r="AIM120" s="0"/>
      <c r="AIN120" s="0"/>
      <c r="AIO120" s="0"/>
      <c r="AIP120" s="0"/>
      <c r="AIQ120" s="0"/>
      <c r="AIR120" s="0"/>
      <c r="AIS120" s="0"/>
      <c r="AIT120" s="0"/>
      <c r="AIU120" s="0"/>
      <c r="AIV120" s="0"/>
      <c r="AIW120" s="0"/>
      <c r="AIX120" s="0"/>
      <c r="AIY120" s="0"/>
      <c r="AIZ120" s="0"/>
      <c r="AJA120" s="0"/>
      <c r="AJB120" s="0"/>
      <c r="AJC120" s="0"/>
      <c r="AJD120" s="0"/>
      <c r="AJE120" s="0"/>
      <c r="AJF120" s="0"/>
      <c r="AJG120" s="0"/>
      <c r="AJH120" s="0"/>
      <c r="AJI120" s="0"/>
      <c r="AJJ120" s="0"/>
      <c r="AJK120" s="0"/>
      <c r="AJL120" s="0"/>
      <c r="AJM120" s="0"/>
      <c r="AJN120" s="0"/>
      <c r="AJO120" s="0"/>
      <c r="AJP120" s="0"/>
      <c r="AJQ120" s="0"/>
      <c r="AJR120" s="0"/>
      <c r="AJS120" s="0"/>
      <c r="AJT120" s="0"/>
      <c r="AJU120" s="0"/>
      <c r="AJV120" s="0"/>
      <c r="AJW120" s="0"/>
      <c r="AJX120" s="0"/>
      <c r="AJY120" s="0"/>
      <c r="AJZ120" s="0"/>
      <c r="AKA120" s="0"/>
      <c r="AKB120" s="0"/>
      <c r="AKC120" s="0"/>
      <c r="AKD120" s="0"/>
      <c r="AKE120" s="0"/>
      <c r="AKF120" s="0"/>
      <c r="AKG120" s="0"/>
      <c r="AKH120" s="0"/>
      <c r="AKI120" s="0"/>
      <c r="AKJ120" s="0"/>
      <c r="AKK120" s="0"/>
      <c r="AKL120" s="0"/>
      <c r="AKM120" s="0"/>
      <c r="AKN120" s="0"/>
      <c r="AKO120" s="0"/>
      <c r="AKP120" s="0"/>
      <c r="AKQ120" s="0"/>
      <c r="AKR120" s="0"/>
      <c r="AKS120" s="0"/>
      <c r="AKT120" s="0"/>
      <c r="AKU120" s="0"/>
      <c r="AKV120" s="0"/>
      <c r="AKW120" s="0"/>
      <c r="AKX120" s="0"/>
      <c r="AKY120" s="0"/>
      <c r="AKZ120" s="0"/>
      <c r="ALA120" s="0"/>
      <c r="ALB120" s="0"/>
      <c r="ALC120" s="0"/>
      <c r="ALD120" s="0"/>
      <c r="ALE120" s="0"/>
      <c r="ALF120" s="0"/>
      <c r="ALG120" s="0"/>
      <c r="ALH120" s="0"/>
      <c r="ALI120" s="0"/>
      <c r="ALJ120" s="0"/>
      <c r="ALK120" s="0"/>
      <c r="ALL120" s="0"/>
      <c r="ALM120" s="0"/>
      <c r="ALN120" s="0"/>
      <c r="ALO120" s="0"/>
      <c r="ALP120" s="0"/>
      <c r="ALQ120" s="0"/>
      <c r="ALR120" s="0"/>
      <c r="ALS120" s="0"/>
      <c r="ALT120" s="0"/>
      <c r="ALU120" s="0"/>
      <c r="ALV120" s="0"/>
      <c r="ALW120" s="0"/>
      <c r="ALX120" s="0"/>
      <c r="ALY120" s="0"/>
      <c r="ALZ120" s="0"/>
      <c r="AMA120" s="0"/>
      <c r="AMB120" s="0"/>
      <c r="AMC120" s="0"/>
      <c r="AMD120" s="0"/>
      <c r="AME120" s="0"/>
      <c r="AMF120" s="0"/>
      <c r="AMG120" s="0"/>
      <c r="AMH120" s="0"/>
      <c r="AMI120" s="0"/>
      <c r="AMJ120" s="0"/>
    </row>
    <row r="121" customFormat="false" ht="13.2" hidden="false" customHeight="false" outlineLevel="0" collapsed="false">
      <c r="A121" s="3"/>
      <c r="B121" s="3" t="n">
        <v>12</v>
      </c>
      <c r="C121" s="0"/>
      <c r="D121" s="0"/>
      <c r="E121" s="0"/>
      <c r="F121" s="0"/>
      <c r="G121" s="0"/>
      <c r="H121" s="0"/>
      <c r="I121" s="3" t="n">
        <v>0</v>
      </c>
      <c r="J121" s="3" t="s">
        <v>44</v>
      </c>
      <c r="K121" s="3" t="s">
        <v>40</v>
      </c>
      <c r="L121" s="5" t="n">
        <v>42689</v>
      </c>
      <c r="M121" s="3" t="n">
        <v>1</v>
      </c>
      <c r="N121" s="3" t="n">
        <v>3</v>
      </c>
      <c r="O121" s="3" t="n">
        <v>0</v>
      </c>
      <c r="P121" s="0"/>
      <c r="Q121" s="0"/>
      <c r="R121" s="0"/>
      <c r="S121" s="3" t="n">
        <v>60</v>
      </c>
      <c r="T121" s="3" t="n">
        <v>29</v>
      </c>
      <c r="U121" s="3" t="n">
        <v>76</v>
      </c>
      <c r="V121" s="3" t="n">
        <v>24</v>
      </c>
      <c r="W121" s="3" t="n">
        <v>1.11111111111111</v>
      </c>
      <c r="X121" s="3" t="n">
        <v>3</v>
      </c>
      <c r="Y121" s="3" t="n">
        <v>213</v>
      </c>
      <c r="Z121" s="3" t="n">
        <v>33</v>
      </c>
      <c r="AA121" s="3" t="n">
        <v>0.865853658536585</v>
      </c>
      <c r="AB121" s="3" t="n">
        <v>3</v>
      </c>
      <c r="AC121" s="3" t="n">
        <v>13</v>
      </c>
      <c r="AD121" s="3" t="n">
        <v>4</v>
      </c>
      <c r="AE121" s="3" t="n">
        <v>9</v>
      </c>
      <c r="AF121" s="3" t="n">
        <v>434</v>
      </c>
      <c r="AG121" s="3" t="n">
        <v>84</v>
      </c>
      <c r="AH121" s="3" t="n">
        <v>4</v>
      </c>
      <c r="AI121" s="3" t="n">
        <v>12</v>
      </c>
      <c r="AJ121" s="3" t="n">
        <v>1</v>
      </c>
      <c r="AK121" s="3" t="n">
        <v>10</v>
      </c>
      <c r="AL121" s="3" t="n">
        <v>0.333333333333333</v>
      </c>
      <c r="AM121" s="3" t="n">
        <v>0.9</v>
      </c>
      <c r="AN121" s="2" t="n">
        <v>0.490783410138249</v>
      </c>
      <c r="AO121" s="0"/>
      <c r="AP121" s="0"/>
      <c r="AQ121" s="0"/>
      <c r="AR121" s="0"/>
      <c r="AS121" s="0"/>
      <c r="AT121" s="0"/>
      <c r="AU121" s="0"/>
      <c r="AV121" s="0"/>
      <c r="AW121" s="0"/>
      <c r="AX121" s="0"/>
      <c r="AY121" s="0"/>
      <c r="AZ121" s="0"/>
      <c r="BA121" s="0"/>
      <c r="BB121" s="0"/>
      <c r="BC121" s="0"/>
      <c r="BD121" s="0"/>
      <c r="BE121" s="0"/>
      <c r="BF121" s="0"/>
      <c r="BG121" s="0"/>
      <c r="BH121" s="0"/>
      <c r="BI121" s="0"/>
      <c r="BJ121" s="0"/>
      <c r="BK121" s="0"/>
      <c r="BL121" s="0"/>
      <c r="BM121" s="0"/>
      <c r="BN121" s="0"/>
      <c r="BO121" s="0"/>
      <c r="BP121" s="0"/>
      <c r="BQ121" s="0"/>
      <c r="BR121" s="0"/>
      <c r="BS121" s="0"/>
      <c r="BT121" s="0"/>
      <c r="BU121" s="0"/>
      <c r="BV121" s="0"/>
      <c r="BW121" s="0"/>
      <c r="BX121" s="0"/>
      <c r="BY121" s="0"/>
      <c r="BZ121" s="0"/>
      <c r="CA121" s="0"/>
      <c r="CB121" s="0"/>
      <c r="CC121" s="0"/>
      <c r="CD121" s="0"/>
      <c r="CE121" s="0"/>
      <c r="CF121" s="0"/>
      <c r="CG121" s="0"/>
      <c r="CH121" s="0"/>
      <c r="CI121" s="0"/>
      <c r="CJ121" s="0"/>
      <c r="CK121" s="0"/>
      <c r="CL121" s="0"/>
      <c r="CM121" s="0"/>
      <c r="CN121" s="0"/>
      <c r="CO121" s="0"/>
      <c r="CP121" s="0"/>
      <c r="CQ121" s="0"/>
      <c r="CR121" s="0"/>
      <c r="CS121" s="0"/>
      <c r="CT121" s="0"/>
      <c r="CU121" s="0"/>
      <c r="CV121" s="0"/>
      <c r="CW121" s="0"/>
      <c r="CX121" s="0"/>
      <c r="CY121" s="0"/>
      <c r="CZ121" s="0"/>
      <c r="DA121" s="0"/>
      <c r="DB121" s="0"/>
      <c r="DC121" s="0"/>
      <c r="DD121" s="0"/>
      <c r="DE121" s="0"/>
      <c r="DF121" s="0"/>
      <c r="DG121" s="0"/>
      <c r="DH121" s="0"/>
      <c r="DI121" s="0"/>
      <c r="DJ121" s="0"/>
      <c r="DK121" s="0"/>
      <c r="DL121" s="0"/>
      <c r="DM121" s="0"/>
      <c r="DN121" s="0"/>
      <c r="DO121" s="0"/>
      <c r="DP121" s="0"/>
      <c r="DQ121" s="0"/>
      <c r="DR121" s="0"/>
      <c r="DS121" s="0"/>
      <c r="DT121" s="0"/>
      <c r="DU121" s="0"/>
      <c r="DV121" s="0"/>
      <c r="DW121" s="0"/>
      <c r="DX121" s="0"/>
      <c r="DY121" s="0"/>
      <c r="DZ121" s="0"/>
      <c r="EA121" s="0"/>
      <c r="EB121" s="0"/>
      <c r="EC121" s="0"/>
      <c r="ED121" s="0"/>
      <c r="EE121" s="0"/>
      <c r="EF121" s="0"/>
      <c r="EG121" s="0"/>
      <c r="EH121" s="0"/>
      <c r="EI121" s="0"/>
      <c r="EJ121" s="0"/>
      <c r="EK121" s="0"/>
      <c r="EL121" s="0"/>
      <c r="EM121" s="0"/>
      <c r="EN121" s="0"/>
      <c r="EO121" s="0"/>
      <c r="EP121" s="0"/>
      <c r="EQ121" s="0"/>
      <c r="ER121" s="0"/>
      <c r="ES121" s="0"/>
      <c r="ET121" s="0"/>
      <c r="EU121" s="0"/>
      <c r="EV121" s="0"/>
      <c r="EW121" s="0"/>
      <c r="EX121" s="0"/>
      <c r="EY121" s="0"/>
      <c r="EZ121" s="0"/>
      <c r="FA121" s="0"/>
      <c r="FB121" s="0"/>
      <c r="FC121" s="0"/>
      <c r="FD121" s="0"/>
      <c r="FE121" s="0"/>
      <c r="FF121" s="0"/>
      <c r="FG121" s="0"/>
      <c r="FH121" s="0"/>
      <c r="FI121" s="0"/>
      <c r="FJ121" s="0"/>
      <c r="FK121" s="0"/>
      <c r="FL121" s="0"/>
      <c r="FM121" s="0"/>
      <c r="FN121" s="0"/>
      <c r="FO121" s="0"/>
      <c r="FP121" s="0"/>
      <c r="FQ121" s="0"/>
      <c r="FR121" s="0"/>
      <c r="FS121" s="0"/>
      <c r="FT121" s="0"/>
      <c r="FU121" s="0"/>
      <c r="FV121" s="0"/>
      <c r="FW121" s="0"/>
      <c r="FX121" s="0"/>
      <c r="FY121" s="0"/>
      <c r="FZ121" s="0"/>
      <c r="GA121" s="0"/>
      <c r="GB121" s="0"/>
      <c r="GC121" s="0"/>
      <c r="GD121" s="0"/>
      <c r="GE121" s="0"/>
      <c r="GF121" s="0"/>
      <c r="GG121" s="0"/>
      <c r="GH121" s="0"/>
      <c r="GI121" s="0"/>
      <c r="GJ121" s="0"/>
      <c r="GK121" s="0"/>
      <c r="GL121" s="0"/>
      <c r="GM121" s="0"/>
      <c r="GN121" s="0"/>
      <c r="GO121" s="0"/>
      <c r="GP121" s="0"/>
      <c r="GQ121" s="0"/>
      <c r="GR121" s="0"/>
      <c r="GS121" s="0"/>
      <c r="GT121" s="0"/>
      <c r="GU121" s="0"/>
      <c r="GV121" s="0"/>
      <c r="GW121" s="0"/>
      <c r="GX121" s="0"/>
      <c r="GY121" s="0"/>
      <c r="GZ121" s="0"/>
      <c r="HA121" s="0"/>
      <c r="HB121" s="0"/>
      <c r="HC121" s="0"/>
      <c r="HD121" s="0"/>
      <c r="HE121" s="0"/>
      <c r="HF121" s="0"/>
      <c r="HG121" s="0"/>
      <c r="HH121" s="0"/>
      <c r="HI121" s="0"/>
      <c r="HJ121" s="0"/>
      <c r="HK121" s="0"/>
      <c r="HL121" s="0"/>
      <c r="HM121" s="0"/>
      <c r="HN121" s="0"/>
      <c r="HO121" s="0"/>
      <c r="HP121" s="0"/>
      <c r="HQ121" s="0"/>
      <c r="HR121" s="0"/>
      <c r="HS121" s="0"/>
      <c r="HT121" s="0"/>
      <c r="HU121" s="0"/>
      <c r="HV121" s="0"/>
      <c r="HW121" s="0"/>
      <c r="HX121" s="0"/>
      <c r="HY121" s="0"/>
      <c r="HZ121" s="0"/>
      <c r="IA121" s="0"/>
      <c r="IB121" s="0"/>
      <c r="IC121" s="0"/>
      <c r="ID121" s="0"/>
      <c r="IE121" s="0"/>
      <c r="IF121" s="0"/>
      <c r="IG121" s="0"/>
      <c r="IH121" s="0"/>
      <c r="II121" s="0"/>
      <c r="IJ121" s="0"/>
      <c r="IK121" s="0"/>
      <c r="IL121" s="0"/>
      <c r="IM121" s="0"/>
      <c r="IN121" s="0"/>
      <c r="IO121" s="0"/>
      <c r="IP121" s="0"/>
      <c r="IQ121" s="0"/>
      <c r="IR121" s="0"/>
      <c r="IS121" s="0"/>
      <c r="IT121" s="0"/>
      <c r="IU121" s="0"/>
      <c r="IV121" s="0"/>
      <c r="IW121" s="0"/>
      <c r="IX121" s="0"/>
      <c r="IY121" s="0"/>
      <c r="IZ121" s="0"/>
      <c r="JA121" s="0"/>
      <c r="JB121" s="0"/>
      <c r="JC121" s="0"/>
      <c r="JD121" s="0"/>
      <c r="JE121" s="0"/>
      <c r="JF121" s="0"/>
      <c r="JG121" s="0"/>
      <c r="JH121" s="0"/>
      <c r="JI121" s="0"/>
      <c r="JJ121" s="0"/>
      <c r="JK121" s="0"/>
      <c r="JL121" s="0"/>
      <c r="JM121" s="0"/>
      <c r="JN121" s="0"/>
      <c r="JO121" s="0"/>
      <c r="JP121" s="0"/>
      <c r="JQ121" s="0"/>
      <c r="JR121" s="0"/>
      <c r="JS121" s="0"/>
      <c r="JT121" s="0"/>
      <c r="JU121" s="0"/>
      <c r="JV121" s="0"/>
      <c r="JW121" s="0"/>
      <c r="JX121" s="0"/>
      <c r="JY121" s="0"/>
      <c r="JZ121" s="0"/>
      <c r="KA121" s="0"/>
      <c r="KB121" s="0"/>
      <c r="KC121" s="0"/>
      <c r="KD121" s="0"/>
      <c r="KE121" s="0"/>
      <c r="KF121" s="0"/>
      <c r="KG121" s="0"/>
      <c r="KH121" s="0"/>
      <c r="KI121" s="0"/>
      <c r="KJ121" s="0"/>
      <c r="KK121" s="0"/>
      <c r="KL121" s="0"/>
      <c r="KM121" s="0"/>
      <c r="KN121" s="0"/>
      <c r="KO121" s="0"/>
      <c r="KP121" s="0"/>
      <c r="KQ121" s="0"/>
      <c r="KR121" s="0"/>
      <c r="KS121" s="0"/>
      <c r="KT121" s="0"/>
      <c r="KU121" s="0"/>
      <c r="KV121" s="0"/>
      <c r="KW121" s="0"/>
      <c r="KX121" s="0"/>
      <c r="KY121" s="0"/>
      <c r="KZ121" s="0"/>
      <c r="LA121" s="0"/>
      <c r="LB121" s="0"/>
      <c r="LC121" s="0"/>
      <c r="LD121" s="0"/>
      <c r="LE121" s="0"/>
      <c r="LF121" s="0"/>
      <c r="LG121" s="0"/>
      <c r="LH121" s="0"/>
      <c r="LI121" s="0"/>
      <c r="LJ121" s="0"/>
      <c r="LK121" s="0"/>
      <c r="LL121" s="0"/>
      <c r="LM121" s="0"/>
      <c r="LN121" s="0"/>
      <c r="LO121" s="0"/>
      <c r="LP121" s="0"/>
      <c r="LQ121" s="0"/>
      <c r="LR121" s="0"/>
      <c r="LS121" s="0"/>
      <c r="LT121" s="0"/>
      <c r="LU121" s="0"/>
      <c r="LV121" s="0"/>
      <c r="LW121" s="0"/>
      <c r="LX121" s="0"/>
      <c r="LY121" s="0"/>
      <c r="LZ121" s="0"/>
      <c r="MA121" s="0"/>
      <c r="MB121" s="0"/>
      <c r="MC121" s="0"/>
      <c r="MD121" s="0"/>
      <c r="ME121" s="0"/>
      <c r="MF121" s="0"/>
      <c r="MG121" s="0"/>
      <c r="MH121" s="0"/>
      <c r="MI121" s="0"/>
      <c r="MJ121" s="0"/>
      <c r="MK121" s="0"/>
      <c r="ML121" s="0"/>
      <c r="MM121" s="0"/>
      <c r="MN121" s="0"/>
      <c r="MO121" s="0"/>
      <c r="MP121" s="0"/>
      <c r="MQ121" s="0"/>
      <c r="MR121" s="0"/>
      <c r="MS121" s="0"/>
      <c r="MT121" s="0"/>
      <c r="MU121" s="0"/>
      <c r="MV121" s="0"/>
      <c r="MW121" s="0"/>
      <c r="MX121" s="0"/>
      <c r="MY121" s="0"/>
      <c r="MZ121" s="0"/>
      <c r="NA121" s="0"/>
      <c r="NB121" s="0"/>
      <c r="NC121" s="0"/>
      <c r="ND121" s="0"/>
      <c r="NE121" s="0"/>
      <c r="NF121" s="0"/>
      <c r="NG121" s="0"/>
      <c r="NH121" s="0"/>
      <c r="NI121" s="0"/>
      <c r="NJ121" s="0"/>
      <c r="NK121" s="0"/>
      <c r="NL121" s="0"/>
      <c r="NM121" s="0"/>
      <c r="NN121" s="0"/>
      <c r="NO121" s="0"/>
      <c r="NP121" s="0"/>
      <c r="NQ121" s="0"/>
      <c r="NR121" s="0"/>
      <c r="NS121" s="0"/>
      <c r="NT121" s="0"/>
      <c r="NU121" s="0"/>
      <c r="NV121" s="0"/>
      <c r="NW121" s="0"/>
      <c r="NX121" s="0"/>
      <c r="NY121" s="0"/>
      <c r="NZ121" s="0"/>
      <c r="OA121" s="0"/>
      <c r="OB121" s="0"/>
      <c r="OC121" s="0"/>
      <c r="OD121" s="0"/>
      <c r="OE121" s="0"/>
      <c r="OF121" s="0"/>
      <c r="OG121" s="0"/>
      <c r="OH121" s="0"/>
      <c r="OI121" s="0"/>
      <c r="OJ121" s="0"/>
      <c r="OK121" s="0"/>
      <c r="OL121" s="0"/>
      <c r="OM121" s="0"/>
      <c r="ON121" s="0"/>
      <c r="OO121" s="0"/>
      <c r="OP121" s="0"/>
      <c r="OQ121" s="0"/>
      <c r="OR121" s="0"/>
      <c r="OS121" s="0"/>
      <c r="OT121" s="0"/>
      <c r="OU121" s="0"/>
      <c r="OV121" s="0"/>
      <c r="OW121" s="0"/>
      <c r="OX121" s="0"/>
      <c r="OY121" s="0"/>
      <c r="OZ121" s="0"/>
      <c r="PA121" s="0"/>
      <c r="PB121" s="0"/>
      <c r="PC121" s="0"/>
      <c r="PD121" s="0"/>
      <c r="PE121" s="0"/>
      <c r="PF121" s="0"/>
      <c r="PG121" s="0"/>
      <c r="PH121" s="0"/>
      <c r="PI121" s="0"/>
      <c r="PJ121" s="0"/>
      <c r="PK121" s="0"/>
      <c r="PL121" s="0"/>
      <c r="PM121" s="0"/>
      <c r="PN121" s="0"/>
      <c r="PO121" s="0"/>
      <c r="PP121" s="0"/>
      <c r="PQ121" s="0"/>
      <c r="PR121" s="0"/>
      <c r="PS121" s="0"/>
      <c r="PT121" s="0"/>
      <c r="PU121" s="0"/>
      <c r="PV121" s="0"/>
      <c r="PW121" s="0"/>
      <c r="PX121" s="0"/>
      <c r="PY121" s="0"/>
      <c r="PZ121" s="0"/>
      <c r="QA121" s="0"/>
      <c r="QB121" s="0"/>
      <c r="QC121" s="0"/>
      <c r="QD121" s="0"/>
      <c r="QE121" s="0"/>
      <c r="QF121" s="0"/>
      <c r="QG121" s="0"/>
      <c r="QH121" s="0"/>
      <c r="QI121" s="0"/>
      <c r="QJ121" s="0"/>
      <c r="QK121" s="0"/>
      <c r="QL121" s="0"/>
      <c r="QM121" s="0"/>
      <c r="QN121" s="0"/>
      <c r="QO121" s="0"/>
      <c r="QP121" s="0"/>
      <c r="QQ121" s="0"/>
      <c r="QR121" s="0"/>
      <c r="QS121" s="0"/>
      <c r="QT121" s="0"/>
      <c r="QU121" s="0"/>
      <c r="QV121" s="0"/>
      <c r="QW121" s="0"/>
      <c r="QX121" s="0"/>
      <c r="QY121" s="0"/>
      <c r="QZ121" s="0"/>
      <c r="RA121" s="0"/>
      <c r="RB121" s="0"/>
      <c r="RC121" s="0"/>
      <c r="RD121" s="0"/>
      <c r="RE121" s="0"/>
      <c r="RF121" s="0"/>
      <c r="RG121" s="0"/>
      <c r="RH121" s="0"/>
      <c r="RI121" s="0"/>
      <c r="RJ121" s="0"/>
      <c r="RK121" s="0"/>
      <c r="RL121" s="0"/>
      <c r="RM121" s="0"/>
      <c r="RN121" s="0"/>
      <c r="RO121" s="0"/>
      <c r="RP121" s="0"/>
      <c r="RQ121" s="0"/>
      <c r="RR121" s="0"/>
      <c r="RS121" s="0"/>
      <c r="RT121" s="0"/>
      <c r="RU121" s="0"/>
      <c r="RV121" s="0"/>
      <c r="RW121" s="0"/>
      <c r="RX121" s="0"/>
      <c r="RY121" s="0"/>
      <c r="RZ121" s="0"/>
      <c r="SA121" s="0"/>
      <c r="SB121" s="0"/>
      <c r="SC121" s="0"/>
      <c r="SD121" s="0"/>
      <c r="SE121" s="0"/>
      <c r="SF121" s="0"/>
      <c r="SG121" s="0"/>
      <c r="SH121" s="0"/>
      <c r="SI121" s="0"/>
      <c r="SJ121" s="0"/>
      <c r="SK121" s="0"/>
      <c r="SL121" s="0"/>
      <c r="SM121" s="0"/>
      <c r="SN121" s="0"/>
      <c r="SO121" s="0"/>
      <c r="SP121" s="0"/>
      <c r="SQ121" s="0"/>
      <c r="SR121" s="0"/>
      <c r="SS121" s="0"/>
      <c r="ST121" s="0"/>
      <c r="SU121" s="0"/>
      <c r="SV121" s="0"/>
      <c r="SW121" s="0"/>
      <c r="SX121" s="0"/>
      <c r="SY121" s="0"/>
      <c r="SZ121" s="0"/>
      <c r="TA121" s="0"/>
      <c r="TB121" s="0"/>
      <c r="TC121" s="0"/>
      <c r="TD121" s="0"/>
      <c r="TE121" s="0"/>
      <c r="TF121" s="0"/>
      <c r="TG121" s="0"/>
      <c r="TH121" s="0"/>
      <c r="TI121" s="0"/>
      <c r="TJ121" s="0"/>
      <c r="TK121" s="0"/>
      <c r="TL121" s="0"/>
      <c r="TM121" s="0"/>
      <c r="TN121" s="0"/>
      <c r="TO121" s="0"/>
      <c r="TP121" s="0"/>
      <c r="TQ121" s="0"/>
      <c r="TR121" s="0"/>
      <c r="TS121" s="0"/>
      <c r="TT121" s="0"/>
      <c r="TU121" s="0"/>
      <c r="TV121" s="0"/>
      <c r="TW121" s="0"/>
      <c r="TX121" s="0"/>
      <c r="TY121" s="0"/>
      <c r="TZ121" s="0"/>
      <c r="UA121" s="0"/>
      <c r="UB121" s="0"/>
      <c r="UC121" s="0"/>
      <c r="UD121" s="0"/>
      <c r="UE121" s="0"/>
      <c r="UF121" s="0"/>
      <c r="UG121" s="0"/>
      <c r="UH121" s="0"/>
      <c r="UI121" s="0"/>
      <c r="UJ121" s="0"/>
      <c r="UK121" s="0"/>
      <c r="UL121" s="0"/>
      <c r="UM121" s="0"/>
      <c r="UN121" s="0"/>
      <c r="UO121" s="0"/>
      <c r="UP121" s="0"/>
      <c r="UQ121" s="0"/>
      <c r="UR121" s="0"/>
      <c r="US121" s="0"/>
      <c r="UT121" s="0"/>
      <c r="UU121" s="0"/>
      <c r="UV121" s="0"/>
      <c r="UW121" s="0"/>
      <c r="UX121" s="0"/>
      <c r="UY121" s="0"/>
      <c r="UZ121" s="0"/>
      <c r="VA121" s="0"/>
      <c r="VB121" s="0"/>
      <c r="VC121" s="0"/>
      <c r="VD121" s="0"/>
      <c r="VE121" s="0"/>
      <c r="VF121" s="0"/>
      <c r="VG121" s="0"/>
      <c r="VH121" s="0"/>
      <c r="VI121" s="0"/>
      <c r="VJ121" s="0"/>
      <c r="VK121" s="0"/>
      <c r="VL121" s="0"/>
      <c r="VM121" s="0"/>
      <c r="VN121" s="0"/>
      <c r="VO121" s="0"/>
      <c r="VP121" s="0"/>
      <c r="VQ121" s="0"/>
      <c r="VR121" s="0"/>
      <c r="VS121" s="0"/>
      <c r="VT121" s="0"/>
      <c r="VU121" s="0"/>
      <c r="VV121" s="0"/>
      <c r="VW121" s="0"/>
      <c r="VX121" s="0"/>
      <c r="VY121" s="0"/>
      <c r="VZ121" s="0"/>
      <c r="WA121" s="0"/>
      <c r="WB121" s="0"/>
      <c r="WC121" s="0"/>
      <c r="WD121" s="0"/>
      <c r="WE121" s="0"/>
      <c r="WF121" s="0"/>
      <c r="WG121" s="0"/>
      <c r="WH121" s="0"/>
      <c r="WI121" s="0"/>
      <c r="WJ121" s="0"/>
      <c r="WK121" s="0"/>
      <c r="WL121" s="0"/>
      <c r="WM121" s="0"/>
      <c r="WN121" s="0"/>
      <c r="WO121" s="0"/>
      <c r="WP121" s="0"/>
      <c r="WQ121" s="0"/>
      <c r="WR121" s="0"/>
      <c r="WS121" s="0"/>
      <c r="WT121" s="0"/>
      <c r="WU121" s="0"/>
      <c r="WV121" s="0"/>
      <c r="WW121" s="0"/>
      <c r="WX121" s="0"/>
      <c r="WY121" s="0"/>
      <c r="WZ121" s="0"/>
      <c r="XA121" s="0"/>
      <c r="XB121" s="0"/>
      <c r="XC121" s="0"/>
      <c r="XD121" s="0"/>
      <c r="XE121" s="0"/>
      <c r="XF121" s="0"/>
      <c r="XG121" s="0"/>
      <c r="XH121" s="0"/>
      <c r="XI121" s="0"/>
      <c r="XJ121" s="0"/>
      <c r="XK121" s="0"/>
      <c r="XL121" s="0"/>
      <c r="XM121" s="0"/>
      <c r="XN121" s="0"/>
      <c r="XO121" s="0"/>
      <c r="XP121" s="0"/>
      <c r="XQ121" s="0"/>
      <c r="XR121" s="0"/>
      <c r="XS121" s="0"/>
      <c r="XT121" s="0"/>
      <c r="XU121" s="0"/>
      <c r="XV121" s="0"/>
      <c r="XW121" s="0"/>
      <c r="XX121" s="0"/>
      <c r="XY121" s="0"/>
      <c r="XZ121" s="0"/>
      <c r="YA121" s="0"/>
      <c r="YB121" s="0"/>
      <c r="YC121" s="0"/>
      <c r="YD121" s="0"/>
      <c r="YE121" s="0"/>
      <c r="YF121" s="0"/>
      <c r="YG121" s="0"/>
      <c r="YH121" s="0"/>
      <c r="YI121" s="0"/>
      <c r="YJ121" s="0"/>
      <c r="YK121" s="0"/>
      <c r="YL121" s="0"/>
      <c r="YM121" s="0"/>
      <c r="YN121" s="0"/>
      <c r="YO121" s="0"/>
      <c r="YP121" s="0"/>
      <c r="YQ121" s="0"/>
      <c r="YR121" s="0"/>
      <c r="YS121" s="0"/>
      <c r="YT121" s="0"/>
      <c r="YU121" s="0"/>
      <c r="YV121" s="0"/>
      <c r="YW121" s="0"/>
      <c r="YX121" s="0"/>
      <c r="YY121" s="0"/>
      <c r="YZ121" s="0"/>
      <c r="ZA121" s="0"/>
      <c r="ZB121" s="0"/>
      <c r="ZC121" s="0"/>
      <c r="ZD121" s="0"/>
      <c r="ZE121" s="0"/>
      <c r="ZF121" s="0"/>
      <c r="ZG121" s="0"/>
      <c r="ZH121" s="0"/>
      <c r="ZI121" s="0"/>
      <c r="ZJ121" s="0"/>
      <c r="ZK121" s="0"/>
      <c r="ZL121" s="0"/>
      <c r="ZM121" s="0"/>
      <c r="ZN121" s="0"/>
      <c r="ZO121" s="0"/>
      <c r="ZP121" s="0"/>
      <c r="ZQ121" s="0"/>
      <c r="ZR121" s="0"/>
      <c r="ZS121" s="0"/>
      <c r="ZT121" s="0"/>
      <c r="ZU121" s="0"/>
      <c r="ZV121" s="0"/>
      <c r="ZW121" s="0"/>
      <c r="ZX121" s="0"/>
      <c r="ZY121" s="0"/>
      <c r="ZZ121" s="0"/>
      <c r="AAA121" s="0"/>
      <c r="AAB121" s="0"/>
      <c r="AAC121" s="0"/>
      <c r="AAD121" s="0"/>
      <c r="AAE121" s="0"/>
      <c r="AAF121" s="0"/>
      <c r="AAG121" s="0"/>
      <c r="AAH121" s="0"/>
      <c r="AAI121" s="0"/>
      <c r="AAJ121" s="0"/>
      <c r="AAK121" s="0"/>
      <c r="AAL121" s="0"/>
      <c r="AAM121" s="0"/>
      <c r="AAN121" s="0"/>
      <c r="AAO121" s="0"/>
      <c r="AAP121" s="0"/>
      <c r="AAQ121" s="0"/>
      <c r="AAR121" s="0"/>
      <c r="AAS121" s="0"/>
      <c r="AAT121" s="0"/>
      <c r="AAU121" s="0"/>
      <c r="AAV121" s="0"/>
      <c r="AAW121" s="0"/>
      <c r="AAX121" s="0"/>
      <c r="AAY121" s="0"/>
      <c r="AAZ121" s="0"/>
      <c r="ABA121" s="0"/>
      <c r="ABB121" s="0"/>
      <c r="ABC121" s="0"/>
      <c r="ABD121" s="0"/>
      <c r="ABE121" s="0"/>
      <c r="ABF121" s="0"/>
      <c r="ABG121" s="0"/>
      <c r="ABH121" s="0"/>
      <c r="ABI121" s="0"/>
      <c r="ABJ121" s="0"/>
      <c r="ABK121" s="0"/>
      <c r="ABL121" s="0"/>
      <c r="ABM121" s="0"/>
      <c r="ABN121" s="0"/>
      <c r="ABO121" s="0"/>
      <c r="ABP121" s="0"/>
      <c r="ABQ121" s="0"/>
      <c r="ABR121" s="0"/>
      <c r="ABS121" s="0"/>
      <c r="ABT121" s="0"/>
      <c r="ABU121" s="0"/>
      <c r="ABV121" s="0"/>
      <c r="ABW121" s="0"/>
      <c r="ABX121" s="0"/>
      <c r="ABY121" s="0"/>
      <c r="ABZ121" s="0"/>
      <c r="ACA121" s="0"/>
      <c r="ACB121" s="0"/>
      <c r="ACC121" s="0"/>
      <c r="ACD121" s="0"/>
      <c r="ACE121" s="0"/>
      <c r="ACF121" s="0"/>
      <c r="ACG121" s="0"/>
      <c r="ACH121" s="0"/>
      <c r="ACI121" s="0"/>
      <c r="ACJ121" s="0"/>
      <c r="ACK121" s="0"/>
      <c r="ACL121" s="0"/>
      <c r="ACM121" s="0"/>
      <c r="ACN121" s="0"/>
      <c r="ACO121" s="0"/>
      <c r="ACP121" s="0"/>
      <c r="ACQ121" s="0"/>
      <c r="ACR121" s="0"/>
      <c r="ACS121" s="0"/>
      <c r="ACT121" s="0"/>
      <c r="ACU121" s="0"/>
      <c r="ACV121" s="0"/>
      <c r="ACW121" s="0"/>
      <c r="ACX121" s="0"/>
      <c r="ACY121" s="0"/>
      <c r="ACZ121" s="0"/>
      <c r="ADA121" s="0"/>
      <c r="ADB121" s="0"/>
      <c r="ADC121" s="0"/>
      <c r="ADD121" s="0"/>
      <c r="ADE121" s="0"/>
      <c r="ADF121" s="0"/>
      <c r="ADG121" s="0"/>
      <c r="ADH121" s="0"/>
      <c r="ADI121" s="0"/>
      <c r="ADJ121" s="0"/>
      <c r="ADK121" s="0"/>
      <c r="ADL121" s="0"/>
      <c r="ADM121" s="0"/>
      <c r="ADN121" s="0"/>
      <c r="ADO121" s="0"/>
      <c r="ADP121" s="0"/>
      <c r="ADQ121" s="0"/>
      <c r="ADR121" s="0"/>
      <c r="ADS121" s="0"/>
      <c r="ADT121" s="0"/>
      <c r="ADU121" s="0"/>
      <c r="ADV121" s="0"/>
      <c r="ADW121" s="0"/>
      <c r="ADX121" s="0"/>
      <c r="ADY121" s="0"/>
      <c r="ADZ121" s="0"/>
      <c r="AEA121" s="0"/>
      <c r="AEB121" s="0"/>
      <c r="AEC121" s="0"/>
      <c r="AED121" s="0"/>
      <c r="AEE121" s="0"/>
      <c r="AEF121" s="0"/>
      <c r="AEG121" s="0"/>
      <c r="AEH121" s="0"/>
      <c r="AEI121" s="0"/>
      <c r="AEJ121" s="0"/>
      <c r="AEK121" s="0"/>
      <c r="AEL121" s="0"/>
      <c r="AEM121" s="0"/>
      <c r="AEN121" s="0"/>
      <c r="AEO121" s="0"/>
      <c r="AEP121" s="0"/>
      <c r="AEQ121" s="0"/>
      <c r="AER121" s="0"/>
      <c r="AES121" s="0"/>
      <c r="AET121" s="0"/>
      <c r="AEU121" s="0"/>
      <c r="AEV121" s="0"/>
      <c r="AEW121" s="0"/>
      <c r="AEX121" s="0"/>
      <c r="AEY121" s="0"/>
      <c r="AEZ121" s="0"/>
      <c r="AFA121" s="0"/>
      <c r="AFB121" s="0"/>
      <c r="AFC121" s="0"/>
      <c r="AFD121" s="0"/>
      <c r="AFE121" s="0"/>
      <c r="AFF121" s="0"/>
      <c r="AFG121" s="0"/>
      <c r="AFH121" s="0"/>
      <c r="AFI121" s="0"/>
      <c r="AFJ121" s="0"/>
      <c r="AFK121" s="0"/>
      <c r="AFL121" s="0"/>
      <c r="AFM121" s="0"/>
      <c r="AFN121" s="0"/>
      <c r="AFO121" s="0"/>
      <c r="AFP121" s="0"/>
      <c r="AFQ121" s="0"/>
      <c r="AFR121" s="0"/>
      <c r="AFS121" s="0"/>
      <c r="AFT121" s="0"/>
      <c r="AFU121" s="0"/>
      <c r="AFV121" s="0"/>
      <c r="AFW121" s="0"/>
      <c r="AFX121" s="0"/>
      <c r="AFY121" s="0"/>
      <c r="AFZ121" s="0"/>
      <c r="AGA121" s="0"/>
      <c r="AGB121" s="0"/>
      <c r="AGC121" s="0"/>
      <c r="AGD121" s="0"/>
      <c r="AGE121" s="0"/>
      <c r="AGF121" s="0"/>
      <c r="AGG121" s="0"/>
      <c r="AGH121" s="0"/>
      <c r="AGI121" s="0"/>
      <c r="AGJ121" s="0"/>
      <c r="AGK121" s="0"/>
      <c r="AGL121" s="0"/>
      <c r="AGM121" s="0"/>
      <c r="AGN121" s="0"/>
      <c r="AGO121" s="0"/>
      <c r="AGP121" s="0"/>
      <c r="AGQ121" s="0"/>
      <c r="AGR121" s="0"/>
      <c r="AGS121" s="0"/>
      <c r="AGT121" s="0"/>
      <c r="AGU121" s="0"/>
      <c r="AGV121" s="0"/>
      <c r="AGW121" s="0"/>
      <c r="AGX121" s="0"/>
      <c r="AGY121" s="0"/>
      <c r="AGZ121" s="0"/>
      <c r="AHA121" s="0"/>
      <c r="AHB121" s="0"/>
      <c r="AHC121" s="0"/>
      <c r="AHD121" s="0"/>
      <c r="AHE121" s="0"/>
      <c r="AHF121" s="0"/>
      <c r="AHG121" s="0"/>
      <c r="AHH121" s="0"/>
      <c r="AHI121" s="0"/>
      <c r="AHJ121" s="0"/>
      <c r="AHK121" s="0"/>
      <c r="AHL121" s="0"/>
      <c r="AHM121" s="0"/>
      <c r="AHN121" s="0"/>
      <c r="AHO121" s="0"/>
      <c r="AHP121" s="0"/>
      <c r="AHQ121" s="0"/>
      <c r="AHR121" s="0"/>
      <c r="AHS121" s="0"/>
      <c r="AHT121" s="0"/>
      <c r="AHU121" s="0"/>
      <c r="AHV121" s="0"/>
      <c r="AHW121" s="0"/>
      <c r="AHX121" s="0"/>
      <c r="AHY121" s="0"/>
      <c r="AHZ121" s="0"/>
      <c r="AIA121" s="0"/>
      <c r="AIB121" s="0"/>
      <c r="AIC121" s="0"/>
      <c r="AID121" s="0"/>
      <c r="AIE121" s="0"/>
      <c r="AIF121" s="0"/>
      <c r="AIG121" s="0"/>
      <c r="AIH121" s="0"/>
      <c r="AII121" s="0"/>
      <c r="AIJ121" s="0"/>
      <c r="AIK121" s="0"/>
      <c r="AIL121" s="0"/>
      <c r="AIM121" s="0"/>
      <c r="AIN121" s="0"/>
      <c r="AIO121" s="0"/>
      <c r="AIP121" s="0"/>
      <c r="AIQ121" s="0"/>
      <c r="AIR121" s="0"/>
      <c r="AIS121" s="0"/>
      <c r="AIT121" s="0"/>
      <c r="AIU121" s="0"/>
      <c r="AIV121" s="0"/>
      <c r="AIW121" s="0"/>
      <c r="AIX121" s="0"/>
      <c r="AIY121" s="0"/>
      <c r="AIZ121" s="0"/>
      <c r="AJA121" s="0"/>
      <c r="AJB121" s="0"/>
      <c r="AJC121" s="0"/>
      <c r="AJD121" s="0"/>
      <c r="AJE121" s="0"/>
      <c r="AJF121" s="0"/>
      <c r="AJG121" s="0"/>
      <c r="AJH121" s="0"/>
      <c r="AJI121" s="0"/>
      <c r="AJJ121" s="0"/>
      <c r="AJK121" s="0"/>
      <c r="AJL121" s="0"/>
      <c r="AJM121" s="0"/>
      <c r="AJN121" s="0"/>
      <c r="AJO121" s="0"/>
      <c r="AJP121" s="0"/>
      <c r="AJQ121" s="0"/>
      <c r="AJR121" s="0"/>
      <c r="AJS121" s="0"/>
      <c r="AJT121" s="0"/>
      <c r="AJU121" s="0"/>
      <c r="AJV121" s="0"/>
      <c r="AJW121" s="0"/>
      <c r="AJX121" s="0"/>
      <c r="AJY121" s="0"/>
      <c r="AJZ121" s="0"/>
      <c r="AKA121" s="0"/>
      <c r="AKB121" s="0"/>
      <c r="AKC121" s="0"/>
      <c r="AKD121" s="0"/>
      <c r="AKE121" s="0"/>
      <c r="AKF121" s="0"/>
      <c r="AKG121" s="0"/>
      <c r="AKH121" s="0"/>
      <c r="AKI121" s="0"/>
      <c r="AKJ121" s="0"/>
      <c r="AKK121" s="0"/>
      <c r="AKL121" s="0"/>
      <c r="AKM121" s="0"/>
      <c r="AKN121" s="0"/>
      <c r="AKO121" s="0"/>
      <c r="AKP121" s="0"/>
      <c r="AKQ121" s="0"/>
      <c r="AKR121" s="0"/>
      <c r="AKS121" s="0"/>
      <c r="AKT121" s="0"/>
      <c r="AKU121" s="0"/>
      <c r="AKV121" s="0"/>
      <c r="AKW121" s="0"/>
      <c r="AKX121" s="0"/>
      <c r="AKY121" s="0"/>
      <c r="AKZ121" s="0"/>
      <c r="ALA121" s="0"/>
      <c r="ALB121" s="0"/>
      <c r="ALC121" s="0"/>
      <c r="ALD121" s="0"/>
      <c r="ALE121" s="0"/>
      <c r="ALF121" s="0"/>
      <c r="ALG121" s="0"/>
      <c r="ALH121" s="0"/>
      <c r="ALI121" s="0"/>
      <c r="ALJ121" s="0"/>
      <c r="ALK121" s="0"/>
      <c r="ALL121" s="0"/>
      <c r="ALM121" s="0"/>
      <c r="ALN121" s="0"/>
      <c r="ALO121" s="0"/>
      <c r="ALP121" s="0"/>
      <c r="ALQ121" s="0"/>
      <c r="ALR121" s="0"/>
      <c r="ALS121" s="0"/>
      <c r="ALT121" s="0"/>
      <c r="ALU121" s="0"/>
      <c r="ALV121" s="0"/>
      <c r="ALW121" s="0"/>
      <c r="ALX121" s="0"/>
      <c r="ALY121" s="0"/>
      <c r="ALZ121" s="0"/>
      <c r="AMA121" s="0"/>
      <c r="AMB121" s="0"/>
      <c r="AMC121" s="0"/>
      <c r="AMD121" s="0"/>
      <c r="AME121" s="0"/>
      <c r="AMF121" s="0"/>
      <c r="AMG121" s="0"/>
      <c r="AMH121" s="0"/>
      <c r="AMI121" s="0"/>
      <c r="AMJ121" s="0"/>
    </row>
    <row r="122" customFormat="false" ht="13.2" hidden="false" customHeight="false" outlineLevel="0" collapsed="false">
      <c r="A122" s="3"/>
      <c r="B122" s="3" t="n">
        <v>13</v>
      </c>
      <c r="C122" s="0"/>
      <c r="D122" s="0"/>
      <c r="E122" s="0"/>
      <c r="F122" s="0"/>
      <c r="G122" s="0"/>
      <c r="H122" s="0"/>
      <c r="I122" s="3" t="n">
        <v>1</v>
      </c>
      <c r="J122" s="3" t="s">
        <v>44</v>
      </c>
      <c r="K122" s="3" t="s">
        <v>42</v>
      </c>
      <c r="L122" s="5" t="n">
        <v>42817</v>
      </c>
      <c r="M122" s="3" t="n">
        <v>1</v>
      </c>
      <c r="N122" s="3" t="n">
        <v>4</v>
      </c>
      <c r="O122" s="3" t="n">
        <v>0</v>
      </c>
      <c r="P122" s="0"/>
      <c r="Q122" s="0"/>
      <c r="R122" s="0"/>
      <c r="S122" s="3" t="n">
        <v>37</v>
      </c>
      <c r="T122" s="3" t="n">
        <v>10</v>
      </c>
      <c r="U122" s="3" t="n">
        <v>68</v>
      </c>
      <c r="V122" s="3" t="n">
        <v>27</v>
      </c>
      <c r="W122" s="3" t="n">
        <v>0.714285714285714</v>
      </c>
      <c r="X122" s="3" t="n">
        <v>4</v>
      </c>
      <c r="Y122" s="3" t="n">
        <v>162</v>
      </c>
      <c r="Z122" s="3" t="n">
        <v>39</v>
      </c>
      <c r="AA122" s="3" t="n">
        <v>0.805970149253731</v>
      </c>
      <c r="AB122" s="3" t="n">
        <v>4</v>
      </c>
      <c r="AC122" s="3" t="n">
        <v>16</v>
      </c>
      <c r="AD122" s="3" t="n">
        <v>3</v>
      </c>
      <c r="AE122" s="3" t="n">
        <v>14</v>
      </c>
      <c r="AF122" s="3" t="n">
        <v>475</v>
      </c>
      <c r="AG122" s="3" t="n">
        <v>35</v>
      </c>
      <c r="AH122" s="3" t="n">
        <v>3</v>
      </c>
      <c r="AI122" s="3" t="n">
        <v>11</v>
      </c>
      <c r="AJ122" s="3" t="n">
        <v>3</v>
      </c>
      <c r="AK122" s="3" t="n">
        <v>10</v>
      </c>
      <c r="AL122" s="3" t="n">
        <v>0.25</v>
      </c>
      <c r="AM122" s="3" t="n">
        <v>1.4</v>
      </c>
      <c r="AN122" s="2" t="n">
        <v>0.341052631578947</v>
      </c>
      <c r="AO122" s="0"/>
      <c r="AP122" s="0"/>
      <c r="AQ122" s="0"/>
      <c r="AR122" s="0"/>
      <c r="AS122" s="0"/>
      <c r="AT122" s="0"/>
      <c r="AU122" s="0"/>
      <c r="AV122" s="0"/>
      <c r="AW122" s="0"/>
      <c r="AX122" s="0"/>
      <c r="AY122" s="0"/>
      <c r="AZ122" s="0"/>
      <c r="BA122" s="0"/>
      <c r="BB122" s="0"/>
      <c r="BC122" s="0"/>
      <c r="BD122" s="0"/>
      <c r="BE122" s="0"/>
      <c r="BF122" s="0"/>
      <c r="BG122" s="0"/>
      <c r="BH122" s="0"/>
      <c r="BI122" s="0"/>
      <c r="BJ122" s="0"/>
      <c r="BK122" s="0"/>
      <c r="BL122" s="0"/>
      <c r="BM122" s="0"/>
      <c r="BN122" s="0"/>
      <c r="BO122" s="0"/>
      <c r="BP122" s="0"/>
      <c r="BQ122" s="0"/>
      <c r="BR122" s="0"/>
      <c r="BS122" s="0"/>
      <c r="BT122" s="0"/>
      <c r="BU122" s="0"/>
      <c r="BV122" s="0"/>
      <c r="BW122" s="0"/>
      <c r="BX122" s="0"/>
      <c r="BY122" s="0"/>
      <c r="BZ122" s="0"/>
      <c r="CA122" s="0"/>
      <c r="CB122" s="0"/>
      <c r="CC122" s="0"/>
      <c r="CD122" s="0"/>
      <c r="CE122" s="0"/>
      <c r="CF122" s="0"/>
      <c r="CG122" s="0"/>
      <c r="CH122" s="0"/>
      <c r="CI122" s="0"/>
      <c r="CJ122" s="0"/>
      <c r="CK122" s="0"/>
      <c r="CL122" s="0"/>
      <c r="CM122" s="0"/>
      <c r="CN122" s="0"/>
      <c r="CO122" s="0"/>
      <c r="CP122" s="0"/>
      <c r="CQ122" s="0"/>
      <c r="CR122" s="0"/>
      <c r="CS122" s="0"/>
      <c r="CT122" s="0"/>
      <c r="CU122" s="0"/>
      <c r="CV122" s="0"/>
      <c r="CW122" s="0"/>
      <c r="CX122" s="0"/>
      <c r="CY122" s="0"/>
      <c r="CZ122" s="0"/>
      <c r="DA122" s="0"/>
      <c r="DB122" s="0"/>
      <c r="DC122" s="0"/>
      <c r="DD122" s="0"/>
      <c r="DE122" s="0"/>
      <c r="DF122" s="0"/>
      <c r="DG122" s="0"/>
      <c r="DH122" s="0"/>
      <c r="DI122" s="0"/>
      <c r="DJ122" s="0"/>
      <c r="DK122" s="0"/>
      <c r="DL122" s="0"/>
      <c r="DM122" s="0"/>
      <c r="DN122" s="0"/>
      <c r="DO122" s="0"/>
      <c r="DP122" s="0"/>
      <c r="DQ122" s="0"/>
      <c r="DR122" s="0"/>
      <c r="DS122" s="0"/>
      <c r="DT122" s="0"/>
      <c r="DU122" s="0"/>
      <c r="DV122" s="0"/>
      <c r="DW122" s="0"/>
      <c r="DX122" s="0"/>
      <c r="DY122" s="0"/>
      <c r="DZ122" s="0"/>
      <c r="EA122" s="0"/>
      <c r="EB122" s="0"/>
      <c r="EC122" s="0"/>
      <c r="ED122" s="0"/>
      <c r="EE122" s="0"/>
      <c r="EF122" s="0"/>
      <c r="EG122" s="0"/>
      <c r="EH122" s="0"/>
      <c r="EI122" s="0"/>
      <c r="EJ122" s="0"/>
      <c r="EK122" s="0"/>
      <c r="EL122" s="0"/>
      <c r="EM122" s="0"/>
      <c r="EN122" s="0"/>
      <c r="EO122" s="0"/>
      <c r="EP122" s="0"/>
      <c r="EQ122" s="0"/>
      <c r="ER122" s="0"/>
      <c r="ES122" s="0"/>
      <c r="ET122" s="0"/>
      <c r="EU122" s="0"/>
      <c r="EV122" s="0"/>
      <c r="EW122" s="0"/>
      <c r="EX122" s="0"/>
      <c r="EY122" s="0"/>
      <c r="EZ122" s="0"/>
      <c r="FA122" s="0"/>
      <c r="FB122" s="0"/>
      <c r="FC122" s="0"/>
      <c r="FD122" s="0"/>
      <c r="FE122" s="0"/>
      <c r="FF122" s="0"/>
      <c r="FG122" s="0"/>
      <c r="FH122" s="0"/>
      <c r="FI122" s="0"/>
      <c r="FJ122" s="0"/>
      <c r="FK122" s="0"/>
      <c r="FL122" s="0"/>
      <c r="FM122" s="0"/>
      <c r="FN122" s="0"/>
      <c r="FO122" s="0"/>
      <c r="FP122" s="0"/>
      <c r="FQ122" s="0"/>
      <c r="FR122" s="0"/>
      <c r="FS122" s="0"/>
      <c r="FT122" s="0"/>
      <c r="FU122" s="0"/>
      <c r="FV122" s="0"/>
      <c r="FW122" s="0"/>
      <c r="FX122" s="0"/>
      <c r="FY122" s="0"/>
      <c r="FZ122" s="0"/>
      <c r="GA122" s="0"/>
      <c r="GB122" s="0"/>
      <c r="GC122" s="0"/>
      <c r="GD122" s="0"/>
      <c r="GE122" s="0"/>
      <c r="GF122" s="0"/>
      <c r="GG122" s="0"/>
      <c r="GH122" s="0"/>
      <c r="GI122" s="0"/>
      <c r="GJ122" s="0"/>
      <c r="GK122" s="0"/>
      <c r="GL122" s="0"/>
      <c r="GM122" s="0"/>
      <c r="GN122" s="0"/>
      <c r="GO122" s="0"/>
      <c r="GP122" s="0"/>
      <c r="GQ122" s="0"/>
      <c r="GR122" s="0"/>
      <c r="GS122" s="0"/>
      <c r="GT122" s="0"/>
      <c r="GU122" s="0"/>
      <c r="GV122" s="0"/>
      <c r="GW122" s="0"/>
      <c r="GX122" s="0"/>
      <c r="GY122" s="0"/>
      <c r="GZ122" s="0"/>
      <c r="HA122" s="0"/>
      <c r="HB122" s="0"/>
      <c r="HC122" s="0"/>
      <c r="HD122" s="0"/>
      <c r="HE122" s="0"/>
      <c r="HF122" s="0"/>
      <c r="HG122" s="0"/>
      <c r="HH122" s="0"/>
      <c r="HI122" s="0"/>
      <c r="HJ122" s="0"/>
      <c r="HK122" s="0"/>
      <c r="HL122" s="0"/>
      <c r="HM122" s="0"/>
      <c r="HN122" s="0"/>
      <c r="HO122" s="0"/>
      <c r="HP122" s="0"/>
      <c r="HQ122" s="0"/>
      <c r="HR122" s="0"/>
      <c r="HS122" s="0"/>
      <c r="HT122" s="0"/>
      <c r="HU122" s="0"/>
      <c r="HV122" s="0"/>
      <c r="HW122" s="0"/>
      <c r="HX122" s="0"/>
      <c r="HY122" s="0"/>
      <c r="HZ122" s="0"/>
      <c r="IA122" s="0"/>
      <c r="IB122" s="0"/>
      <c r="IC122" s="0"/>
      <c r="ID122" s="0"/>
      <c r="IE122" s="0"/>
      <c r="IF122" s="0"/>
      <c r="IG122" s="0"/>
      <c r="IH122" s="0"/>
      <c r="II122" s="0"/>
      <c r="IJ122" s="0"/>
      <c r="IK122" s="0"/>
      <c r="IL122" s="0"/>
      <c r="IM122" s="0"/>
      <c r="IN122" s="0"/>
      <c r="IO122" s="0"/>
      <c r="IP122" s="0"/>
      <c r="IQ122" s="0"/>
      <c r="IR122" s="0"/>
      <c r="IS122" s="0"/>
      <c r="IT122" s="0"/>
      <c r="IU122" s="0"/>
      <c r="IV122" s="0"/>
      <c r="IW122" s="0"/>
      <c r="IX122" s="0"/>
      <c r="IY122" s="0"/>
      <c r="IZ122" s="0"/>
      <c r="JA122" s="0"/>
      <c r="JB122" s="0"/>
      <c r="JC122" s="0"/>
      <c r="JD122" s="0"/>
      <c r="JE122" s="0"/>
      <c r="JF122" s="0"/>
      <c r="JG122" s="0"/>
      <c r="JH122" s="0"/>
      <c r="JI122" s="0"/>
      <c r="JJ122" s="0"/>
      <c r="JK122" s="0"/>
      <c r="JL122" s="0"/>
      <c r="JM122" s="0"/>
      <c r="JN122" s="0"/>
      <c r="JO122" s="0"/>
      <c r="JP122" s="0"/>
      <c r="JQ122" s="0"/>
      <c r="JR122" s="0"/>
      <c r="JS122" s="0"/>
      <c r="JT122" s="0"/>
      <c r="JU122" s="0"/>
      <c r="JV122" s="0"/>
      <c r="JW122" s="0"/>
      <c r="JX122" s="0"/>
      <c r="JY122" s="0"/>
      <c r="JZ122" s="0"/>
      <c r="KA122" s="0"/>
      <c r="KB122" s="0"/>
      <c r="KC122" s="0"/>
      <c r="KD122" s="0"/>
      <c r="KE122" s="0"/>
      <c r="KF122" s="0"/>
      <c r="KG122" s="0"/>
      <c r="KH122" s="0"/>
      <c r="KI122" s="0"/>
      <c r="KJ122" s="0"/>
      <c r="KK122" s="0"/>
      <c r="KL122" s="0"/>
      <c r="KM122" s="0"/>
      <c r="KN122" s="0"/>
      <c r="KO122" s="0"/>
      <c r="KP122" s="0"/>
      <c r="KQ122" s="0"/>
      <c r="KR122" s="0"/>
      <c r="KS122" s="0"/>
      <c r="KT122" s="0"/>
      <c r="KU122" s="0"/>
      <c r="KV122" s="0"/>
      <c r="KW122" s="0"/>
      <c r="KX122" s="0"/>
      <c r="KY122" s="0"/>
      <c r="KZ122" s="0"/>
      <c r="LA122" s="0"/>
      <c r="LB122" s="0"/>
      <c r="LC122" s="0"/>
      <c r="LD122" s="0"/>
      <c r="LE122" s="0"/>
      <c r="LF122" s="0"/>
      <c r="LG122" s="0"/>
      <c r="LH122" s="0"/>
      <c r="LI122" s="0"/>
      <c r="LJ122" s="0"/>
      <c r="LK122" s="0"/>
      <c r="LL122" s="0"/>
      <c r="LM122" s="0"/>
      <c r="LN122" s="0"/>
      <c r="LO122" s="0"/>
      <c r="LP122" s="0"/>
      <c r="LQ122" s="0"/>
      <c r="LR122" s="0"/>
      <c r="LS122" s="0"/>
      <c r="LT122" s="0"/>
      <c r="LU122" s="0"/>
      <c r="LV122" s="0"/>
      <c r="LW122" s="0"/>
      <c r="LX122" s="0"/>
      <c r="LY122" s="0"/>
      <c r="LZ122" s="0"/>
      <c r="MA122" s="0"/>
      <c r="MB122" s="0"/>
      <c r="MC122" s="0"/>
      <c r="MD122" s="0"/>
      <c r="ME122" s="0"/>
      <c r="MF122" s="0"/>
      <c r="MG122" s="0"/>
      <c r="MH122" s="0"/>
      <c r="MI122" s="0"/>
      <c r="MJ122" s="0"/>
      <c r="MK122" s="0"/>
      <c r="ML122" s="0"/>
      <c r="MM122" s="0"/>
      <c r="MN122" s="0"/>
      <c r="MO122" s="0"/>
      <c r="MP122" s="0"/>
      <c r="MQ122" s="0"/>
      <c r="MR122" s="0"/>
      <c r="MS122" s="0"/>
      <c r="MT122" s="0"/>
      <c r="MU122" s="0"/>
      <c r="MV122" s="0"/>
      <c r="MW122" s="0"/>
      <c r="MX122" s="0"/>
      <c r="MY122" s="0"/>
      <c r="MZ122" s="0"/>
      <c r="NA122" s="0"/>
      <c r="NB122" s="0"/>
      <c r="NC122" s="0"/>
      <c r="ND122" s="0"/>
      <c r="NE122" s="0"/>
      <c r="NF122" s="0"/>
      <c r="NG122" s="0"/>
      <c r="NH122" s="0"/>
      <c r="NI122" s="0"/>
      <c r="NJ122" s="0"/>
      <c r="NK122" s="0"/>
      <c r="NL122" s="0"/>
      <c r="NM122" s="0"/>
      <c r="NN122" s="0"/>
      <c r="NO122" s="0"/>
      <c r="NP122" s="0"/>
      <c r="NQ122" s="0"/>
      <c r="NR122" s="0"/>
      <c r="NS122" s="0"/>
      <c r="NT122" s="0"/>
      <c r="NU122" s="0"/>
      <c r="NV122" s="0"/>
      <c r="NW122" s="0"/>
      <c r="NX122" s="0"/>
      <c r="NY122" s="0"/>
      <c r="NZ122" s="0"/>
      <c r="OA122" s="0"/>
      <c r="OB122" s="0"/>
      <c r="OC122" s="0"/>
      <c r="OD122" s="0"/>
      <c r="OE122" s="0"/>
      <c r="OF122" s="0"/>
      <c r="OG122" s="0"/>
      <c r="OH122" s="0"/>
      <c r="OI122" s="0"/>
      <c r="OJ122" s="0"/>
      <c r="OK122" s="0"/>
      <c r="OL122" s="0"/>
      <c r="OM122" s="0"/>
      <c r="ON122" s="0"/>
      <c r="OO122" s="0"/>
      <c r="OP122" s="0"/>
      <c r="OQ122" s="0"/>
      <c r="OR122" s="0"/>
      <c r="OS122" s="0"/>
      <c r="OT122" s="0"/>
      <c r="OU122" s="0"/>
      <c r="OV122" s="0"/>
      <c r="OW122" s="0"/>
      <c r="OX122" s="0"/>
      <c r="OY122" s="0"/>
      <c r="OZ122" s="0"/>
      <c r="PA122" s="0"/>
      <c r="PB122" s="0"/>
      <c r="PC122" s="0"/>
      <c r="PD122" s="0"/>
      <c r="PE122" s="0"/>
      <c r="PF122" s="0"/>
      <c r="PG122" s="0"/>
      <c r="PH122" s="0"/>
      <c r="PI122" s="0"/>
      <c r="PJ122" s="0"/>
      <c r="PK122" s="0"/>
      <c r="PL122" s="0"/>
      <c r="PM122" s="0"/>
      <c r="PN122" s="0"/>
      <c r="PO122" s="0"/>
      <c r="PP122" s="0"/>
      <c r="PQ122" s="0"/>
      <c r="PR122" s="0"/>
      <c r="PS122" s="0"/>
      <c r="PT122" s="0"/>
      <c r="PU122" s="0"/>
      <c r="PV122" s="0"/>
      <c r="PW122" s="0"/>
      <c r="PX122" s="0"/>
      <c r="PY122" s="0"/>
      <c r="PZ122" s="0"/>
      <c r="QA122" s="0"/>
      <c r="QB122" s="0"/>
      <c r="QC122" s="0"/>
      <c r="QD122" s="0"/>
      <c r="QE122" s="0"/>
      <c r="QF122" s="0"/>
      <c r="QG122" s="0"/>
      <c r="QH122" s="0"/>
      <c r="QI122" s="0"/>
      <c r="QJ122" s="0"/>
      <c r="QK122" s="0"/>
      <c r="QL122" s="0"/>
      <c r="QM122" s="0"/>
      <c r="QN122" s="0"/>
      <c r="QO122" s="0"/>
      <c r="QP122" s="0"/>
      <c r="QQ122" s="0"/>
      <c r="QR122" s="0"/>
      <c r="QS122" s="0"/>
      <c r="QT122" s="0"/>
      <c r="QU122" s="0"/>
      <c r="QV122" s="0"/>
      <c r="QW122" s="0"/>
      <c r="QX122" s="0"/>
      <c r="QY122" s="0"/>
      <c r="QZ122" s="0"/>
      <c r="RA122" s="0"/>
      <c r="RB122" s="0"/>
      <c r="RC122" s="0"/>
      <c r="RD122" s="0"/>
      <c r="RE122" s="0"/>
      <c r="RF122" s="0"/>
      <c r="RG122" s="0"/>
      <c r="RH122" s="0"/>
      <c r="RI122" s="0"/>
      <c r="RJ122" s="0"/>
      <c r="RK122" s="0"/>
      <c r="RL122" s="0"/>
      <c r="RM122" s="0"/>
      <c r="RN122" s="0"/>
      <c r="RO122" s="0"/>
      <c r="RP122" s="0"/>
      <c r="RQ122" s="0"/>
      <c r="RR122" s="0"/>
      <c r="RS122" s="0"/>
      <c r="RT122" s="0"/>
      <c r="RU122" s="0"/>
      <c r="RV122" s="0"/>
      <c r="RW122" s="0"/>
      <c r="RX122" s="0"/>
      <c r="RY122" s="0"/>
      <c r="RZ122" s="0"/>
      <c r="SA122" s="0"/>
      <c r="SB122" s="0"/>
      <c r="SC122" s="0"/>
      <c r="SD122" s="0"/>
      <c r="SE122" s="0"/>
      <c r="SF122" s="0"/>
      <c r="SG122" s="0"/>
      <c r="SH122" s="0"/>
      <c r="SI122" s="0"/>
      <c r="SJ122" s="0"/>
      <c r="SK122" s="0"/>
      <c r="SL122" s="0"/>
      <c r="SM122" s="0"/>
      <c r="SN122" s="0"/>
      <c r="SO122" s="0"/>
      <c r="SP122" s="0"/>
      <c r="SQ122" s="0"/>
      <c r="SR122" s="0"/>
      <c r="SS122" s="0"/>
      <c r="ST122" s="0"/>
      <c r="SU122" s="0"/>
      <c r="SV122" s="0"/>
      <c r="SW122" s="0"/>
      <c r="SX122" s="0"/>
      <c r="SY122" s="0"/>
      <c r="SZ122" s="0"/>
      <c r="TA122" s="0"/>
      <c r="TB122" s="0"/>
      <c r="TC122" s="0"/>
      <c r="TD122" s="0"/>
      <c r="TE122" s="0"/>
      <c r="TF122" s="0"/>
      <c r="TG122" s="0"/>
      <c r="TH122" s="0"/>
      <c r="TI122" s="0"/>
      <c r="TJ122" s="0"/>
      <c r="TK122" s="0"/>
      <c r="TL122" s="0"/>
      <c r="TM122" s="0"/>
      <c r="TN122" s="0"/>
      <c r="TO122" s="0"/>
      <c r="TP122" s="0"/>
      <c r="TQ122" s="0"/>
      <c r="TR122" s="0"/>
      <c r="TS122" s="0"/>
      <c r="TT122" s="0"/>
      <c r="TU122" s="0"/>
      <c r="TV122" s="0"/>
      <c r="TW122" s="0"/>
      <c r="TX122" s="0"/>
      <c r="TY122" s="0"/>
      <c r="TZ122" s="0"/>
      <c r="UA122" s="0"/>
      <c r="UB122" s="0"/>
      <c r="UC122" s="0"/>
      <c r="UD122" s="0"/>
      <c r="UE122" s="0"/>
      <c r="UF122" s="0"/>
      <c r="UG122" s="0"/>
      <c r="UH122" s="0"/>
      <c r="UI122" s="0"/>
      <c r="UJ122" s="0"/>
      <c r="UK122" s="0"/>
      <c r="UL122" s="0"/>
      <c r="UM122" s="0"/>
      <c r="UN122" s="0"/>
      <c r="UO122" s="0"/>
      <c r="UP122" s="0"/>
      <c r="UQ122" s="0"/>
      <c r="UR122" s="0"/>
      <c r="US122" s="0"/>
      <c r="UT122" s="0"/>
      <c r="UU122" s="0"/>
      <c r="UV122" s="0"/>
      <c r="UW122" s="0"/>
      <c r="UX122" s="0"/>
      <c r="UY122" s="0"/>
      <c r="UZ122" s="0"/>
      <c r="VA122" s="0"/>
      <c r="VB122" s="0"/>
      <c r="VC122" s="0"/>
      <c r="VD122" s="0"/>
      <c r="VE122" s="0"/>
      <c r="VF122" s="0"/>
      <c r="VG122" s="0"/>
      <c r="VH122" s="0"/>
      <c r="VI122" s="0"/>
      <c r="VJ122" s="0"/>
      <c r="VK122" s="0"/>
      <c r="VL122" s="0"/>
      <c r="VM122" s="0"/>
      <c r="VN122" s="0"/>
      <c r="VO122" s="0"/>
      <c r="VP122" s="0"/>
      <c r="VQ122" s="0"/>
      <c r="VR122" s="0"/>
      <c r="VS122" s="0"/>
      <c r="VT122" s="0"/>
      <c r="VU122" s="0"/>
      <c r="VV122" s="0"/>
      <c r="VW122" s="0"/>
      <c r="VX122" s="0"/>
      <c r="VY122" s="0"/>
      <c r="VZ122" s="0"/>
      <c r="WA122" s="0"/>
      <c r="WB122" s="0"/>
      <c r="WC122" s="0"/>
      <c r="WD122" s="0"/>
      <c r="WE122" s="0"/>
      <c r="WF122" s="0"/>
      <c r="WG122" s="0"/>
      <c r="WH122" s="0"/>
      <c r="WI122" s="0"/>
      <c r="WJ122" s="0"/>
      <c r="WK122" s="0"/>
      <c r="WL122" s="0"/>
      <c r="WM122" s="0"/>
      <c r="WN122" s="0"/>
      <c r="WO122" s="0"/>
      <c r="WP122" s="0"/>
      <c r="WQ122" s="0"/>
      <c r="WR122" s="0"/>
      <c r="WS122" s="0"/>
      <c r="WT122" s="0"/>
      <c r="WU122" s="0"/>
      <c r="WV122" s="0"/>
      <c r="WW122" s="0"/>
      <c r="WX122" s="0"/>
      <c r="WY122" s="0"/>
      <c r="WZ122" s="0"/>
      <c r="XA122" s="0"/>
      <c r="XB122" s="0"/>
      <c r="XC122" s="0"/>
      <c r="XD122" s="0"/>
      <c r="XE122" s="0"/>
      <c r="XF122" s="0"/>
      <c r="XG122" s="0"/>
      <c r="XH122" s="0"/>
      <c r="XI122" s="0"/>
      <c r="XJ122" s="0"/>
      <c r="XK122" s="0"/>
      <c r="XL122" s="0"/>
      <c r="XM122" s="0"/>
      <c r="XN122" s="0"/>
      <c r="XO122" s="0"/>
      <c r="XP122" s="0"/>
      <c r="XQ122" s="0"/>
      <c r="XR122" s="0"/>
      <c r="XS122" s="0"/>
      <c r="XT122" s="0"/>
      <c r="XU122" s="0"/>
      <c r="XV122" s="0"/>
      <c r="XW122" s="0"/>
      <c r="XX122" s="0"/>
      <c r="XY122" s="0"/>
      <c r="XZ122" s="0"/>
      <c r="YA122" s="0"/>
      <c r="YB122" s="0"/>
      <c r="YC122" s="0"/>
      <c r="YD122" s="0"/>
      <c r="YE122" s="0"/>
      <c r="YF122" s="0"/>
      <c r="YG122" s="0"/>
      <c r="YH122" s="0"/>
      <c r="YI122" s="0"/>
      <c r="YJ122" s="0"/>
      <c r="YK122" s="0"/>
      <c r="YL122" s="0"/>
      <c r="YM122" s="0"/>
      <c r="YN122" s="0"/>
      <c r="YO122" s="0"/>
      <c r="YP122" s="0"/>
      <c r="YQ122" s="0"/>
      <c r="YR122" s="0"/>
      <c r="YS122" s="0"/>
      <c r="YT122" s="0"/>
      <c r="YU122" s="0"/>
      <c r="YV122" s="0"/>
      <c r="YW122" s="0"/>
      <c r="YX122" s="0"/>
      <c r="YY122" s="0"/>
      <c r="YZ122" s="0"/>
      <c r="ZA122" s="0"/>
      <c r="ZB122" s="0"/>
      <c r="ZC122" s="0"/>
      <c r="ZD122" s="0"/>
      <c r="ZE122" s="0"/>
      <c r="ZF122" s="0"/>
      <c r="ZG122" s="0"/>
      <c r="ZH122" s="0"/>
      <c r="ZI122" s="0"/>
      <c r="ZJ122" s="0"/>
      <c r="ZK122" s="0"/>
      <c r="ZL122" s="0"/>
      <c r="ZM122" s="0"/>
      <c r="ZN122" s="0"/>
      <c r="ZO122" s="0"/>
      <c r="ZP122" s="0"/>
      <c r="ZQ122" s="0"/>
      <c r="ZR122" s="0"/>
      <c r="ZS122" s="0"/>
      <c r="ZT122" s="0"/>
      <c r="ZU122" s="0"/>
      <c r="ZV122" s="0"/>
      <c r="ZW122" s="0"/>
      <c r="ZX122" s="0"/>
      <c r="ZY122" s="0"/>
      <c r="ZZ122" s="0"/>
      <c r="AAA122" s="0"/>
      <c r="AAB122" s="0"/>
      <c r="AAC122" s="0"/>
      <c r="AAD122" s="0"/>
      <c r="AAE122" s="0"/>
      <c r="AAF122" s="0"/>
      <c r="AAG122" s="0"/>
      <c r="AAH122" s="0"/>
      <c r="AAI122" s="0"/>
      <c r="AAJ122" s="0"/>
      <c r="AAK122" s="0"/>
      <c r="AAL122" s="0"/>
      <c r="AAM122" s="0"/>
      <c r="AAN122" s="0"/>
      <c r="AAO122" s="0"/>
      <c r="AAP122" s="0"/>
      <c r="AAQ122" s="0"/>
      <c r="AAR122" s="0"/>
      <c r="AAS122" s="0"/>
      <c r="AAT122" s="0"/>
      <c r="AAU122" s="0"/>
      <c r="AAV122" s="0"/>
      <c r="AAW122" s="0"/>
      <c r="AAX122" s="0"/>
      <c r="AAY122" s="0"/>
      <c r="AAZ122" s="0"/>
      <c r="ABA122" s="0"/>
      <c r="ABB122" s="0"/>
      <c r="ABC122" s="0"/>
      <c r="ABD122" s="0"/>
      <c r="ABE122" s="0"/>
      <c r="ABF122" s="0"/>
      <c r="ABG122" s="0"/>
      <c r="ABH122" s="0"/>
      <c r="ABI122" s="0"/>
      <c r="ABJ122" s="0"/>
      <c r="ABK122" s="0"/>
      <c r="ABL122" s="0"/>
      <c r="ABM122" s="0"/>
      <c r="ABN122" s="0"/>
      <c r="ABO122" s="0"/>
      <c r="ABP122" s="0"/>
      <c r="ABQ122" s="0"/>
      <c r="ABR122" s="0"/>
      <c r="ABS122" s="0"/>
      <c r="ABT122" s="0"/>
      <c r="ABU122" s="0"/>
      <c r="ABV122" s="0"/>
      <c r="ABW122" s="0"/>
      <c r="ABX122" s="0"/>
      <c r="ABY122" s="0"/>
      <c r="ABZ122" s="0"/>
      <c r="ACA122" s="0"/>
      <c r="ACB122" s="0"/>
      <c r="ACC122" s="0"/>
      <c r="ACD122" s="0"/>
      <c r="ACE122" s="0"/>
      <c r="ACF122" s="0"/>
      <c r="ACG122" s="0"/>
      <c r="ACH122" s="0"/>
      <c r="ACI122" s="0"/>
      <c r="ACJ122" s="0"/>
      <c r="ACK122" s="0"/>
      <c r="ACL122" s="0"/>
      <c r="ACM122" s="0"/>
      <c r="ACN122" s="0"/>
      <c r="ACO122" s="0"/>
      <c r="ACP122" s="0"/>
      <c r="ACQ122" s="0"/>
      <c r="ACR122" s="0"/>
      <c r="ACS122" s="0"/>
      <c r="ACT122" s="0"/>
      <c r="ACU122" s="0"/>
      <c r="ACV122" s="0"/>
      <c r="ACW122" s="0"/>
      <c r="ACX122" s="0"/>
      <c r="ACY122" s="0"/>
      <c r="ACZ122" s="0"/>
      <c r="ADA122" s="0"/>
      <c r="ADB122" s="0"/>
      <c r="ADC122" s="0"/>
      <c r="ADD122" s="0"/>
      <c r="ADE122" s="0"/>
      <c r="ADF122" s="0"/>
      <c r="ADG122" s="0"/>
      <c r="ADH122" s="0"/>
      <c r="ADI122" s="0"/>
      <c r="ADJ122" s="0"/>
      <c r="ADK122" s="0"/>
      <c r="ADL122" s="0"/>
      <c r="ADM122" s="0"/>
      <c r="ADN122" s="0"/>
      <c r="ADO122" s="0"/>
      <c r="ADP122" s="0"/>
      <c r="ADQ122" s="0"/>
      <c r="ADR122" s="0"/>
      <c r="ADS122" s="0"/>
      <c r="ADT122" s="0"/>
      <c r="ADU122" s="0"/>
      <c r="ADV122" s="0"/>
      <c r="ADW122" s="0"/>
      <c r="ADX122" s="0"/>
      <c r="ADY122" s="0"/>
      <c r="ADZ122" s="0"/>
      <c r="AEA122" s="0"/>
      <c r="AEB122" s="0"/>
      <c r="AEC122" s="0"/>
      <c r="AED122" s="0"/>
      <c r="AEE122" s="0"/>
      <c r="AEF122" s="0"/>
      <c r="AEG122" s="0"/>
      <c r="AEH122" s="0"/>
      <c r="AEI122" s="0"/>
      <c r="AEJ122" s="0"/>
      <c r="AEK122" s="0"/>
      <c r="AEL122" s="0"/>
      <c r="AEM122" s="0"/>
      <c r="AEN122" s="0"/>
      <c r="AEO122" s="0"/>
      <c r="AEP122" s="0"/>
      <c r="AEQ122" s="0"/>
      <c r="AER122" s="0"/>
      <c r="AES122" s="0"/>
      <c r="AET122" s="0"/>
      <c r="AEU122" s="0"/>
      <c r="AEV122" s="0"/>
      <c r="AEW122" s="0"/>
      <c r="AEX122" s="0"/>
      <c r="AEY122" s="0"/>
      <c r="AEZ122" s="0"/>
      <c r="AFA122" s="0"/>
      <c r="AFB122" s="0"/>
      <c r="AFC122" s="0"/>
      <c r="AFD122" s="0"/>
      <c r="AFE122" s="0"/>
      <c r="AFF122" s="0"/>
      <c r="AFG122" s="0"/>
      <c r="AFH122" s="0"/>
      <c r="AFI122" s="0"/>
      <c r="AFJ122" s="0"/>
      <c r="AFK122" s="0"/>
      <c r="AFL122" s="0"/>
      <c r="AFM122" s="0"/>
      <c r="AFN122" s="0"/>
      <c r="AFO122" s="0"/>
      <c r="AFP122" s="0"/>
      <c r="AFQ122" s="0"/>
      <c r="AFR122" s="0"/>
      <c r="AFS122" s="0"/>
      <c r="AFT122" s="0"/>
      <c r="AFU122" s="0"/>
      <c r="AFV122" s="0"/>
      <c r="AFW122" s="0"/>
      <c r="AFX122" s="0"/>
      <c r="AFY122" s="0"/>
      <c r="AFZ122" s="0"/>
      <c r="AGA122" s="0"/>
      <c r="AGB122" s="0"/>
      <c r="AGC122" s="0"/>
      <c r="AGD122" s="0"/>
      <c r="AGE122" s="0"/>
      <c r="AGF122" s="0"/>
      <c r="AGG122" s="0"/>
      <c r="AGH122" s="0"/>
      <c r="AGI122" s="0"/>
      <c r="AGJ122" s="0"/>
      <c r="AGK122" s="0"/>
      <c r="AGL122" s="0"/>
      <c r="AGM122" s="0"/>
      <c r="AGN122" s="0"/>
      <c r="AGO122" s="0"/>
      <c r="AGP122" s="0"/>
      <c r="AGQ122" s="0"/>
      <c r="AGR122" s="0"/>
      <c r="AGS122" s="0"/>
      <c r="AGT122" s="0"/>
      <c r="AGU122" s="0"/>
      <c r="AGV122" s="0"/>
      <c r="AGW122" s="0"/>
      <c r="AGX122" s="0"/>
      <c r="AGY122" s="0"/>
      <c r="AGZ122" s="0"/>
      <c r="AHA122" s="0"/>
      <c r="AHB122" s="0"/>
      <c r="AHC122" s="0"/>
      <c r="AHD122" s="0"/>
      <c r="AHE122" s="0"/>
      <c r="AHF122" s="0"/>
      <c r="AHG122" s="0"/>
      <c r="AHH122" s="0"/>
      <c r="AHI122" s="0"/>
      <c r="AHJ122" s="0"/>
      <c r="AHK122" s="0"/>
      <c r="AHL122" s="0"/>
      <c r="AHM122" s="0"/>
      <c r="AHN122" s="0"/>
      <c r="AHO122" s="0"/>
      <c r="AHP122" s="0"/>
      <c r="AHQ122" s="0"/>
      <c r="AHR122" s="0"/>
      <c r="AHS122" s="0"/>
      <c r="AHT122" s="0"/>
      <c r="AHU122" s="0"/>
      <c r="AHV122" s="0"/>
      <c r="AHW122" s="0"/>
      <c r="AHX122" s="0"/>
      <c r="AHY122" s="0"/>
      <c r="AHZ122" s="0"/>
      <c r="AIA122" s="0"/>
      <c r="AIB122" s="0"/>
      <c r="AIC122" s="0"/>
      <c r="AID122" s="0"/>
      <c r="AIE122" s="0"/>
      <c r="AIF122" s="0"/>
      <c r="AIG122" s="0"/>
      <c r="AIH122" s="0"/>
      <c r="AII122" s="0"/>
      <c r="AIJ122" s="0"/>
      <c r="AIK122" s="0"/>
      <c r="AIL122" s="0"/>
      <c r="AIM122" s="0"/>
      <c r="AIN122" s="0"/>
      <c r="AIO122" s="0"/>
      <c r="AIP122" s="0"/>
      <c r="AIQ122" s="0"/>
      <c r="AIR122" s="0"/>
      <c r="AIS122" s="0"/>
      <c r="AIT122" s="0"/>
      <c r="AIU122" s="0"/>
      <c r="AIV122" s="0"/>
      <c r="AIW122" s="0"/>
      <c r="AIX122" s="0"/>
      <c r="AIY122" s="0"/>
      <c r="AIZ122" s="0"/>
      <c r="AJA122" s="0"/>
      <c r="AJB122" s="0"/>
      <c r="AJC122" s="0"/>
      <c r="AJD122" s="0"/>
      <c r="AJE122" s="0"/>
      <c r="AJF122" s="0"/>
      <c r="AJG122" s="0"/>
      <c r="AJH122" s="0"/>
      <c r="AJI122" s="0"/>
      <c r="AJJ122" s="0"/>
      <c r="AJK122" s="0"/>
      <c r="AJL122" s="0"/>
      <c r="AJM122" s="0"/>
      <c r="AJN122" s="0"/>
      <c r="AJO122" s="0"/>
      <c r="AJP122" s="0"/>
      <c r="AJQ122" s="0"/>
      <c r="AJR122" s="0"/>
      <c r="AJS122" s="0"/>
      <c r="AJT122" s="0"/>
      <c r="AJU122" s="0"/>
      <c r="AJV122" s="0"/>
      <c r="AJW122" s="0"/>
      <c r="AJX122" s="0"/>
      <c r="AJY122" s="0"/>
      <c r="AJZ122" s="0"/>
      <c r="AKA122" s="0"/>
      <c r="AKB122" s="0"/>
      <c r="AKC122" s="0"/>
      <c r="AKD122" s="0"/>
      <c r="AKE122" s="0"/>
      <c r="AKF122" s="0"/>
      <c r="AKG122" s="0"/>
      <c r="AKH122" s="0"/>
      <c r="AKI122" s="0"/>
      <c r="AKJ122" s="0"/>
      <c r="AKK122" s="0"/>
      <c r="AKL122" s="0"/>
      <c r="AKM122" s="0"/>
      <c r="AKN122" s="0"/>
      <c r="AKO122" s="0"/>
      <c r="AKP122" s="0"/>
      <c r="AKQ122" s="0"/>
      <c r="AKR122" s="0"/>
      <c r="AKS122" s="0"/>
      <c r="AKT122" s="0"/>
      <c r="AKU122" s="0"/>
      <c r="AKV122" s="0"/>
      <c r="AKW122" s="0"/>
      <c r="AKX122" s="0"/>
      <c r="AKY122" s="0"/>
      <c r="AKZ122" s="0"/>
      <c r="ALA122" s="0"/>
      <c r="ALB122" s="0"/>
      <c r="ALC122" s="0"/>
      <c r="ALD122" s="0"/>
      <c r="ALE122" s="0"/>
      <c r="ALF122" s="0"/>
      <c r="ALG122" s="0"/>
      <c r="ALH122" s="0"/>
      <c r="ALI122" s="0"/>
      <c r="ALJ122" s="0"/>
      <c r="ALK122" s="0"/>
      <c r="ALL122" s="0"/>
      <c r="ALM122" s="0"/>
      <c r="ALN122" s="0"/>
      <c r="ALO122" s="0"/>
      <c r="ALP122" s="0"/>
      <c r="ALQ122" s="0"/>
      <c r="ALR122" s="0"/>
      <c r="ALS122" s="0"/>
      <c r="ALT122" s="0"/>
      <c r="ALU122" s="0"/>
      <c r="ALV122" s="0"/>
      <c r="ALW122" s="0"/>
      <c r="ALX122" s="0"/>
      <c r="ALY122" s="0"/>
      <c r="ALZ122" s="0"/>
      <c r="AMA122" s="0"/>
      <c r="AMB122" s="0"/>
      <c r="AMC122" s="0"/>
      <c r="AMD122" s="0"/>
      <c r="AME122" s="0"/>
      <c r="AMF122" s="0"/>
      <c r="AMG122" s="0"/>
      <c r="AMH122" s="0"/>
      <c r="AMI122" s="0"/>
      <c r="AMJ122" s="0"/>
    </row>
    <row r="123" customFormat="false" ht="13.2" hidden="false" customHeight="false" outlineLevel="0" collapsed="false">
      <c r="A123" s="3"/>
      <c r="B123" s="3" t="n">
        <v>14</v>
      </c>
      <c r="C123" s="0"/>
      <c r="D123" s="0"/>
      <c r="E123" s="0"/>
      <c r="F123" s="0"/>
      <c r="G123" s="0"/>
      <c r="H123" s="0"/>
      <c r="I123" s="3" t="n">
        <v>0</v>
      </c>
      <c r="J123" s="3" t="s">
        <v>44</v>
      </c>
      <c r="K123" s="3" t="s">
        <v>38</v>
      </c>
      <c r="L123" s="5" t="n">
        <v>42822</v>
      </c>
      <c r="M123" s="3" t="n">
        <v>1</v>
      </c>
      <c r="N123" s="3" t="n">
        <v>2</v>
      </c>
      <c r="O123" s="3" t="n">
        <v>0</v>
      </c>
      <c r="P123" s="0"/>
      <c r="Q123" s="0"/>
      <c r="R123" s="0"/>
      <c r="S123" s="3" t="n">
        <v>43</v>
      </c>
      <c r="T123" s="3" t="n">
        <v>18</v>
      </c>
      <c r="U123" s="3" t="n">
        <v>76</v>
      </c>
      <c r="V123" s="3" t="n">
        <v>24</v>
      </c>
      <c r="W123" s="3" t="n">
        <v>1.11111111111111</v>
      </c>
      <c r="X123" s="3" t="n">
        <v>1.53846153846154</v>
      </c>
      <c r="Y123" s="3" t="n">
        <v>161</v>
      </c>
      <c r="Z123" s="3" t="n">
        <v>37</v>
      </c>
      <c r="AA123" s="3" t="n">
        <v>0.813131313131313</v>
      </c>
      <c r="AB123" s="3" t="n">
        <v>6</v>
      </c>
      <c r="AC123" s="3" t="n">
        <v>15</v>
      </c>
      <c r="AD123" s="3" t="n">
        <v>4</v>
      </c>
      <c r="AE123" s="3" t="n">
        <v>9</v>
      </c>
      <c r="AF123" s="3" t="n">
        <v>294</v>
      </c>
      <c r="AG123" s="3" t="n">
        <v>89</v>
      </c>
      <c r="AH123" s="3" t="n">
        <v>3</v>
      </c>
      <c r="AI123" s="3" t="n">
        <v>21</v>
      </c>
      <c r="AJ123" s="3" t="n">
        <v>4</v>
      </c>
      <c r="AK123" s="3" t="n">
        <v>13</v>
      </c>
      <c r="AL123" s="3" t="n">
        <v>0.5</v>
      </c>
      <c r="AM123" s="3" t="n">
        <v>0.692307692307692</v>
      </c>
      <c r="AN123" s="2" t="n">
        <v>0.547619047619048</v>
      </c>
      <c r="AO123" s="0"/>
      <c r="AP123" s="0"/>
      <c r="AQ123" s="0"/>
      <c r="AR123" s="0"/>
      <c r="AS123" s="0"/>
      <c r="AT123" s="0"/>
      <c r="AU123" s="0"/>
      <c r="AV123" s="0"/>
      <c r="AW123" s="0"/>
      <c r="AX123" s="0"/>
      <c r="AY123" s="0"/>
      <c r="AZ123" s="0"/>
      <c r="BA123" s="0"/>
      <c r="BB123" s="0"/>
      <c r="BC123" s="0"/>
      <c r="BD123" s="0"/>
      <c r="BE123" s="0"/>
      <c r="BF123" s="0"/>
      <c r="BG123" s="0"/>
      <c r="BH123" s="0"/>
      <c r="BI123" s="0"/>
      <c r="BJ123" s="0"/>
      <c r="BK123" s="0"/>
      <c r="BL123" s="0"/>
      <c r="BM123" s="0"/>
      <c r="BN123" s="0"/>
      <c r="BO123" s="0"/>
      <c r="BP123" s="0"/>
      <c r="BQ123" s="0"/>
      <c r="BR123" s="0"/>
      <c r="BS123" s="0"/>
      <c r="BT123" s="0"/>
      <c r="BU123" s="0"/>
      <c r="BV123" s="0"/>
      <c r="BW123" s="0"/>
      <c r="BX123" s="0"/>
      <c r="BY123" s="0"/>
      <c r="BZ123" s="0"/>
      <c r="CA123" s="0"/>
      <c r="CB123" s="0"/>
      <c r="CC123" s="0"/>
      <c r="CD123" s="0"/>
      <c r="CE123" s="0"/>
      <c r="CF123" s="0"/>
      <c r="CG123" s="0"/>
      <c r="CH123" s="0"/>
      <c r="CI123" s="0"/>
      <c r="CJ123" s="0"/>
      <c r="CK123" s="0"/>
      <c r="CL123" s="0"/>
      <c r="CM123" s="0"/>
      <c r="CN123" s="0"/>
      <c r="CO123" s="0"/>
      <c r="CP123" s="0"/>
      <c r="CQ123" s="0"/>
      <c r="CR123" s="0"/>
      <c r="CS123" s="0"/>
      <c r="CT123" s="0"/>
      <c r="CU123" s="0"/>
      <c r="CV123" s="0"/>
      <c r="CW123" s="0"/>
      <c r="CX123" s="0"/>
      <c r="CY123" s="0"/>
      <c r="CZ123" s="0"/>
      <c r="DA123" s="0"/>
      <c r="DB123" s="0"/>
      <c r="DC123" s="0"/>
      <c r="DD123" s="0"/>
      <c r="DE123" s="0"/>
      <c r="DF123" s="0"/>
      <c r="DG123" s="0"/>
      <c r="DH123" s="0"/>
      <c r="DI123" s="0"/>
      <c r="DJ123" s="0"/>
      <c r="DK123" s="0"/>
      <c r="DL123" s="0"/>
      <c r="DM123" s="0"/>
      <c r="DN123" s="0"/>
      <c r="DO123" s="0"/>
      <c r="DP123" s="0"/>
      <c r="DQ123" s="0"/>
      <c r="DR123" s="0"/>
      <c r="DS123" s="0"/>
      <c r="DT123" s="0"/>
      <c r="DU123" s="0"/>
      <c r="DV123" s="0"/>
      <c r="DW123" s="0"/>
      <c r="DX123" s="0"/>
      <c r="DY123" s="0"/>
      <c r="DZ123" s="0"/>
      <c r="EA123" s="0"/>
      <c r="EB123" s="0"/>
      <c r="EC123" s="0"/>
      <c r="ED123" s="0"/>
      <c r="EE123" s="0"/>
      <c r="EF123" s="0"/>
      <c r="EG123" s="0"/>
      <c r="EH123" s="0"/>
      <c r="EI123" s="0"/>
      <c r="EJ123" s="0"/>
      <c r="EK123" s="0"/>
      <c r="EL123" s="0"/>
      <c r="EM123" s="0"/>
      <c r="EN123" s="0"/>
      <c r="EO123" s="0"/>
      <c r="EP123" s="0"/>
      <c r="EQ123" s="0"/>
      <c r="ER123" s="0"/>
      <c r="ES123" s="0"/>
      <c r="ET123" s="0"/>
      <c r="EU123" s="0"/>
      <c r="EV123" s="0"/>
      <c r="EW123" s="0"/>
      <c r="EX123" s="0"/>
      <c r="EY123" s="0"/>
      <c r="EZ123" s="0"/>
      <c r="FA123" s="0"/>
      <c r="FB123" s="0"/>
      <c r="FC123" s="0"/>
      <c r="FD123" s="0"/>
      <c r="FE123" s="0"/>
      <c r="FF123" s="0"/>
      <c r="FG123" s="0"/>
      <c r="FH123" s="0"/>
      <c r="FI123" s="0"/>
      <c r="FJ123" s="0"/>
      <c r="FK123" s="0"/>
      <c r="FL123" s="0"/>
      <c r="FM123" s="0"/>
      <c r="FN123" s="0"/>
      <c r="FO123" s="0"/>
      <c r="FP123" s="0"/>
      <c r="FQ123" s="0"/>
      <c r="FR123" s="0"/>
      <c r="FS123" s="0"/>
      <c r="FT123" s="0"/>
      <c r="FU123" s="0"/>
      <c r="FV123" s="0"/>
      <c r="FW123" s="0"/>
      <c r="FX123" s="0"/>
      <c r="FY123" s="0"/>
      <c r="FZ123" s="0"/>
      <c r="GA123" s="0"/>
      <c r="GB123" s="0"/>
      <c r="GC123" s="0"/>
      <c r="GD123" s="0"/>
      <c r="GE123" s="0"/>
      <c r="GF123" s="0"/>
      <c r="GG123" s="0"/>
      <c r="GH123" s="0"/>
      <c r="GI123" s="0"/>
      <c r="GJ123" s="0"/>
      <c r="GK123" s="0"/>
      <c r="GL123" s="0"/>
      <c r="GM123" s="0"/>
      <c r="GN123" s="0"/>
      <c r="GO123" s="0"/>
      <c r="GP123" s="0"/>
      <c r="GQ123" s="0"/>
      <c r="GR123" s="0"/>
      <c r="GS123" s="0"/>
      <c r="GT123" s="0"/>
      <c r="GU123" s="0"/>
      <c r="GV123" s="0"/>
      <c r="GW123" s="0"/>
      <c r="GX123" s="0"/>
      <c r="GY123" s="0"/>
      <c r="GZ123" s="0"/>
      <c r="HA123" s="0"/>
      <c r="HB123" s="0"/>
      <c r="HC123" s="0"/>
      <c r="HD123" s="0"/>
      <c r="HE123" s="0"/>
      <c r="HF123" s="0"/>
      <c r="HG123" s="0"/>
      <c r="HH123" s="0"/>
      <c r="HI123" s="0"/>
      <c r="HJ123" s="0"/>
      <c r="HK123" s="0"/>
      <c r="HL123" s="0"/>
      <c r="HM123" s="0"/>
      <c r="HN123" s="0"/>
      <c r="HO123" s="0"/>
      <c r="HP123" s="0"/>
      <c r="HQ123" s="0"/>
      <c r="HR123" s="0"/>
      <c r="HS123" s="0"/>
      <c r="HT123" s="0"/>
      <c r="HU123" s="0"/>
      <c r="HV123" s="0"/>
      <c r="HW123" s="0"/>
      <c r="HX123" s="0"/>
      <c r="HY123" s="0"/>
      <c r="HZ123" s="0"/>
      <c r="IA123" s="0"/>
      <c r="IB123" s="0"/>
      <c r="IC123" s="0"/>
      <c r="ID123" s="0"/>
      <c r="IE123" s="0"/>
      <c r="IF123" s="0"/>
      <c r="IG123" s="0"/>
      <c r="IH123" s="0"/>
      <c r="II123" s="0"/>
      <c r="IJ123" s="0"/>
      <c r="IK123" s="0"/>
      <c r="IL123" s="0"/>
      <c r="IM123" s="0"/>
      <c r="IN123" s="0"/>
      <c r="IO123" s="0"/>
      <c r="IP123" s="0"/>
      <c r="IQ123" s="0"/>
      <c r="IR123" s="0"/>
      <c r="IS123" s="0"/>
      <c r="IT123" s="0"/>
      <c r="IU123" s="0"/>
      <c r="IV123" s="0"/>
      <c r="IW123" s="0"/>
      <c r="IX123" s="0"/>
      <c r="IY123" s="0"/>
      <c r="IZ123" s="0"/>
      <c r="JA123" s="0"/>
      <c r="JB123" s="0"/>
      <c r="JC123" s="0"/>
      <c r="JD123" s="0"/>
      <c r="JE123" s="0"/>
      <c r="JF123" s="0"/>
      <c r="JG123" s="0"/>
      <c r="JH123" s="0"/>
      <c r="JI123" s="0"/>
      <c r="JJ123" s="0"/>
      <c r="JK123" s="0"/>
      <c r="JL123" s="0"/>
      <c r="JM123" s="0"/>
      <c r="JN123" s="0"/>
      <c r="JO123" s="0"/>
      <c r="JP123" s="0"/>
      <c r="JQ123" s="0"/>
      <c r="JR123" s="0"/>
      <c r="JS123" s="0"/>
      <c r="JT123" s="0"/>
      <c r="JU123" s="0"/>
      <c r="JV123" s="0"/>
      <c r="JW123" s="0"/>
      <c r="JX123" s="0"/>
      <c r="JY123" s="0"/>
      <c r="JZ123" s="0"/>
      <c r="KA123" s="0"/>
      <c r="KB123" s="0"/>
      <c r="KC123" s="0"/>
      <c r="KD123" s="0"/>
      <c r="KE123" s="0"/>
      <c r="KF123" s="0"/>
      <c r="KG123" s="0"/>
      <c r="KH123" s="0"/>
      <c r="KI123" s="0"/>
      <c r="KJ123" s="0"/>
      <c r="KK123" s="0"/>
      <c r="KL123" s="0"/>
      <c r="KM123" s="0"/>
      <c r="KN123" s="0"/>
      <c r="KO123" s="0"/>
      <c r="KP123" s="0"/>
      <c r="KQ123" s="0"/>
      <c r="KR123" s="0"/>
      <c r="KS123" s="0"/>
      <c r="KT123" s="0"/>
      <c r="KU123" s="0"/>
      <c r="KV123" s="0"/>
      <c r="KW123" s="0"/>
      <c r="KX123" s="0"/>
      <c r="KY123" s="0"/>
      <c r="KZ123" s="0"/>
      <c r="LA123" s="0"/>
      <c r="LB123" s="0"/>
      <c r="LC123" s="0"/>
      <c r="LD123" s="0"/>
      <c r="LE123" s="0"/>
      <c r="LF123" s="0"/>
      <c r="LG123" s="0"/>
      <c r="LH123" s="0"/>
      <c r="LI123" s="0"/>
      <c r="LJ123" s="0"/>
      <c r="LK123" s="0"/>
      <c r="LL123" s="0"/>
      <c r="LM123" s="0"/>
      <c r="LN123" s="0"/>
      <c r="LO123" s="0"/>
      <c r="LP123" s="0"/>
      <c r="LQ123" s="0"/>
      <c r="LR123" s="0"/>
      <c r="LS123" s="0"/>
      <c r="LT123" s="0"/>
      <c r="LU123" s="0"/>
      <c r="LV123" s="0"/>
      <c r="LW123" s="0"/>
      <c r="LX123" s="0"/>
      <c r="LY123" s="0"/>
      <c r="LZ123" s="0"/>
      <c r="MA123" s="0"/>
      <c r="MB123" s="0"/>
      <c r="MC123" s="0"/>
      <c r="MD123" s="0"/>
      <c r="ME123" s="0"/>
      <c r="MF123" s="0"/>
      <c r="MG123" s="0"/>
      <c r="MH123" s="0"/>
      <c r="MI123" s="0"/>
      <c r="MJ123" s="0"/>
      <c r="MK123" s="0"/>
      <c r="ML123" s="0"/>
      <c r="MM123" s="0"/>
      <c r="MN123" s="0"/>
      <c r="MO123" s="0"/>
      <c r="MP123" s="0"/>
      <c r="MQ123" s="0"/>
      <c r="MR123" s="0"/>
      <c r="MS123" s="0"/>
      <c r="MT123" s="0"/>
      <c r="MU123" s="0"/>
      <c r="MV123" s="0"/>
      <c r="MW123" s="0"/>
      <c r="MX123" s="0"/>
      <c r="MY123" s="0"/>
      <c r="MZ123" s="0"/>
      <c r="NA123" s="0"/>
      <c r="NB123" s="0"/>
      <c r="NC123" s="0"/>
      <c r="ND123" s="0"/>
      <c r="NE123" s="0"/>
      <c r="NF123" s="0"/>
      <c r="NG123" s="0"/>
      <c r="NH123" s="0"/>
      <c r="NI123" s="0"/>
      <c r="NJ123" s="0"/>
      <c r="NK123" s="0"/>
      <c r="NL123" s="0"/>
      <c r="NM123" s="0"/>
      <c r="NN123" s="0"/>
      <c r="NO123" s="0"/>
      <c r="NP123" s="0"/>
      <c r="NQ123" s="0"/>
      <c r="NR123" s="0"/>
      <c r="NS123" s="0"/>
      <c r="NT123" s="0"/>
      <c r="NU123" s="0"/>
      <c r="NV123" s="0"/>
      <c r="NW123" s="0"/>
      <c r="NX123" s="0"/>
      <c r="NY123" s="0"/>
      <c r="NZ123" s="0"/>
      <c r="OA123" s="0"/>
      <c r="OB123" s="0"/>
      <c r="OC123" s="0"/>
      <c r="OD123" s="0"/>
      <c r="OE123" s="0"/>
      <c r="OF123" s="0"/>
      <c r="OG123" s="0"/>
      <c r="OH123" s="0"/>
      <c r="OI123" s="0"/>
      <c r="OJ123" s="0"/>
      <c r="OK123" s="0"/>
      <c r="OL123" s="0"/>
      <c r="OM123" s="0"/>
      <c r="ON123" s="0"/>
      <c r="OO123" s="0"/>
      <c r="OP123" s="0"/>
      <c r="OQ123" s="0"/>
      <c r="OR123" s="0"/>
      <c r="OS123" s="0"/>
      <c r="OT123" s="0"/>
      <c r="OU123" s="0"/>
      <c r="OV123" s="0"/>
      <c r="OW123" s="0"/>
      <c r="OX123" s="0"/>
      <c r="OY123" s="0"/>
      <c r="OZ123" s="0"/>
      <c r="PA123" s="0"/>
      <c r="PB123" s="0"/>
      <c r="PC123" s="0"/>
      <c r="PD123" s="0"/>
      <c r="PE123" s="0"/>
      <c r="PF123" s="0"/>
      <c r="PG123" s="0"/>
      <c r="PH123" s="0"/>
      <c r="PI123" s="0"/>
      <c r="PJ123" s="0"/>
      <c r="PK123" s="0"/>
      <c r="PL123" s="0"/>
      <c r="PM123" s="0"/>
      <c r="PN123" s="0"/>
      <c r="PO123" s="0"/>
      <c r="PP123" s="0"/>
      <c r="PQ123" s="0"/>
      <c r="PR123" s="0"/>
      <c r="PS123" s="0"/>
      <c r="PT123" s="0"/>
      <c r="PU123" s="0"/>
      <c r="PV123" s="0"/>
      <c r="PW123" s="0"/>
      <c r="PX123" s="0"/>
      <c r="PY123" s="0"/>
      <c r="PZ123" s="0"/>
      <c r="QA123" s="0"/>
      <c r="QB123" s="0"/>
      <c r="QC123" s="0"/>
      <c r="QD123" s="0"/>
      <c r="QE123" s="0"/>
      <c r="QF123" s="0"/>
      <c r="QG123" s="0"/>
      <c r="QH123" s="0"/>
      <c r="QI123" s="0"/>
      <c r="QJ123" s="0"/>
      <c r="QK123" s="0"/>
      <c r="QL123" s="0"/>
      <c r="QM123" s="0"/>
      <c r="QN123" s="0"/>
      <c r="QO123" s="0"/>
      <c r="QP123" s="0"/>
      <c r="QQ123" s="0"/>
      <c r="QR123" s="0"/>
      <c r="QS123" s="0"/>
      <c r="QT123" s="0"/>
      <c r="QU123" s="0"/>
      <c r="QV123" s="0"/>
      <c r="QW123" s="0"/>
      <c r="QX123" s="0"/>
      <c r="QY123" s="0"/>
      <c r="QZ123" s="0"/>
      <c r="RA123" s="0"/>
      <c r="RB123" s="0"/>
      <c r="RC123" s="0"/>
      <c r="RD123" s="0"/>
      <c r="RE123" s="0"/>
      <c r="RF123" s="0"/>
      <c r="RG123" s="0"/>
      <c r="RH123" s="0"/>
      <c r="RI123" s="0"/>
      <c r="RJ123" s="0"/>
      <c r="RK123" s="0"/>
      <c r="RL123" s="0"/>
      <c r="RM123" s="0"/>
      <c r="RN123" s="0"/>
      <c r="RO123" s="0"/>
      <c r="RP123" s="0"/>
      <c r="RQ123" s="0"/>
      <c r="RR123" s="0"/>
      <c r="RS123" s="0"/>
      <c r="RT123" s="0"/>
      <c r="RU123" s="0"/>
      <c r="RV123" s="0"/>
      <c r="RW123" s="0"/>
      <c r="RX123" s="0"/>
      <c r="RY123" s="0"/>
      <c r="RZ123" s="0"/>
      <c r="SA123" s="0"/>
      <c r="SB123" s="0"/>
      <c r="SC123" s="0"/>
      <c r="SD123" s="0"/>
      <c r="SE123" s="0"/>
      <c r="SF123" s="0"/>
      <c r="SG123" s="0"/>
      <c r="SH123" s="0"/>
      <c r="SI123" s="0"/>
      <c r="SJ123" s="0"/>
      <c r="SK123" s="0"/>
      <c r="SL123" s="0"/>
      <c r="SM123" s="0"/>
      <c r="SN123" s="0"/>
      <c r="SO123" s="0"/>
      <c r="SP123" s="0"/>
      <c r="SQ123" s="0"/>
      <c r="SR123" s="0"/>
      <c r="SS123" s="0"/>
      <c r="ST123" s="0"/>
      <c r="SU123" s="0"/>
      <c r="SV123" s="0"/>
      <c r="SW123" s="0"/>
      <c r="SX123" s="0"/>
      <c r="SY123" s="0"/>
      <c r="SZ123" s="0"/>
      <c r="TA123" s="0"/>
      <c r="TB123" s="0"/>
      <c r="TC123" s="0"/>
      <c r="TD123" s="0"/>
      <c r="TE123" s="0"/>
      <c r="TF123" s="0"/>
      <c r="TG123" s="0"/>
      <c r="TH123" s="0"/>
      <c r="TI123" s="0"/>
      <c r="TJ123" s="0"/>
      <c r="TK123" s="0"/>
      <c r="TL123" s="0"/>
      <c r="TM123" s="0"/>
      <c r="TN123" s="0"/>
      <c r="TO123" s="0"/>
      <c r="TP123" s="0"/>
      <c r="TQ123" s="0"/>
      <c r="TR123" s="0"/>
      <c r="TS123" s="0"/>
      <c r="TT123" s="0"/>
      <c r="TU123" s="0"/>
      <c r="TV123" s="0"/>
      <c r="TW123" s="0"/>
      <c r="TX123" s="0"/>
      <c r="TY123" s="0"/>
      <c r="TZ123" s="0"/>
      <c r="UA123" s="0"/>
      <c r="UB123" s="0"/>
      <c r="UC123" s="0"/>
      <c r="UD123" s="0"/>
      <c r="UE123" s="0"/>
      <c r="UF123" s="0"/>
      <c r="UG123" s="0"/>
      <c r="UH123" s="0"/>
      <c r="UI123" s="0"/>
      <c r="UJ123" s="0"/>
      <c r="UK123" s="0"/>
      <c r="UL123" s="0"/>
      <c r="UM123" s="0"/>
      <c r="UN123" s="0"/>
      <c r="UO123" s="0"/>
      <c r="UP123" s="0"/>
      <c r="UQ123" s="0"/>
      <c r="UR123" s="0"/>
      <c r="US123" s="0"/>
      <c r="UT123" s="0"/>
      <c r="UU123" s="0"/>
      <c r="UV123" s="0"/>
      <c r="UW123" s="0"/>
      <c r="UX123" s="0"/>
      <c r="UY123" s="0"/>
      <c r="UZ123" s="0"/>
      <c r="VA123" s="0"/>
      <c r="VB123" s="0"/>
      <c r="VC123" s="0"/>
      <c r="VD123" s="0"/>
      <c r="VE123" s="0"/>
      <c r="VF123" s="0"/>
      <c r="VG123" s="0"/>
      <c r="VH123" s="0"/>
      <c r="VI123" s="0"/>
      <c r="VJ123" s="0"/>
      <c r="VK123" s="0"/>
      <c r="VL123" s="0"/>
      <c r="VM123" s="0"/>
      <c r="VN123" s="0"/>
      <c r="VO123" s="0"/>
      <c r="VP123" s="0"/>
      <c r="VQ123" s="0"/>
      <c r="VR123" s="0"/>
      <c r="VS123" s="0"/>
      <c r="VT123" s="0"/>
      <c r="VU123" s="0"/>
      <c r="VV123" s="0"/>
      <c r="VW123" s="0"/>
      <c r="VX123" s="0"/>
      <c r="VY123" s="0"/>
      <c r="VZ123" s="0"/>
      <c r="WA123" s="0"/>
      <c r="WB123" s="0"/>
      <c r="WC123" s="0"/>
      <c r="WD123" s="0"/>
      <c r="WE123" s="0"/>
      <c r="WF123" s="0"/>
      <c r="WG123" s="0"/>
      <c r="WH123" s="0"/>
      <c r="WI123" s="0"/>
      <c r="WJ123" s="0"/>
      <c r="WK123" s="0"/>
      <c r="WL123" s="0"/>
      <c r="WM123" s="0"/>
      <c r="WN123" s="0"/>
      <c r="WO123" s="0"/>
      <c r="WP123" s="0"/>
      <c r="WQ123" s="0"/>
      <c r="WR123" s="0"/>
      <c r="WS123" s="0"/>
      <c r="WT123" s="0"/>
      <c r="WU123" s="0"/>
      <c r="WV123" s="0"/>
      <c r="WW123" s="0"/>
      <c r="WX123" s="0"/>
      <c r="WY123" s="0"/>
      <c r="WZ123" s="0"/>
      <c r="XA123" s="0"/>
      <c r="XB123" s="0"/>
      <c r="XC123" s="0"/>
      <c r="XD123" s="0"/>
      <c r="XE123" s="0"/>
      <c r="XF123" s="0"/>
      <c r="XG123" s="0"/>
      <c r="XH123" s="0"/>
      <c r="XI123" s="0"/>
      <c r="XJ123" s="0"/>
      <c r="XK123" s="0"/>
      <c r="XL123" s="0"/>
      <c r="XM123" s="0"/>
      <c r="XN123" s="0"/>
      <c r="XO123" s="0"/>
      <c r="XP123" s="0"/>
      <c r="XQ123" s="0"/>
      <c r="XR123" s="0"/>
      <c r="XS123" s="0"/>
      <c r="XT123" s="0"/>
      <c r="XU123" s="0"/>
      <c r="XV123" s="0"/>
      <c r="XW123" s="0"/>
      <c r="XX123" s="0"/>
      <c r="XY123" s="0"/>
      <c r="XZ123" s="0"/>
      <c r="YA123" s="0"/>
      <c r="YB123" s="0"/>
      <c r="YC123" s="0"/>
      <c r="YD123" s="0"/>
      <c r="YE123" s="0"/>
      <c r="YF123" s="0"/>
      <c r="YG123" s="0"/>
      <c r="YH123" s="0"/>
      <c r="YI123" s="0"/>
      <c r="YJ123" s="0"/>
      <c r="YK123" s="0"/>
      <c r="YL123" s="0"/>
      <c r="YM123" s="0"/>
      <c r="YN123" s="0"/>
      <c r="YO123" s="0"/>
      <c r="YP123" s="0"/>
      <c r="YQ123" s="0"/>
      <c r="YR123" s="0"/>
      <c r="YS123" s="0"/>
      <c r="YT123" s="0"/>
      <c r="YU123" s="0"/>
      <c r="YV123" s="0"/>
      <c r="YW123" s="0"/>
      <c r="YX123" s="0"/>
      <c r="YY123" s="0"/>
      <c r="YZ123" s="0"/>
      <c r="ZA123" s="0"/>
      <c r="ZB123" s="0"/>
      <c r="ZC123" s="0"/>
      <c r="ZD123" s="0"/>
      <c r="ZE123" s="0"/>
      <c r="ZF123" s="0"/>
      <c r="ZG123" s="0"/>
      <c r="ZH123" s="0"/>
      <c r="ZI123" s="0"/>
      <c r="ZJ123" s="0"/>
      <c r="ZK123" s="0"/>
      <c r="ZL123" s="0"/>
      <c r="ZM123" s="0"/>
      <c r="ZN123" s="0"/>
      <c r="ZO123" s="0"/>
      <c r="ZP123" s="0"/>
      <c r="ZQ123" s="0"/>
      <c r="ZR123" s="0"/>
      <c r="ZS123" s="0"/>
      <c r="ZT123" s="0"/>
      <c r="ZU123" s="0"/>
      <c r="ZV123" s="0"/>
      <c r="ZW123" s="0"/>
      <c r="ZX123" s="0"/>
      <c r="ZY123" s="0"/>
      <c r="ZZ123" s="0"/>
      <c r="AAA123" s="0"/>
      <c r="AAB123" s="0"/>
      <c r="AAC123" s="0"/>
      <c r="AAD123" s="0"/>
      <c r="AAE123" s="0"/>
      <c r="AAF123" s="0"/>
      <c r="AAG123" s="0"/>
      <c r="AAH123" s="0"/>
      <c r="AAI123" s="0"/>
      <c r="AAJ123" s="0"/>
      <c r="AAK123" s="0"/>
      <c r="AAL123" s="0"/>
      <c r="AAM123" s="0"/>
      <c r="AAN123" s="0"/>
      <c r="AAO123" s="0"/>
      <c r="AAP123" s="0"/>
      <c r="AAQ123" s="0"/>
      <c r="AAR123" s="0"/>
      <c r="AAS123" s="0"/>
      <c r="AAT123" s="0"/>
      <c r="AAU123" s="0"/>
      <c r="AAV123" s="0"/>
      <c r="AAW123" s="0"/>
      <c r="AAX123" s="0"/>
      <c r="AAY123" s="0"/>
      <c r="AAZ123" s="0"/>
      <c r="ABA123" s="0"/>
      <c r="ABB123" s="0"/>
      <c r="ABC123" s="0"/>
      <c r="ABD123" s="0"/>
      <c r="ABE123" s="0"/>
      <c r="ABF123" s="0"/>
      <c r="ABG123" s="0"/>
      <c r="ABH123" s="0"/>
      <c r="ABI123" s="0"/>
      <c r="ABJ123" s="0"/>
      <c r="ABK123" s="0"/>
      <c r="ABL123" s="0"/>
      <c r="ABM123" s="0"/>
      <c r="ABN123" s="0"/>
      <c r="ABO123" s="0"/>
      <c r="ABP123" s="0"/>
      <c r="ABQ123" s="0"/>
      <c r="ABR123" s="0"/>
      <c r="ABS123" s="0"/>
      <c r="ABT123" s="0"/>
      <c r="ABU123" s="0"/>
      <c r="ABV123" s="0"/>
      <c r="ABW123" s="0"/>
      <c r="ABX123" s="0"/>
      <c r="ABY123" s="0"/>
      <c r="ABZ123" s="0"/>
      <c r="ACA123" s="0"/>
      <c r="ACB123" s="0"/>
      <c r="ACC123" s="0"/>
      <c r="ACD123" s="0"/>
      <c r="ACE123" s="0"/>
      <c r="ACF123" s="0"/>
      <c r="ACG123" s="0"/>
      <c r="ACH123" s="0"/>
      <c r="ACI123" s="0"/>
      <c r="ACJ123" s="0"/>
      <c r="ACK123" s="0"/>
      <c r="ACL123" s="0"/>
      <c r="ACM123" s="0"/>
      <c r="ACN123" s="0"/>
      <c r="ACO123" s="0"/>
      <c r="ACP123" s="0"/>
      <c r="ACQ123" s="0"/>
      <c r="ACR123" s="0"/>
      <c r="ACS123" s="0"/>
      <c r="ACT123" s="0"/>
      <c r="ACU123" s="0"/>
      <c r="ACV123" s="0"/>
      <c r="ACW123" s="0"/>
      <c r="ACX123" s="0"/>
      <c r="ACY123" s="0"/>
      <c r="ACZ123" s="0"/>
      <c r="ADA123" s="0"/>
      <c r="ADB123" s="0"/>
      <c r="ADC123" s="0"/>
      <c r="ADD123" s="0"/>
      <c r="ADE123" s="0"/>
      <c r="ADF123" s="0"/>
      <c r="ADG123" s="0"/>
      <c r="ADH123" s="0"/>
      <c r="ADI123" s="0"/>
      <c r="ADJ123" s="0"/>
      <c r="ADK123" s="0"/>
      <c r="ADL123" s="0"/>
      <c r="ADM123" s="0"/>
      <c r="ADN123" s="0"/>
      <c r="ADO123" s="0"/>
      <c r="ADP123" s="0"/>
      <c r="ADQ123" s="0"/>
      <c r="ADR123" s="0"/>
      <c r="ADS123" s="0"/>
      <c r="ADT123" s="0"/>
      <c r="ADU123" s="0"/>
      <c r="ADV123" s="0"/>
      <c r="ADW123" s="0"/>
      <c r="ADX123" s="0"/>
      <c r="ADY123" s="0"/>
      <c r="ADZ123" s="0"/>
      <c r="AEA123" s="0"/>
      <c r="AEB123" s="0"/>
      <c r="AEC123" s="0"/>
      <c r="AED123" s="0"/>
      <c r="AEE123" s="0"/>
      <c r="AEF123" s="0"/>
      <c r="AEG123" s="0"/>
      <c r="AEH123" s="0"/>
      <c r="AEI123" s="0"/>
      <c r="AEJ123" s="0"/>
      <c r="AEK123" s="0"/>
      <c r="AEL123" s="0"/>
      <c r="AEM123" s="0"/>
      <c r="AEN123" s="0"/>
      <c r="AEO123" s="0"/>
      <c r="AEP123" s="0"/>
      <c r="AEQ123" s="0"/>
      <c r="AER123" s="0"/>
      <c r="AES123" s="0"/>
      <c r="AET123" s="0"/>
      <c r="AEU123" s="0"/>
      <c r="AEV123" s="0"/>
      <c r="AEW123" s="0"/>
      <c r="AEX123" s="0"/>
      <c r="AEY123" s="0"/>
      <c r="AEZ123" s="0"/>
      <c r="AFA123" s="0"/>
      <c r="AFB123" s="0"/>
      <c r="AFC123" s="0"/>
      <c r="AFD123" s="0"/>
      <c r="AFE123" s="0"/>
      <c r="AFF123" s="0"/>
      <c r="AFG123" s="0"/>
      <c r="AFH123" s="0"/>
      <c r="AFI123" s="0"/>
      <c r="AFJ123" s="0"/>
      <c r="AFK123" s="0"/>
      <c r="AFL123" s="0"/>
      <c r="AFM123" s="0"/>
      <c r="AFN123" s="0"/>
      <c r="AFO123" s="0"/>
      <c r="AFP123" s="0"/>
      <c r="AFQ123" s="0"/>
      <c r="AFR123" s="0"/>
      <c r="AFS123" s="0"/>
      <c r="AFT123" s="0"/>
      <c r="AFU123" s="0"/>
      <c r="AFV123" s="0"/>
      <c r="AFW123" s="0"/>
      <c r="AFX123" s="0"/>
      <c r="AFY123" s="0"/>
      <c r="AFZ123" s="0"/>
      <c r="AGA123" s="0"/>
      <c r="AGB123" s="0"/>
      <c r="AGC123" s="0"/>
      <c r="AGD123" s="0"/>
      <c r="AGE123" s="0"/>
      <c r="AGF123" s="0"/>
      <c r="AGG123" s="0"/>
      <c r="AGH123" s="0"/>
      <c r="AGI123" s="0"/>
      <c r="AGJ123" s="0"/>
      <c r="AGK123" s="0"/>
      <c r="AGL123" s="0"/>
      <c r="AGM123" s="0"/>
      <c r="AGN123" s="0"/>
      <c r="AGO123" s="0"/>
      <c r="AGP123" s="0"/>
      <c r="AGQ123" s="0"/>
      <c r="AGR123" s="0"/>
      <c r="AGS123" s="0"/>
      <c r="AGT123" s="0"/>
      <c r="AGU123" s="0"/>
      <c r="AGV123" s="0"/>
      <c r="AGW123" s="0"/>
      <c r="AGX123" s="0"/>
      <c r="AGY123" s="0"/>
      <c r="AGZ123" s="0"/>
      <c r="AHA123" s="0"/>
      <c r="AHB123" s="0"/>
      <c r="AHC123" s="0"/>
      <c r="AHD123" s="0"/>
      <c r="AHE123" s="0"/>
      <c r="AHF123" s="0"/>
      <c r="AHG123" s="0"/>
      <c r="AHH123" s="0"/>
      <c r="AHI123" s="0"/>
      <c r="AHJ123" s="0"/>
      <c r="AHK123" s="0"/>
      <c r="AHL123" s="0"/>
      <c r="AHM123" s="0"/>
      <c r="AHN123" s="0"/>
      <c r="AHO123" s="0"/>
      <c r="AHP123" s="0"/>
      <c r="AHQ123" s="0"/>
      <c r="AHR123" s="0"/>
      <c r="AHS123" s="0"/>
      <c r="AHT123" s="0"/>
      <c r="AHU123" s="0"/>
      <c r="AHV123" s="0"/>
      <c r="AHW123" s="0"/>
      <c r="AHX123" s="0"/>
      <c r="AHY123" s="0"/>
      <c r="AHZ123" s="0"/>
      <c r="AIA123" s="0"/>
      <c r="AIB123" s="0"/>
      <c r="AIC123" s="0"/>
      <c r="AID123" s="0"/>
      <c r="AIE123" s="0"/>
      <c r="AIF123" s="0"/>
      <c r="AIG123" s="0"/>
      <c r="AIH123" s="0"/>
      <c r="AII123" s="0"/>
      <c r="AIJ123" s="0"/>
      <c r="AIK123" s="0"/>
      <c r="AIL123" s="0"/>
      <c r="AIM123" s="0"/>
      <c r="AIN123" s="0"/>
      <c r="AIO123" s="0"/>
      <c r="AIP123" s="0"/>
      <c r="AIQ123" s="0"/>
      <c r="AIR123" s="0"/>
      <c r="AIS123" s="0"/>
      <c r="AIT123" s="0"/>
      <c r="AIU123" s="0"/>
      <c r="AIV123" s="0"/>
      <c r="AIW123" s="0"/>
      <c r="AIX123" s="0"/>
      <c r="AIY123" s="0"/>
      <c r="AIZ123" s="0"/>
      <c r="AJA123" s="0"/>
      <c r="AJB123" s="0"/>
      <c r="AJC123" s="0"/>
      <c r="AJD123" s="0"/>
      <c r="AJE123" s="0"/>
      <c r="AJF123" s="0"/>
      <c r="AJG123" s="0"/>
      <c r="AJH123" s="0"/>
      <c r="AJI123" s="0"/>
      <c r="AJJ123" s="0"/>
      <c r="AJK123" s="0"/>
      <c r="AJL123" s="0"/>
      <c r="AJM123" s="0"/>
      <c r="AJN123" s="0"/>
      <c r="AJO123" s="0"/>
      <c r="AJP123" s="0"/>
      <c r="AJQ123" s="0"/>
      <c r="AJR123" s="0"/>
      <c r="AJS123" s="0"/>
      <c r="AJT123" s="0"/>
      <c r="AJU123" s="0"/>
      <c r="AJV123" s="0"/>
      <c r="AJW123" s="0"/>
      <c r="AJX123" s="0"/>
      <c r="AJY123" s="0"/>
      <c r="AJZ123" s="0"/>
      <c r="AKA123" s="0"/>
      <c r="AKB123" s="0"/>
      <c r="AKC123" s="0"/>
      <c r="AKD123" s="0"/>
      <c r="AKE123" s="0"/>
      <c r="AKF123" s="0"/>
      <c r="AKG123" s="0"/>
      <c r="AKH123" s="0"/>
      <c r="AKI123" s="0"/>
      <c r="AKJ123" s="0"/>
      <c r="AKK123" s="0"/>
      <c r="AKL123" s="0"/>
      <c r="AKM123" s="0"/>
      <c r="AKN123" s="0"/>
      <c r="AKO123" s="0"/>
      <c r="AKP123" s="0"/>
      <c r="AKQ123" s="0"/>
      <c r="AKR123" s="0"/>
      <c r="AKS123" s="0"/>
      <c r="AKT123" s="0"/>
      <c r="AKU123" s="0"/>
      <c r="AKV123" s="0"/>
      <c r="AKW123" s="0"/>
      <c r="AKX123" s="0"/>
      <c r="AKY123" s="0"/>
      <c r="AKZ123" s="0"/>
      <c r="ALA123" s="0"/>
      <c r="ALB123" s="0"/>
      <c r="ALC123" s="0"/>
      <c r="ALD123" s="0"/>
      <c r="ALE123" s="0"/>
      <c r="ALF123" s="0"/>
      <c r="ALG123" s="0"/>
      <c r="ALH123" s="0"/>
      <c r="ALI123" s="0"/>
      <c r="ALJ123" s="0"/>
      <c r="ALK123" s="0"/>
      <c r="ALL123" s="0"/>
      <c r="ALM123" s="0"/>
      <c r="ALN123" s="0"/>
      <c r="ALO123" s="0"/>
      <c r="ALP123" s="0"/>
      <c r="ALQ123" s="0"/>
      <c r="ALR123" s="0"/>
      <c r="ALS123" s="0"/>
      <c r="ALT123" s="0"/>
      <c r="ALU123" s="0"/>
      <c r="ALV123" s="0"/>
      <c r="ALW123" s="0"/>
      <c r="ALX123" s="0"/>
      <c r="ALY123" s="0"/>
      <c r="ALZ123" s="0"/>
      <c r="AMA123" s="0"/>
      <c r="AMB123" s="0"/>
      <c r="AMC123" s="0"/>
      <c r="AMD123" s="0"/>
      <c r="AME123" s="0"/>
      <c r="AMF123" s="0"/>
      <c r="AMG123" s="0"/>
      <c r="AMH123" s="0"/>
      <c r="AMI123" s="0"/>
      <c r="AMJ123" s="0"/>
    </row>
    <row r="124" customFormat="false" ht="13.2" hidden="false" customHeight="false" outlineLevel="0" collapsed="false">
      <c r="A124" s="3"/>
      <c r="B124" s="3" t="n">
        <v>15</v>
      </c>
      <c r="C124" s="0"/>
      <c r="D124" s="0"/>
      <c r="E124" s="0"/>
      <c r="F124" s="0"/>
      <c r="G124" s="0"/>
      <c r="H124" s="0"/>
      <c r="I124" s="3" t="n">
        <v>1</v>
      </c>
      <c r="J124" s="3" t="s">
        <v>44</v>
      </c>
      <c r="K124" s="3" t="s">
        <v>47</v>
      </c>
      <c r="L124" s="5" t="n">
        <v>42978</v>
      </c>
      <c r="M124" s="3" t="n">
        <v>0</v>
      </c>
      <c r="N124" s="3" t="n">
        <v>0</v>
      </c>
      <c r="O124" s="3" t="n">
        <v>1</v>
      </c>
      <c r="P124" s="0"/>
      <c r="Q124" s="0"/>
      <c r="R124" s="0"/>
      <c r="S124" s="3" t="n">
        <v>33</v>
      </c>
      <c r="T124" s="3" t="n">
        <v>11</v>
      </c>
      <c r="U124" s="3" t="n">
        <v>84</v>
      </c>
      <c r="V124" s="3" t="n">
        <v>5</v>
      </c>
      <c r="W124" s="3" t="n">
        <v>0</v>
      </c>
      <c r="X124" s="3" t="n">
        <v>0</v>
      </c>
      <c r="Y124" s="3" t="n">
        <v>124</v>
      </c>
      <c r="Z124" s="3" t="n">
        <v>33</v>
      </c>
      <c r="AA124" s="3" t="n">
        <v>0.789808917197452</v>
      </c>
      <c r="AB124" s="3" t="n">
        <v>3</v>
      </c>
      <c r="AC124" s="3" t="n">
        <v>15</v>
      </c>
      <c r="AD124" s="3" t="n">
        <v>3</v>
      </c>
      <c r="AE124" s="3" t="n">
        <v>6</v>
      </c>
      <c r="AF124" s="3" t="n">
        <v>575</v>
      </c>
      <c r="AG124" s="3" t="n">
        <v>44</v>
      </c>
      <c r="AH124" s="3" t="n">
        <v>8</v>
      </c>
      <c r="AI124" s="3" t="n">
        <v>13</v>
      </c>
      <c r="AJ124" s="3" t="n">
        <v>2</v>
      </c>
      <c r="AK124" s="3" t="n">
        <v>9</v>
      </c>
      <c r="AL124" s="3" t="n">
        <v>0</v>
      </c>
      <c r="AM124" s="3" t="n">
        <v>0.666666666666667</v>
      </c>
      <c r="AN124" s="2" t="n">
        <v>0.215652173913043</v>
      </c>
      <c r="AO124" s="0"/>
      <c r="AP124" s="0"/>
      <c r="AQ124" s="0"/>
      <c r="AR124" s="0"/>
      <c r="AS124" s="0"/>
      <c r="AT124" s="0"/>
      <c r="AU124" s="0"/>
      <c r="AV124" s="0"/>
      <c r="AW124" s="0"/>
      <c r="AX124" s="0"/>
      <c r="AY124" s="0"/>
      <c r="AZ124" s="0"/>
      <c r="BA124" s="0"/>
      <c r="BB124" s="0"/>
      <c r="BC124" s="0"/>
      <c r="BD124" s="0"/>
      <c r="BE124" s="0"/>
      <c r="BF124" s="0"/>
      <c r="BG124" s="0"/>
      <c r="BH124" s="0"/>
      <c r="BI124" s="0"/>
      <c r="BJ124" s="0"/>
      <c r="BK124" s="0"/>
      <c r="BL124" s="0"/>
      <c r="BM124" s="0"/>
      <c r="BN124" s="0"/>
      <c r="BO124" s="0"/>
      <c r="BP124" s="0"/>
      <c r="BQ124" s="0"/>
      <c r="BR124" s="0"/>
      <c r="BS124" s="0"/>
      <c r="BT124" s="0"/>
      <c r="BU124" s="0"/>
      <c r="BV124" s="0"/>
      <c r="BW124" s="0"/>
      <c r="BX124" s="0"/>
      <c r="BY124" s="0"/>
      <c r="BZ124" s="0"/>
      <c r="CA124" s="0"/>
      <c r="CB124" s="0"/>
      <c r="CC124" s="0"/>
      <c r="CD124" s="0"/>
      <c r="CE124" s="0"/>
      <c r="CF124" s="0"/>
      <c r="CG124" s="0"/>
      <c r="CH124" s="0"/>
      <c r="CI124" s="0"/>
      <c r="CJ124" s="0"/>
      <c r="CK124" s="0"/>
      <c r="CL124" s="0"/>
      <c r="CM124" s="0"/>
      <c r="CN124" s="0"/>
      <c r="CO124" s="0"/>
      <c r="CP124" s="0"/>
      <c r="CQ124" s="0"/>
      <c r="CR124" s="0"/>
      <c r="CS124" s="0"/>
      <c r="CT124" s="0"/>
      <c r="CU124" s="0"/>
      <c r="CV124" s="0"/>
      <c r="CW124" s="0"/>
      <c r="CX124" s="0"/>
      <c r="CY124" s="0"/>
      <c r="CZ124" s="0"/>
      <c r="DA124" s="0"/>
      <c r="DB124" s="0"/>
      <c r="DC124" s="0"/>
      <c r="DD124" s="0"/>
      <c r="DE124" s="0"/>
      <c r="DF124" s="0"/>
      <c r="DG124" s="0"/>
      <c r="DH124" s="0"/>
      <c r="DI124" s="0"/>
      <c r="DJ124" s="0"/>
      <c r="DK124" s="0"/>
      <c r="DL124" s="0"/>
      <c r="DM124" s="0"/>
      <c r="DN124" s="0"/>
      <c r="DO124" s="0"/>
      <c r="DP124" s="0"/>
      <c r="DQ124" s="0"/>
      <c r="DR124" s="0"/>
      <c r="DS124" s="0"/>
      <c r="DT124" s="0"/>
      <c r="DU124" s="0"/>
      <c r="DV124" s="0"/>
      <c r="DW124" s="0"/>
      <c r="DX124" s="0"/>
      <c r="DY124" s="0"/>
      <c r="DZ124" s="0"/>
      <c r="EA124" s="0"/>
      <c r="EB124" s="0"/>
      <c r="EC124" s="0"/>
      <c r="ED124" s="0"/>
      <c r="EE124" s="0"/>
      <c r="EF124" s="0"/>
      <c r="EG124" s="0"/>
      <c r="EH124" s="0"/>
      <c r="EI124" s="0"/>
      <c r="EJ124" s="0"/>
      <c r="EK124" s="0"/>
      <c r="EL124" s="0"/>
      <c r="EM124" s="0"/>
      <c r="EN124" s="0"/>
      <c r="EO124" s="0"/>
      <c r="EP124" s="0"/>
      <c r="EQ124" s="0"/>
      <c r="ER124" s="0"/>
      <c r="ES124" s="0"/>
      <c r="ET124" s="0"/>
      <c r="EU124" s="0"/>
      <c r="EV124" s="0"/>
      <c r="EW124" s="0"/>
      <c r="EX124" s="0"/>
      <c r="EY124" s="0"/>
      <c r="EZ124" s="0"/>
      <c r="FA124" s="0"/>
      <c r="FB124" s="0"/>
      <c r="FC124" s="0"/>
      <c r="FD124" s="0"/>
      <c r="FE124" s="0"/>
      <c r="FF124" s="0"/>
      <c r="FG124" s="0"/>
      <c r="FH124" s="0"/>
      <c r="FI124" s="0"/>
      <c r="FJ124" s="0"/>
      <c r="FK124" s="0"/>
      <c r="FL124" s="0"/>
      <c r="FM124" s="0"/>
      <c r="FN124" s="0"/>
      <c r="FO124" s="0"/>
      <c r="FP124" s="0"/>
      <c r="FQ124" s="0"/>
      <c r="FR124" s="0"/>
      <c r="FS124" s="0"/>
      <c r="FT124" s="0"/>
      <c r="FU124" s="0"/>
      <c r="FV124" s="0"/>
      <c r="FW124" s="0"/>
      <c r="FX124" s="0"/>
      <c r="FY124" s="0"/>
      <c r="FZ124" s="0"/>
      <c r="GA124" s="0"/>
      <c r="GB124" s="0"/>
      <c r="GC124" s="0"/>
      <c r="GD124" s="0"/>
      <c r="GE124" s="0"/>
      <c r="GF124" s="0"/>
      <c r="GG124" s="0"/>
      <c r="GH124" s="0"/>
      <c r="GI124" s="0"/>
      <c r="GJ124" s="0"/>
      <c r="GK124" s="0"/>
      <c r="GL124" s="0"/>
      <c r="GM124" s="0"/>
      <c r="GN124" s="0"/>
      <c r="GO124" s="0"/>
      <c r="GP124" s="0"/>
      <c r="GQ124" s="0"/>
      <c r="GR124" s="0"/>
      <c r="GS124" s="0"/>
      <c r="GT124" s="0"/>
      <c r="GU124" s="0"/>
      <c r="GV124" s="0"/>
      <c r="GW124" s="0"/>
      <c r="GX124" s="0"/>
      <c r="GY124" s="0"/>
      <c r="GZ124" s="0"/>
      <c r="HA124" s="0"/>
      <c r="HB124" s="0"/>
      <c r="HC124" s="0"/>
      <c r="HD124" s="0"/>
      <c r="HE124" s="0"/>
      <c r="HF124" s="0"/>
      <c r="HG124" s="0"/>
      <c r="HH124" s="0"/>
      <c r="HI124" s="0"/>
      <c r="HJ124" s="0"/>
      <c r="HK124" s="0"/>
      <c r="HL124" s="0"/>
      <c r="HM124" s="0"/>
      <c r="HN124" s="0"/>
      <c r="HO124" s="0"/>
      <c r="HP124" s="0"/>
      <c r="HQ124" s="0"/>
      <c r="HR124" s="0"/>
      <c r="HS124" s="0"/>
      <c r="HT124" s="0"/>
      <c r="HU124" s="0"/>
      <c r="HV124" s="0"/>
      <c r="HW124" s="0"/>
      <c r="HX124" s="0"/>
      <c r="HY124" s="0"/>
      <c r="HZ124" s="0"/>
      <c r="IA124" s="0"/>
      <c r="IB124" s="0"/>
      <c r="IC124" s="0"/>
      <c r="ID124" s="0"/>
      <c r="IE124" s="0"/>
      <c r="IF124" s="0"/>
      <c r="IG124" s="0"/>
      <c r="IH124" s="0"/>
      <c r="II124" s="0"/>
      <c r="IJ124" s="0"/>
      <c r="IK124" s="0"/>
      <c r="IL124" s="0"/>
      <c r="IM124" s="0"/>
      <c r="IN124" s="0"/>
      <c r="IO124" s="0"/>
      <c r="IP124" s="0"/>
      <c r="IQ124" s="0"/>
      <c r="IR124" s="0"/>
      <c r="IS124" s="0"/>
      <c r="IT124" s="0"/>
      <c r="IU124" s="0"/>
      <c r="IV124" s="0"/>
      <c r="IW124" s="0"/>
      <c r="IX124" s="0"/>
      <c r="IY124" s="0"/>
      <c r="IZ124" s="0"/>
      <c r="JA124" s="0"/>
      <c r="JB124" s="0"/>
      <c r="JC124" s="0"/>
      <c r="JD124" s="0"/>
      <c r="JE124" s="0"/>
      <c r="JF124" s="0"/>
      <c r="JG124" s="0"/>
      <c r="JH124" s="0"/>
      <c r="JI124" s="0"/>
      <c r="JJ124" s="0"/>
      <c r="JK124" s="0"/>
      <c r="JL124" s="0"/>
      <c r="JM124" s="0"/>
      <c r="JN124" s="0"/>
      <c r="JO124" s="0"/>
      <c r="JP124" s="0"/>
      <c r="JQ124" s="0"/>
      <c r="JR124" s="0"/>
      <c r="JS124" s="0"/>
      <c r="JT124" s="0"/>
      <c r="JU124" s="0"/>
      <c r="JV124" s="0"/>
      <c r="JW124" s="0"/>
      <c r="JX124" s="0"/>
      <c r="JY124" s="0"/>
      <c r="JZ124" s="0"/>
      <c r="KA124" s="0"/>
      <c r="KB124" s="0"/>
      <c r="KC124" s="0"/>
      <c r="KD124" s="0"/>
      <c r="KE124" s="0"/>
      <c r="KF124" s="0"/>
      <c r="KG124" s="0"/>
      <c r="KH124" s="0"/>
      <c r="KI124" s="0"/>
      <c r="KJ124" s="0"/>
      <c r="KK124" s="0"/>
      <c r="KL124" s="0"/>
      <c r="KM124" s="0"/>
      <c r="KN124" s="0"/>
      <c r="KO124" s="0"/>
      <c r="KP124" s="0"/>
      <c r="KQ124" s="0"/>
      <c r="KR124" s="0"/>
      <c r="KS124" s="0"/>
      <c r="KT124" s="0"/>
      <c r="KU124" s="0"/>
      <c r="KV124" s="0"/>
      <c r="KW124" s="0"/>
      <c r="KX124" s="0"/>
      <c r="KY124" s="0"/>
      <c r="KZ124" s="0"/>
      <c r="LA124" s="0"/>
      <c r="LB124" s="0"/>
      <c r="LC124" s="0"/>
      <c r="LD124" s="0"/>
      <c r="LE124" s="0"/>
      <c r="LF124" s="0"/>
      <c r="LG124" s="0"/>
      <c r="LH124" s="0"/>
      <c r="LI124" s="0"/>
      <c r="LJ124" s="0"/>
      <c r="LK124" s="0"/>
      <c r="LL124" s="0"/>
      <c r="LM124" s="0"/>
      <c r="LN124" s="0"/>
      <c r="LO124" s="0"/>
      <c r="LP124" s="0"/>
      <c r="LQ124" s="0"/>
      <c r="LR124" s="0"/>
      <c r="LS124" s="0"/>
      <c r="LT124" s="0"/>
      <c r="LU124" s="0"/>
      <c r="LV124" s="0"/>
      <c r="LW124" s="0"/>
      <c r="LX124" s="0"/>
      <c r="LY124" s="0"/>
      <c r="LZ124" s="0"/>
      <c r="MA124" s="0"/>
      <c r="MB124" s="0"/>
      <c r="MC124" s="0"/>
      <c r="MD124" s="0"/>
      <c r="ME124" s="0"/>
      <c r="MF124" s="0"/>
      <c r="MG124" s="0"/>
      <c r="MH124" s="0"/>
      <c r="MI124" s="0"/>
      <c r="MJ124" s="0"/>
      <c r="MK124" s="0"/>
      <c r="ML124" s="0"/>
      <c r="MM124" s="0"/>
      <c r="MN124" s="0"/>
      <c r="MO124" s="0"/>
      <c r="MP124" s="0"/>
      <c r="MQ124" s="0"/>
      <c r="MR124" s="0"/>
      <c r="MS124" s="0"/>
      <c r="MT124" s="0"/>
      <c r="MU124" s="0"/>
      <c r="MV124" s="0"/>
      <c r="MW124" s="0"/>
      <c r="MX124" s="0"/>
      <c r="MY124" s="0"/>
      <c r="MZ124" s="0"/>
      <c r="NA124" s="0"/>
      <c r="NB124" s="0"/>
      <c r="NC124" s="0"/>
      <c r="ND124" s="0"/>
      <c r="NE124" s="0"/>
      <c r="NF124" s="0"/>
      <c r="NG124" s="0"/>
      <c r="NH124" s="0"/>
      <c r="NI124" s="0"/>
      <c r="NJ124" s="0"/>
      <c r="NK124" s="0"/>
      <c r="NL124" s="0"/>
      <c r="NM124" s="0"/>
      <c r="NN124" s="0"/>
      <c r="NO124" s="0"/>
      <c r="NP124" s="0"/>
      <c r="NQ124" s="0"/>
      <c r="NR124" s="0"/>
      <c r="NS124" s="0"/>
      <c r="NT124" s="0"/>
      <c r="NU124" s="0"/>
      <c r="NV124" s="0"/>
      <c r="NW124" s="0"/>
      <c r="NX124" s="0"/>
      <c r="NY124" s="0"/>
      <c r="NZ124" s="0"/>
      <c r="OA124" s="0"/>
      <c r="OB124" s="0"/>
      <c r="OC124" s="0"/>
      <c r="OD124" s="0"/>
      <c r="OE124" s="0"/>
      <c r="OF124" s="0"/>
      <c r="OG124" s="0"/>
      <c r="OH124" s="0"/>
      <c r="OI124" s="0"/>
      <c r="OJ124" s="0"/>
      <c r="OK124" s="0"/>
      <c r="OL124" s="0"/>
      <c r="OM124" s="0"/>
      <c r="ON124" s="0"/>
      <c r="OO124" s="0"/>
      <c r="OP124" s="0"/>
      <c r="OQ124" s="0"/>
      <c r="OR124" s="0"/>
      <c r="OS124" s="0"/>
      <c r="OT124" s="0"/>
      <c r="OU124" s="0"/>
      <c r="OV124" s="0"/>
      <c r="OW124" s="0"/>
      <c r="OX124" s="0"/>
      <c r="OY124" s="0"/>
      <c r="OZ124" s="0"/>
      <c r="PA124" s="0"/>
      <c r="PB124" s="0"/>
      <c r="PC124" s="0"/>
      <c r="PD124" s="0"/>
      <c r="PE124" s="0"/>
      <c r="PF124" s="0"/>
      <c r="PG124" s="0"/>
      <c r="PH124" s="0"/>
      <c r="PI124" s="0"/>
      <c r="PJ124" s="0"/>
      <c r="PK124" s="0"/>
      <c r="PL124" s="0"/>
      <c r="PM124" s="0"/>
      <c r="PN124" s="0"/>
      <c r="PO124" s="0"/>
      <c r="PP124" s="0"/>
      <c r="PQ124" s="0"/>
      <c r="PR124" s="0"/>
      <c r="PS124" s="0"/>
      <c r="PT124" s="0"/>
      <c r="PU124" s="0"/>
      <c r="PV124" s="0"/>
      <c r="PW124" s="0"/>
      <c r="PX124" s="0"/>
      <c r="PY124" s="0"/>
      <c r="PZ124" s="0"/>
      <c r="QA124" s="0"/>
      <c r="QB124" s="0"/>
      <c r="QC124" s="0"/>
      <c r="QD124" s="0"/>
      <c r="QE124" s="0"/>
      <c r="QF124" s="0"/>
      <c r="QG124" s="0"/>
      <c r="QH124" s="0"/>
      <c r="QI124" s="0"/>
      <c r="QJ124" s="0"/>
      <c r="QK124" s="0"/>
      <c r="QL124" s="0"/>
      <c r="QM124" s="0"/>
      <c r="QN124" s="0"/>
      <c r="QO124" s="0"/>
      <c r="QP124" s="0"/>
      <c r="QQ124" s="0"/>
      <c r="QR124" s="0"/>
      <c r="QS124" s="0"/>
      <c r="QT124" s="0"/>
      <c r="QU124" s="0"/>
      <c r="QV124" s="0"/>
      <c r="QW124" s="0"/>
      <c r="QX124" s="0"/>
      <c r="QY124" s="0"/>
      <c r="QZ124" s="0"/>
      <c r="RA124" s="0"/>
      <c r="RB124" s="0"/>
      <c r="RC124" s="0"/>
      <c r="RD124" s="0"/>
      <c r="RE124" s="0"/>
      <c r="RF124" s="0"/>
      <c r="RG124" s="0"/>
      <c r="RH124" s="0"/>
      <c r="RI124" s="0"/>
      <c r="RJ124" s="0"/>
      <c r="RK124" s="0"/>
      <c r="RL124" s="0"/>
      <c r="RM124" s="0"/>
      <c r="RN124" s="0"/>
      <c r="RO124" s="0"/>
      <c r="RP124" s="0"/>
      <c r="RQ124" s="0"/>
      <c r="RR124" s="0"/>
      <c r="RS124" s="0"/>
      <c r="RT124" s="0"/>
      <c r="RU124" s="0"/>
      <c r="RV124" s="0"/>
      <c r="RW124" s="0"/>
      <c r="RX124" s="0"/>
      <c r="RY124" s="0"/>
      <c r="RZ124" s="0"/>
      <c r="SA124" s="0"/>
      <c r="SB124" s="0"/>
      <c r="SC124" s="0"/>
      <c r="SD124" s="0"/>
      <c r="SE124" s="0"/>
      <c r="SF124" s="0"/>
      <c r="SG124" s="0"/>
      <c r="SH124" s="0"/>
      <c r="SI124" s="0"/>
      <c r="SJ124" s="0"/>
      <c r="SK124" s="0"/>
      <c r="SL124" s="0"/>
      <c r="SM124" s="0"/>
      <c r="SN124" s="0"/>
      <c r="SO124" s="0"/>
      <c r="SP124" s="0"/>
      <c r="SQ124" s="0"/>
      <c r="SR124" s="0"/>
      <c r="SS124" s="0"/>
      <c r="ST124" s="0"/>
      <c r="SU124" s="0"/>
      <c r="SV124" s="0"/>
      <c r="SW124" s="0"/>
      <c r="SX124" s="0"/>
      <c r="SY124" s="0"/>
      <c r="SZ124" s="0"/>
      <c r="TA124" s="0"/>
      <c r="TB124" s="0"/>
      <c r="TC124" s="0"/>
      <c r="TD124" s="0"/>
      <c r="TE124" s="0"/>
      <c r="TF124" s="0"/>
      <c r="TG124" s="0"/>
      <c r="TH124" s="0"/>
      <c r="TI124" s="0"/>
      <c r="TJ124" s="0"/>
      <c r="TK124" s="0"/>
      <c r="TL124" s="0"/>
      <c r="TM124" s="0"/>
      <c r="TN124" s="0"/>
      <c r="TO124" s="0"/>
      <c r="TP124" s="0"/>
      <c r="TQ124" s="0"/>
      <c r="TR124" s="0"/>
      <c r="TS124" s="0"/>
      <c r="TT124" s="0"/>
      <c r="TU124" s="0"/>
      <c r="TV124" s="0"/>
      <c r="TW124" s="0"/>
      <c r="TX124" s="0"/>
      <c r="TY124" s="0"/>
      <c r="TZ124" s="0"/>
      <c r="UA124" s="0"/>
      <c r="UB124" s="0"/>
      <c r="UC124" s="0"/>
      <c r="UD124" s="0"/>
      <c r="UE124" s="0"/>
      <c r="UF124" s="0"/>
      <c r="UG124" s="0"/>
      <c r="UH124" s="0"/>
      <c r="UI124" s="0"/>
      <c r="UJ124" s="0"/>
      <c r="UK124" s="0"/>
      <c r="UL124" s="0"/>
      <c r="UM124" s="0"/>
      <c r="UN124" s="0"/>
      <c r="UO124" s="0"/>
      <c r="UP124" s="0"/>
      <c r="UQ124" s="0"/>
      <c r="UR124" s="0"/>
      <c r="US124" s="0"/>
      <c r="UT124" s="0"/>
      <c r="UU124" s="0"/>
      <c r="UV124" s="0"/>
      <c r="UW124" s="0"/>
      <c r="UX124" s="0"/>
      <c r="UY124" s="0"/>
      <c r="UZ124" s="0"/>
      <c r="VA124" s="0"/>
      <c r="VB124" s="0"/>
      <c r="VC124" s="0"/>
      <c r="VD124" s="0"/>
      <c r="VE124" s="0"/>
      <c r="VF124" s="0"/>
      <c r="VG124" s="0"/>
      <c r="VH124" s="0"/>
      <c r="VI124" s="0"/>
      <c r="VJ124" s="0"/>
      <c r="VK124" s="0"/>
      <c r="VL124" s="0"/>
      <c r="VM124" s="0"/>
      <c r="VN124" s="0"/>
      <c r="VO124" s="0"/>
      <c r="VP124" s="0"/>
      <c r="VQ124" s="0"/>
      <c r="VR124" s="0"/>
      <c r="VS124" s="0"/>
      <c r="VT124" s="0"/>
      <c r="VU124" s="0"/>
      <c r="VV124" s="0"/>
      <c r="VW124" s="0"/>
      <c r="VX124" s="0"/>
      <c r="VY124" s="0"/>
      <c r="VZ124" s="0"/>
      <c r="WA124" s="0"/>
      <c r="WB124" s="0"/>
      <c r="WC124" s="0"/>
      <c r="WD124" s="0"/>
      <c r="WE124" s="0"/>
      <c r="WF124" s="0"/>
      <c r="WG124" s="0"/>
      <c r="WH124" s="0"/>
      <c r="WI124" s="0"/>
      <c r="WJ124" s="0"/>
      <c r="WK124" s="0"/>
      <c r="WL124" s="0"/>
      <c r="WM124" s="0"/>
      <c r="WN124" s="0"/>
      <c r="WO124" s="0"/>
      <c r="WP124" s="0"/>
      <c r="WQ124" s="0"/>
      <c r="WR124" s="0"/>
      <c r="WS124" s="0"/>
      <c r="WT124" s="0"/>
      <c r="WU124" s="0"/>
      <c r="WV124" s="0"/>
      <c r="WW124" s="0"/>
      <c r="WX124" s="0"/>
      <c r="WY124" s="0"/>
      <c r="WZ124" s="0"/>
      <c r="XA124" s="0"/>
      <c r="XB124" s="0"/>
      <c r="XC124" s="0"/>
      <c r="XD124" s="0"/>
      <c r="XE124" s="0"/>
      <c r="XF124" s="0"/>
      <c r="XG124" s="0"/>
      <c r="XH124" s="0"/>
      <c r="XI124" s="0"/>
      <c r="XJ124" s="0"/>
      <c r="XK124" s="0"/>
      <c r="XL124" s="0"/>
      <c r="XM124" s="0"/>
      <c r="XN124" s="0"/>
      <c r="XO124" s="0"/>
      <c r="XP124" s="0"/>
      <c r="XQ124" s="0"/>
      <c r="XR124" s="0"/>
      <c r="XS124" s="0"/>
      <c r="XT124" s="0"/>
      <c r="XU124" s="0"/>
      <c r="XV124" s="0"/>
      <c r="XW124" s="0"/>
      <c r="XX124" s="0"/>
      <c r="XY124" s="0"/>
      <c r="XZ124" s="0"/>
      <c r="YA124" s="0"/>
      <c r="YB124" s="0"/>
      <c r="YC124" s="0"/>
      <c r="YD124" s="0"/>
      <c r="YE124" s="0"/>
      <c r="YF124" s="0"/>
      <c r="YG124" s="0"/>
      <c r="YH124" s="0"/>
      <c r="YI124" s="0"/>
      <c r="YJ124" s="0"/>
      <c r="YK124" s="0"/>
      <c r="YL124" s="0"/>
      <c r="YM124" s="0"/>
      <c r="YN124" s="0"/>
      <c r="YO124" s="0"/>
      <c r="YP124" s="0"/>
      <c r="YQ124" s="0"/>
      <c r="YR124" s="0"/>
      <c r="YS124" s="0"/>
      <c r="YT124" s="0"/>
      <c r="YU124" s="0"/>
      <c r="YV124" s="0"/>
      <c r="YW124" s="0"/>
      <c r="YX124" s="0"/>
      <c r="YY124" s="0"/>
      <c r="YZ124" s="0"/>
      <c r="ZA124" s="0"/>
      <c r="ZB124" s="0"/>
      <c r="ZC124" s="0"/>
      <c r="ZD124" s="0"/>
      <c r="ZE124" s="0"/>
      <c r="ZF124" s="0"/>
      <c r="ZG124" s="0"/>
      <c r="ZH124" s="0"/>
      <c r="ZI124" s="0"/>
      <c r="ZJ124" s="0"/>
      <c r="ZK124" s="0"/>
      <c r="ZL124" s="0"/>
      <c r="ZM124" s="0"/>
      <c r="ZN124" s="0"/>
      <c r="ZO124" s="0"/>
      <c r="ZP124" s="0"/>
      <c r="ZQ124" s="0"/>
      <c r="ZR124" s="0"/>
      <c r="ZS124" s="0"/>
      <c r="ZT124" s="0"/>
      <c r="ZU124" s="0"/>
      <c r="ZV124" s="0"/>
      <c r="ZW124" s="0"/>
      <c r="ZX124" s="0"/>
      <c r="ZY124" s="0"/>
      <c r="ZZ124" s="0"/>
      <c r="AAA124" s="0"/>
      <c r="AAB124" s="0"/>
      <c r="AAC124" s="0"/>
      <c r="AAD124" s="0"/>
      <c r="AAE124" s="0"/>
      <c r="AAF124" s="0"/>
      <c r="AAG124" s="0"/>
      <c r="AAH124" s="0"/>
      <c r="AAI124" s="0"/>
      <c r="AAJ124" s="0"/>
      <c r="AAK124" s="0"/>
      <c r="AAL124" s="0"/>
      <c r="AAM124" s="0"/>
      <c r="AAN124" s="0"/>
      <c r="AAO124" s="0"/>
      <c r="AAP124" s="0"/>
      <c r="AAQ124" s="0"/>
      <c r="AAR124" s="0"/>
      <c r="AAS124" s="0"/>
      <c r="AAT124" s="0"/>
      <c r="AAU124" s="0"/>
      <c r="AAV124" s="0"/>
      <c r="AAW124" s="0"/>
      <c r="AAX124" s="0"/>
      <c r="AAY124" s="0"/>
      <c r="AAZ124" s="0"/>
      <c r="ABA124" s="0"/>
      <c r="ABB124" s="0"/>
      <c r="ABC124" s="0"/>
      <c r="ABD124" s="0"/>
      <c r="ABE124" s="0"/>
      <c r="ABF124" s="0"/>
      <c r="ABG124" s="0"/>
      <c r="ABH124" s="0"/>
      <c r="ABI124" s="0"/>
      <c r="ABJ124" s="0"/>
      <c r="ABK124" s="0"/>
      <c r="ABL124" s="0"/>
      <c r="ABM124" s="0"/>
      <c r="ABN124" s="0"/>
      <c r="ABO124" s="0"/>
      <c r="ABP124" s="0"/>
      <c r="ABQ124" s="0"/>
      <c r="ABR124" s="0"/>
      <c r="ABS124" s="0"/>
      <c r="ABT124" s="0"/>
      <c r="ABU124" s="0"/>
      <c r="ABV124" s="0"/>
      <c r="ABW124" s="0"/>
      <c r="ABX124" s="0"/>
      <c r="ABY124" s="0"/>
      <c r="ABZ124" s="0"/>
      <c r="ACA124" s="0"/>
      <c r="ACB124" s="0"/>
      <c r="ACC124" s="0"/>
      <c r="ACD124" s="0"/>
      <c r="ACE124" s="0"/>
      <c r="ACF124" s="0"/>
      <c r="ACG124" s="0"/>
      <c r="ACH124" s="0"/>
      <c r="ACI124" s="0"/>
      <c r="ACJ124" s="0"/>
      <c r="ACK124" s="0"/>
      <c r="ACL124" s="0"/>
      <c r="ACM124" s="0"/>
      <c r="ACN124" s="0"/>
      <c r="ACO124" s="0"/>
      <c r="ACP124" s="0"/>
      <c r="ACQ124" s="0"/>
      <c r="ACR124" s="0"/>
      <c r="ACS124" s="0"/>
      <c r="ACT124" s="0"/>
      <c r="ACU124" s="0"/>
      <c r="ACV124" s="0"/>
      <c r="ACW124" s="0"/>
      <c r="ACX124" s="0"/>
      <c r="ACY124" s="0"/>
      <c r="ACZ124" s="0"/>
      <c r="ADA124" s="0"/>
      <c r="ADB124" s="0"/>
      <c r="ADC124" s="0"/>
      <c r="ADD124" s="0"/>
      <c r="ADE124" s="0"/>
      <c r="ADF124" s="0"/>
      <c r="ADG124" s="0"/>
      <c r="ADH124" s="0"/>
      <c r="ADI124" s="0"/>
      <c r="ADJ124" s="0"/>
      <c r="ADK124" s="0"/>
      <c r="ADL124" s="0"/>
      <c r="ADM124" s="0"/>
      <c r="ADN124" s="0"/>
      <c r="ADO124" s="0"/>
      <c r="ADP124" s="0"/>
      <c r="ADQ124" s="0"/>
      <c r="ADR124" s="0"/>
      <c r="ADS124" s="0"/>
      <c r="ADT124" s="0"/>
      <c r="ADU124" s="0"/>
      <c r="ADV124" s="0"/>
      <c r="ADW124" s="0"/>
      <c r="ADX124" s="0"/>
      <c r="ADY124" s="0"/>
      <c r="ADZ124" s="0"/>
      <c r="AEA124" s="0"/>
      <c r="AEB124" s="0"/>
      <c r="AEC124" s="0"/>
      <c r="AED124" s="0"/>
      <c r="AEE124" s="0"/>
      <c r="AEF124" s="0"/>
      <c r="AEG124" s="0"/>
      <c r="AEH124" s="0"/>
      <c r="AEI124" s="0"/>
      <c r="AEJ124" s="0"/>
      <c r="AEK124" s="0"/>
      <c r="AEL124" s="0"/>
      <c r="AEM124" s="0"/>
      <c r="AEN124" s="0"/>
      <c r="AEO124" s="0"/>
      <c r="AEP124" s="0"/>
      <c r="AEQ124" s="0"/>
      <c r="AER124" s="0"/>
      <c r="AES124" s="0"/>
      <c r="AET124" s="0"/>
      <c r="AEU124" s="0"/>
      <c r="AEV124" s="0"/>
      <c r="AEW124" s="0"/>
      <c r="AEX124" s="0"/>
      <c r="AEY124" s="0"/>
      <c r="AEZ124" s="0"/>
      <c r="AFA124" s="0"/>
      <c r="AFB124" s="0"/>
      <c r="AFC124" s="0"/>
      <c r="AFD124" s="0"/>
      <c r="AFE124" s="0"/>
      <c r="AFF124" s="0"/>
      <c r="AFG124" s="0"/>
      <c r="AFH124" s="0"/>
      <c r="AFI124" s="0"/>
      <c r="AFJ124" s="0"/>
      <c r="AFK124" s="0"/>
      <c r="AFL124" s="0"/>
      <c r="AFM124" s="0"/>
      <c r="AFN124" s="0"/>
      <c r="AFO124" s="0"/>
      <c r="AFP124" s="0"/>
      <c r="AFQ124" s="0"/>
      <c r="AFR124" s="0"/>
      <c r="AFS124" s="0"/>
      <c r="AFT124" s="0"/>
      <c r="AFU124" s="0"/>
      <c r="AFV124" s="0"/>
      <c r="AFW124" s="0"/>
      <c r="AFX124" s="0"/>
      <c r="AFY124" s="0"/>
      <c r="AFZ124" s="0"/>
      <c r="AGA124" s="0"/>
      <c r="AGB124" s="0"/>
      <c r="AGC124" s="0"/>
      <c r="AGD124" s="0"/>
      <c r="AGE124" s="0"/>
      <c r="AGF124" s="0"/>
      <c r="AGG124" s="0"/>
      <c r="AGH124" s="0"/>
      <c r="AGI124" s="0"/>
      <c r="AGJ124" s="0"/>
      <c r="AGK124" s="0"/>
      <c r="AGL124" s="0"/>
      <c r="AGM124" s="0"/>
      <c r="AGN124" s="0"/>
      <c r="AGO124" s="0"/>
      <c r="AGP124" s="0"/>
      <c r="AGQ124" s="0"/>
      <c r="AGR124" s="0"/>
      <c r="AGS124" s="0"/>
      <c r="AGT124" s="0"/>
      <c r="AGU124" s="0"/>
      <c r="AGV124" s="0"/>
      <c r="AGW124" s="0"/>
      <c r="AGX124" s="0"/>
      <c r="AGY124" s="0"/>
      <c r="AGZ124" s="0"/>
      <c r="AHA124" s="0"/>
      <c r="AHB124" s="0"/>
      <c r="AHC124" s="0"/>
      <c r="AHD124" s="0"/>
      <c r="AHE124" s="0"/>
      <c r="AHF124" s="0"/>
      <c r="AHG124" s="0"/>
      <c r="AHH124" s="0"/>
      <c r="AHI124" s="0"/>
      <c r="AHJ124" s="0"/>
      <c r="AHK124" s="0"/>
      <c r="AHL124" s="0"/>
      <c r="AHM124" s="0"/>
      <c r="AHN124" s="0"/>
      <c r="AHO124" s="0"/>
      <c r="AHP124" s="0"/>
      <c r="AHQ124" s="0"/>
      <c r="AHR124" s="0"/>
      <c r="AHS124" s="0"/>
      <c r="AHT124" s="0"/>
      <c r="AHU124" s="0"/>
      <c r="AHV124" s="0"/>
      <c r="AHW124" s="0"/>
      <c r="AHX124" s="0"/>
      <c r="AHY124" s="0"/>
      <c r="AHZ124" s="0"/>
      <c r="AIA124" s="0"/>
      <c r="AIB124" s="0"/>
      <c r="AIC124" s="0"/>
      <c r="AID124" s="0"/>
      <c r="AIE124" s="0"/>
      <c r="AIF124" s="0"/>
      <c r="AIG124" s="0"/>
      <c r="AIH124" s="0"/>
      <c r="AII124" s="0"/>
      <c r="AIJ124" s="0"/>
      <c r="AIK124" s="0"/>
      <c r="AIL124" s="0"/>
      <c r="AIM124" s="0"/>
      <c r="AIN124" s="0"/>
      <c r="AIO124" s="0"/>
      <c r="AIP124" s="0"/>
      <c r="AIQ124" s="0"/>
      <c r="AIR124" s="0"/>
      <c r="AIS124" s="0"/>
      <c r="AIT124" s="0"/>
      <c r="AIU124" s="0"/>
      <c r="AIV124" s="0"/>
      <c r="AIW124" s="0"/>
      <c r="AIX124" s="0"/>
      <c r="AIY124" s="0"/>
      <c r="AIZ124" s="0"/>
      <c r="AJA124" s="0"/>
      <c r="AJB124" s="0"/>
      <c r="AJC124" s="0"/>
      <c r="AJD124" s="0"/>
      <c r="AJE124" s="0"/>
      <c r="AJF124" s="0"/>
      <c r="AJG124" s="0"/>
      <c r="AJH124" s="0"/>
      <c r="AJI124" s="0"/>
      <c r="AJJ124" s="0"/>
      <c r="AJK124" s="0"/>
      <c r="AJL124" s="0"/>
      <c r="AJM124" s="0"/>
      <c r="AJN124" s="0"/>
      <c r="AJO124" s="0"/>
      <c r="AJP124" s="0"/>
      <c r="AJQ124" s="0"/>
      <c r="AJR124" s="0"/>
      <c r="AJS124" s="0"/>
      <c r="AJT124" s="0"/>
      <c r="AJU124" s="0"/>
      <c r="AJV124" s="0"/>
      <c r="AJW124" s="0"/>
      <c r="AJX124" s="0"/>
      <c r="AJY124" s="0"/>
      <c r="AJZ124" s="0"/>
      <c r="AKA124" s="0"/>
      <c r="AKB124" s="0"/>
      <c r="AKC124" s="0"/>
      <c r="AKD124" s="0"/>
      <c r="AKE124" s="0"/>
      <c r="AKF124" s="0"/>
      <c r="AKG124" s="0"/>
      <c r="AKH124" s="0"/>
      <c r="AKI124" s="0"/>
      <c r="AKJ124" s="0"/>
      <c r="AKK124" s="0"/>
      <c r="AKL124" s="0"/>
      <c r="AKM124" s="0"/>
      <c r="AKN124" s="0"/>
      <c r="AKO124" s="0"/>
      <c r="AKP124" s="0"/>
      <c r="AKQ124" s="0"/>
      <c r="AKR124" s="0"/>
      <c r="AKS124" s="0"/>
      <c r="AKT124" s="0"/>
      <c r="AKU124" s="0"/>
      <c r="AKV124" s="0"/>
      <c r="AKW124" s="0"/>
      <c r="AKX124" s="0"/>
      <c r="AKY124" s="0"/>
      <c r="AKZ124" s="0"/>
      <c r="ALA124" s="0"/>
      <c r="ALB124" s="0"/>
      <c r="ALC124" s="0"/>
      <c r="ALD124" s="0"/>
      <c r="ALE124" s="0"/>
      <c r="ALF124" s="0"/>
      <c r="ALG124" s="0"/>
      <c r="ALH124" s="0"/>
      <c r="ALI124" s="0"/>
      <c r="ALJ124" s="0"/>
      <c r="ALK124" s="0"/>
      <c r="ALL124" s="0"/>
      <c r="ALM124" s="0"/>
      <c r="ALN124" s="0"/>
      <c r="ALO124" s="0"/>
      <c r="ALP124" s="0"/>
      <c r="ALQ124" s="0"/>
      <c r="ALR124" s="0"/>
      <c r="ALS124" s="0"/>
      <c r="ALT124" s="0"/>
      <c r="ALU124" s="0"/>
      <c r="ALV124" s="0"/>
      <c r="ALW124" s="0"/>
      <c r="ALX124" s="0"/>
      <c r="ALY124" s="0"/>
      <c r="ALZ124" s="0"/>
      <c r="AMA124" s="0"/>
      <c r="AMB124" s="0"/>
      <c r="AMC124" s="0"/>
      <c r="AMD124" s="0"/>
      <c r="AME124" s="0"/>
      <c r="AMF124" s="0"/>
      <c r="AMG124" s="0"/>
      <c r="AMH124" s="0"/>
      <c r="AMI124" s="0"/>
      <c r="AMJ124" s="0"/>
    </row>
    <row r="125" s="2" customFormat="true" ht="13.2" hidden="false" customHeight="false" outlineLevel="0" collapsed="false">
      <c r="B125" s="3" t="n">
        <v>16</v>
      </c>
      <c r="I125" s="3" t="n">
        <v>0</v>
      </c>
      <c r="J125" s="2" t="s">
        <v>44</v>
      </c>
      <c r="K125" s="2" t="s">
        <v>41</v>
      </c>
      <c r="L125" s="13" t="n">
        <v>42983</v>
      </c>
      <c r="M125" s="2" t="n">
        <v>2</v>
      </c>
      <c r="N125" s="2" t="n">
        <v>1</v>
      </c>
      <c r="O125" s="3" t="n">
        <v>3</v>
      </c>
      <c r="S125" s="2" t="n">
        <v>79</v>
      </c>
      <c r="T125" s="2" t="n">
        <v>16</v>
      </c>
      <c r="U125" s="2" t="n">
        <v>34</v>
      </c>
      <c r="V125" s="2" t="n">
        <v>1</v>
      </c>
      <c r="W125" s="3" t="n">
        <v>3.33333333333333</v>
      </c>
      <c r="X125" s="3" t="n">
        <v>1</v>
      </c>
      <c r="Y125" s="2" t="n">
        <v>404</v>
      </c>
      <c r="Z125" s="2" t="n">
        <v>69</v>
      </c>
      <c r="AA125" s="3" t="n">
        <v>0.854122621564482</v>
      </c>
      <c r="AB125" s="2" t="n">
        <v>1</v>
      </c>
      <c r="AC125" s="2" t="n">
        <v>12</v>
      </c>
      <c r="AD125" s="2" t="n">
        <v>1</v>
      </c>
      <c r="AE125" s="2" t="n">
        <v>6</v>
      </c>
      <c r="AF125" s="2" t="n">
        <v>215</v>
      </c>
      <c r="AG125" s="2" t="n">
        <v>51</v>
      </c>
      <c r="AH125" s="2" t="n">
        <v>4</v>
      </c>
      <c r="AI125" s="2" t="n">
        <v>18</v>
      </c>
      <c r="AJ125" s="2" t="n">
        <v>3</v>
      </c>
      <c r="AK125" s="2" t="n">
        <v>10</v>
      </c>
      <c r="AL125" s="3" t="n">
        <v>2</v>
      </c>
      <c r="AM125" s="3" t="n">
        <v>0.6</v>
      </c>
      <c r="AN125" s="2" t="n">
        <v>1.87906976744186</v>
      </c>
    </row>
    <row r="126" s="3" customFormat="true" ht="15" hidden="false" customHeight="true" outlineLevel="0" collapsed="false">
      <c r="B126" s="3" t="n">
        <v>17</v>
      </c>
      <c r="I126" s="3" t="n">
        <v>0</v>
      </c>
      <c r="J126" s="2" t="s">
        <v>44</v>
      </c>
      <c r="K126" s="3" t="s">
        <v>43</v>
      </c>
      <c r="L126" s="5" t="n">
        <v>43013</v>
      </c>
      <c r="AN126" s="2"/>
    </row>
    <row r="127" customFormat="false" ht="15" hidden="false" customHeight="true" outlineLevel="0" collapsed="false">
      <c r="A127" s="3"/>
      <c r="B127" s="3" t="n">
        <v>18</v>
      </c>
      <c r="C127" s="0"/>
      <c r="D127" s="0"/>
      <c r="E127" s="0"/>
      <c r="F127" s="0"/>
      <c r="G127" s="0"/>
      <c r="H127" s="0"/>
      <c r="I127" s="3" t="n">
        <v>1</v>
      </c>
      <c r="J127" s="2" t="s">
        <v>44</v>
      </c>
      <c r="K127" s="3" t="s">
        <v>45</v>
      </c>
      <c r="L127" s="5" t="n">
        <v>43018</v>
      </c>
      <c r="M127" s="0"/>
      <c r="N127" s="0"/>
      <c r="O127" s="0"/>
      <c r="P127" s="0"/>
      <c r="Q127" s="0"/>
      <c r="R127" s="0"/>
      <c r="S127" s="0"/>
      <c r="T127" s="0"/>
      <c r="U127" s="0"/>
      <c r="V127" s="0"/>
      <c r="W127" s="0"/>
      <c r="X127" s="0"/>
      <c r="Y127" s="0"/>
      <c r="Z127" s="0"/>
      <c r="AA127" s="0"/>
      <c r="AB127" s="0"/>
      <c r="AC127" s="0"/>
      <c r="AD127" s="0"/>
      <c r="AE127" s="0"/>
      <c r="AF127" s="0"/>
      <c r="AG127" s="0"/>
      <c r="AH127" s="0"/>
      <c r="AI127" s="0"/>
      <c r="AJ127" s="0"/>
      <c r="AK127" s="0"/>
      <c r="AL127" s="0"/>
      <c r="AM127" s="0"/>
      <c r="AN127" s="2"/>
      <c r="AO127" s="0"/>
      <c r="AP127" s="0"/>
      <c r="AQ127" s="0"/>
      <c r="AR127" s="0"/>
      <c r="AS127" s="0"/>
      <c r="AT127" s="0"/>
      <c r="AU127" s="0"/>
      <c r="AV127" s="0"/>
      <c r="AW127" s="0"/>
      <c r="AX127" s="0"/>
      <c r="AY127" s="0"/>
      <c r="AZ127" s="0"/>
      <c r="BA127" s="0"/>
      <c r="BB127" s="0"/>
      <c r="BC127" s="0"/>
      <c r="BD127" s="0"/>
      <c r="BE127" s="0"/>
      <c r="BF127" s="0"/>
      <c r="BG127" s="0"/>
      <c r="BH127" s="0"/>
      <c r="BI127" s="0"/>
      <c r="BJ127" s="0"/>
      <c r="BK127" s="0"/>
      <c r="BL127" s="0"/>
      <c r="BM127" s="0"/>
      <c r="BN127" s="0"/>
      <c r="BO127" s="0"/>
      <c r="BP127" s="0"/>
      <c r="BQ127" s="0"/>
      <c r="BR127" s="0"/>
      <c r="BS127" s="0"/>
      <c r="BT127" s="0"/>
      <c r="BU127" s="0"/>
      <c r="BV127" s="0"/>
      <c r="BW127" s="0"/>
      <c r="BX127" s="0"/>
      <c r="BY127" s="0"/>
      <c r="BZ127" s="0"/>
      <c r="CA127" s="0"/>
      <c r="CB127" s="0"/>
      <c r="CC127" s="0"/>
      <c r="CD127" s="0"/>
      <c r="CE127" s="0"/>
      <c r="CF127" s="0"/>
      <c r="CG127" s="0"/>
      <c r="CH127" s="0"/>
      <c r="CI127" s="0"/>
      <c r="CJ127" s="0"/>
      <c r="CK127" s="0"/>
      <c r="CL127" s="0"/>
      <c r="CM127" s="0"/>
      <c r="CN127" s="0"/>
      <c r="CO127" s="0"/>
      <c r="CP127" s="0"/>
      <c r="CQ127" s="0"/>
      <c r="CR127" s="0"/>
      <c r="CS127" s="0"/>
      <c r="CT127" s="0"/>
      <c r="CU127" s="0"/>
      <c r="CV127" s="0"/>
      <c r="CW127" s="0"/>
      <c r="CX127" s="0"/>
      <c r="CY127" s="0"/>
      <c r="CZ127" s="0"/>
      <c r="DA127" s="0"/>
      <c r="DB127" s="0"/>
      <c r="DC127" s="0"/>
      <c r="DD127" s="0"/>
      <c r="DE127" s="0"/>
      <c r="DF127" s="0"/>
      <c r="DG127" s="0"/>
      <c r="DH127" s="0"/>
      <c r="DI127" s="0"/>
      <c r="DJ127" s="0"/>
      <c r="DK127" s="0"/>
      <c r="DL127" s="0"/>
      <c r="DM127" s="0"/>
      <c r="DN127" s="0"/>
      <c r="DO127" s="0"/>
      <c r="DP127" s="0"/>
      <c r="DQ127" s="0"/>
      <c r="DR127" s="0"/>
      <c r="DS127" s="0"/>
      <c r="DT127" s="0"/>
      <c r="DU127" s="0"/>
      <c r="DV127" s="0"/>
      <c r="DW127" s="0"/>
      <c r="DX127" s="0"/>
      <c r="DY127" s="0"/>
      <c r="DZ127" s="0"/>
      <c r="EA127" s="0"/>
      <c r="EB127" s="0"/>
      <c r="EC127" s="0"/>
      <c r="ED127" s="0"/>
      <c r="EE127" s="0"/>
      <c r="EF127" s="0"/>
      <c r="EG127" s="0"/>
      <c r="EH127" s="0"/>
      <c r="EI127" s="0"/>
      <c r="EJ127" s="0"/>
      <c r="EK127" s="0"/>
      <c r="EL127" s="0"/>
      <c r="EM127" s="0"/>
      <c r="EN127" s="0"/>
      <c r="EO127" s="0"/>
      <c r="EP127" s="0"/>
      <c r="EQ127" s="0"/>
      <c r="ER127" s="0"/>
      <c r="ES127" s="0"/>
      <c r="ET127" s="0"/>
      <c r="EU127" s="0"/>
      <c r="EV127" s="0"/>
      <c r="EW127" s="0"/>
      <c r="EX127" s="0"/>
      <c r="EY127" s="0"/>
      <c r="EZ127" s="0"/>
      <c r="FA127" s="0"/>
      <c r="FB127" s="0"/>
      <c r="FC127" s="0"/>
      <c r="FD127" s="0"/>
      <c r="FE127" s="0"/>
      <c r="FF127" s="0"/>
      <c r="FG127" s="0"/>
      <c r="FH127" s="0"/>
      <c r="FI127" s="0"/>
      <c r="FJ127" s="0"/>
      <c r="FK127" s="0"/>
      <c r="FL127" s="0"/>
      <c r="FM127" s="0"/>
      <c r="FN127" s="0"/>
      <c r="FO127" s="0"/>
      <c r="FP127" s="0"/>
      <c r="FQ127" s="0"/>
      <c r="FR127" s="0"/>
      <c r="FS127" s="0"/>
      <c r="FT127" s="0"/>
      <c r="FU127" s="0"/>
      <c r="FV127" s="0"/>
      <c r="FW127" s="0"/>
      <c r="FX127" s="0"/>
      <c r="FY127" s="0"/>
      <c r="FZ127" s="0"/>
      <c r="GA127" s="0"/>
      <c r="GB127" s="0"/>
      <c r="GC127" s="0"/>
      <c r="GD127" s="0"/>
      <c r="GE127" s="0"/>
      <c r="GF127" s="0"/>
      <c r="GG127" s="0"/>
      <c r="GH127" s="0"/>
      <c r="GI127" s="0"/>
      <c r="GJ127" s="0"/>
      <c r="GK127" s="0"/>
      <c r="GL127" s="0"/>
      <c r="GM127" s="0"/>
      <c r="GN127" s="0"/>
      <c r="GO127" s="0"/>
      <c r="GP127" s="0"/>
      <c r="GQ127" s="0"/>
      <c r="GR127" s="0"/>
      <c r="GS127" s="0"/>
      <c r="GT127" s="0"/>
      <c r="GU127" s="0"/>
      <c r="GV127" s="0"/>
      <c r="GW127" s="0"/>
      <c r="GX127" s="0"/>
      <c r="GY127" s="0"/>
      <c r="GZ127" s="0"/>
      <c r="HA127" s="0"/>
      <c r="HB127" s="0"/>
      <c r="HC127" s="0"/>
      <c r="HD127" s="0"/>
      <c r="HE127" s="0"/>
      <c r="HF127" s="0"/>
      <c r="HG127" s="0"/>
      <c r="HH127" s="0"/>
      <c r="HI127" s="0"/>
      <c r="HJ127" s="0"/>
      <c r="HK127" s="0"/>
      <c r="HL127" s="0"/>
      <c r="HM127" s="0"/>
      <c r="HN127" s="0"/>
      <c r="HO127" s="0"/>
      <c r="HP127" s="0"/>
      <c r="HQ127" s="0"/>
      <c r="HR127" s="0"/>
      <c r="HS127" s="0"/>
      <c r="HT127" s="0"/>
      <c r="HU127" s="0"/>
      <c r="HV127" s="0"/>
      <c r="HW127" s="0"/>
      <c r="HX127" s="0"/>
      <c r="HY127" s="0"/>
      <c r="HZ127" s="0"/>
      <c r="IA127" s="0"/>
      <c r="IB127" s="0"/>
      <c r="IC127" s="0"/>
      <c r="ID127" s="0"/>
      <c r="IE127" s="0"/>
      <c r="IF127" s="0"/>
      <c r="IG127" s="0"/>
      <c r="IH127" s="0"/>
      <c r="II127" s="0"/>
      <c r="IJ127" s="0"/>
      <c r="IK127" s="0"/>
      <c r="IL127" s="0"/>
      <c r="IM127" s="0"/>
      <c r="IN127" s="0"/>
      <c r="IO127" s="0"/>
      <c r="IP127" s="0"/>
      <c r="IQ127" s="0"/>
      <c r="IR127" s="0"/>
      <c r="IS127" s="0"/>
      <c r="IT127" s="0"/>
      <c r="IU127" s="0"/>
      <c r="IV127" s="0"/>
      <c r="IW127" s="0"/>
      <c r="IX127" s="0"/>
      <c r="IY127" s="0"/>
      <c r="IZ127" s="0"/>
      <c r="JA127" s="0"/>
      <c r="JB127" s="0"/>
      <c r="JC127" s="0"/>
      <c r="JD127" s="0"/>
      <c r="JE127" s="0"/>
      <c r="JF127" s="0"/>
      <c r="JG127" s="0"/>
      <c r="JH127" s="0"/>
      <c r="JI127" s="0"/>
      <c r="JJ127" s="0"/>
      <c r="JK127" s="0"/>
      <c r="JL127" s="0"/>
      <c r="JM127" s="0"/>
      <c r="JN127" s="0"/>
      <c r="JO127" s="0"/>
      <c r="JP127" s="0"/>
      <c r="JQ127" s="0"/>
      <c r="JR127" s="0"/>
      <c r="JS127" s="0"/>
      <c r="JT127" s="0"/>
      <c r="JU127" s="0"/>
      <c r="JV127" s="0"/>
      <c r="JW127" s="0"/>
      <c r="JX127" s="0"/>
      <c r="JY127" s="0"/>
      <c r="JZ127" s="0"/>
      <c r="KA127" s="0"/>
      <c r="KB127" s="0"/>
      <c r="KC127" s="0"/>
      <c r="KD127" s="0"/>
      <c r="KE127" s="0"/>
      <c r="KF127" s="0"/>
      <c r="KG127" s="0"/>
      <c r="KH127" s="0"/>
      <c r="KI127" s="0"/>
      <c r="KJ127" s="0"/>
      <c r="KK127" s="0"/>
      <c r="KL127" s="0"/>
      <c r="KM127" s="0"/>
      <c r="KN127" s="0"/>
      <c r="KO127" s="0"/>
      <c r="KP127" s="0"/>
      <c r="KQ127" s="0"/>
      <c r="KR127" s="0"/>
      <c r="KS127" s="0"/>
      <c r="KT127" s="0"/>
      <c r="KU127" s="0"/>
      <c r="KV127" s="0"/>
      <c r="KW127" s="0"/>
      <c r="KX127" s="0"/>
      <c r="KY127" s="0"/>
      <c r="KZ127" s="0"/>
      <c r="LA127" s="0"/>
      <c r="LB127" s="0"/>
      <c r="LC127" s="0"/>
      <c r="LD127" s="0"/>
      <c r="LE127" s="0"/>
      <c r="LF127" s="0"/>
      <c r="LG127" s="0"/>
      <c r="LH127" s="0"/>
      <c r="LI127" s="0"/>
      <c r="LJ127" s="0"/>
      <c r="LK127" s="0"/>
      <c r="LL127" s="0"/>
      <c r="LM127" s="0"/>
      <c r="LN127" s="0"/>
      <c r="LO127" s="0"/>
      <c r="LP127" s="0"/>
      <c r="LQ127" s="0"/>
      <c r="LR127" s="0"/>
      <c r="LS127" s="0"/>
      <c r="LT127" s="0"/>
      <c r="LU127" s="0"/>
      <c r="LV127" s="0"/>
      <c r="LW127" s="0"/>
      <c r="LX127" s="0"/>
      <c r="LY127" s="0"/>
      <c r="LZ127" s="0"/>
      <c r="MA127" s="0"/>
      <c r="MB127" s="0"/>
      <c r="MC127" s="0"/>
      <c r="MD127" s="0"/>
      <c r="ME127" s="0"/>
      <c r="MF127" s="0"/>
      <c r="MG127" s="0"/>
      <c r="MH127" s="0"/>
      <c r="MI127" s="0"/>
      <c r="MJ127" s="0"/>
      <c r="MK127" s="0"/>
      <c r="ML127" s="0"/>
      <c r="MM127" s="0"/>
      <c r="MN127" s="0"/>
      <c r="MO127" s="0"/>
      <c r="MP127" s="0"/>
      <c r="MQ127" s="0"/>
      <c r="MR127" s="0"/>
      <c r="MS127" s="0"/>
      <c r="MT127" s="0"/>
      <c r="MU127" s="0"/>
      <c r="MV127" s="0"/>
      <c r="MW127" s="0"/>
      <c r="MX127" s="0"/>
      <c r="MY127" s="0"/>
      <c r="MZ127" s="0"/>
      <c r="NA127" s="0"/>
      <c r="NB127" s="0"/>
      <c r="NC127" s="0"/>
      <c r="ND127" s="0"/>
      <c r="NE127" s="0"/>
      <c r="NF127" s="0"/>
      <c r="NG127" s="0"/>
      <c r="NH127" s="0"/>
      <c r="NI127" s="0"/>
      <c r="NJ127" s="0"/>
      <c r="NK127" s="0"/>
      <c r="NL127" s="0"/>
      <c r="NM127" s="0"/>
      <c r="NN127" s="0"/>
      <c r="NO127" s="0"/>
      <c r="NP127" s="0"/>
      <c r="NQ127" s="0"/>
      <c r="NR127" s="0"/>
      <c r="NS127" s="0"/>
      <c r="NT127" s="0"/>
      <c r="NU127" s="0"/>
      <c r="NV127" s="0"/>
      <c r="NW127" s="0"/>
      <c r="NX127" s="0"/>
      <c r="NY127" s="0"/>
      <c r="NZ127" s="0"/>
      <c r="OA127" s="0"/>
      <c r="OB127" s="0"/>
      <c r="OC127" s="0"/>
      <c r="OD127" s="0"/>
      <c r="OE127" s="0"/>
      <c r="OF127" s="0"/>
      <c r="OG127" s="0"/>
      <c r="OH127" s="0"/>
      <c r="OI127" s="0"/>
      <c r="OJ127" s="0"/>
      <c r="OK127" s="0"/>
      <c r="OL127" s="0"/>
      <c r="OM127" s="0"/>
      <c r="ON127" s="0"/>
      <c r="OO127" s="0"/>
      <c r="OP127" s="0"/>
      <c r="OQ127" s="0"/>
      <c r="OR127" s="0"/>
      <c r="OS127" s="0"/>
      <c r="OT127" s="0"/>
      <c r="OU127" s="0"/>
      <c r="OV127" s="0"/>
      <c r="OW127" s="0"/>
      <c r="OX127" s="0"/>
      <c r="OY127" s="0"/>
      <c r="OZ127" s="0"/>
      <c r="PA127" s="0"/>
      <c r="PB127" s="0"/>
      <c r="PC127" s="0"/>
      <c r="PD127" s="0"/>
      <c r="PE127" s="0"/>
      <c r="PF127" s="0"/>
      <c r="PG127" s="0"/>
      <c r="PH127" s="0"/>
      <c r="PI127" s="0"/>
      <c r="PJ127" s="0"/>
      <c r="PK127" s="0"/>
      <c r="PL127" s="0"/>
      <c r="PM127" s="0"/>
      <c r="PN127" s="0"/>
      <c r="PO127" s="0"/>
      <c r="PP127" s="0"/>
      <c r="PQ127" s="0"/>
      <c r="PR127" s="0"/>
      <c r="PS127" s="0"/>
      <c r="PT127" s="0"/>
      <c r="PU127" s="0"/>
      <c r="PV127" s="0"/>
      <c r="PW127" s="0"/>
      <c r="PX127" s="0"/>
      <c r="PY127" s="0"/>
      <c r="PZ127" s="0"/>
      <c r="QA127" s="0"/>
      <c r="QB127" s="0"/>
      <c r="QC127" s="0"/>
      <c r="QD127" s="0"/>
      <c r="QE127" s="0"/>
      <c r="QF127" s="0"/>
      <c r="QG127" s="0"/>
      <c r="QH127" s="0"/>
      <c r="QI127" s="0"/>
      <c r="QJ127" s="0"/>
      <c r="QK127" s="0"/>
      <c r="QL127" s="0"/>
      <c r="QM127" s="0"/>
      <c r="QN127" s="0"/>
      <c r="QO127" s="0"/>
      <c r="QP127" s="0"/>
      <c r="QQ127" s="0"/>
      <c r="QR127" s="0"/>
      <c r="QS127" s="0"/>
      <c r="QT127" s="0"/>
      <c r="QU127" s="0"/>
      <c r="QV127" s="0"/>
      <c r="QW127" s="0"/>
      <c r="QX127" s="0"/>
      <c r="QY127" s="0"/>
      <c r="QZ127" s="0"/>
      <c r="RA127" s="0"/>
      <c r="RB127" s="0"/>
      <c r="RC127" s="0"/>
      <c r="RD127" s="0"/>
      <c r="RE127" s="0"/>
      <c r="RF127" s="0"/>
      <c r="RG127" s="0"/>
      <c r="RH127" s="0"/>
      <c r="RI127" s="0"/>
      <c r="RJ127" s="0"/>
      <c r="RK127" s="0"/>
      <c r="RL127" s="0"/>
      <c r="RM127" s="0"/>
      <c r="RN127" s="0"/>
      <c r="RO127" s="0"/>
      <c r="RP127" s="0"/>
      <c r="RQ127" s="0"/>
      <c r="RR127" s="0"/>
      <c r="RS127" s="0"/>
      <c r="RT127" s="0"/>
      <c r="RU127" s="0"/>
      <c r="RV127" s="0"/>
      <c r="RW127" s="0"/>
      <c r="RX127" s="0"/>
      <c r="RY127" s="0"/>
      <c r="RZ127" s="0"/>
      <c r="SA127" s="0"/>
      <c r="SB127" s="0"/>
      <c r="SC127" s="0"/>
      <c r="SD127" s="0"/>
      <c r="SE127" s="0"/>
      <c r="SF127" s="0"/>
      <c r="SG127" s="0"/>
      <c r="SH127" s="0"/>
      <c r="SI127" s="0"/>
      <c r="SJ127" s="0"/>
      <c r="SK127" s="0"/>
      <c r="SL127" s="0"/>
      <c r="SM127" s="0"/>
      <c r="SN127" s="0"/>
      <c r="SO127" s="0"/>
      <c r="SP127" s="0"/>
      <c r="SQ127" s="0"/>
      <c r="SR127" s="0"/>
      <c r="SS127" s="0"/>
      <c r="ST127" s="0"/>
      <c r="SU127" s="0"/>
      <c r="SV127" s="0"/>
      <c r="SW127" s="0"/>
      <c r="SX127" s="0"/>
      <c r="SY127" s="0"/>
      <c r="SZ127" s="0"/>
      <c r="TA127" s="0"/>
      <c r="TB127" s="0"/>
      <c r="TC127" s="0"/>
      <c r="TD127" s="0"/>
      <c r="TE127" s="0"/>
      <c r="TF127" s="0"/>
      <c r="TG127" s="0"/>
      <c r="TH127" s="0"/>
      <c r="TI127" s="0"/>
      <c r="TJ127" s="0"/>
      <c r="TK127" s="0"/>
      <c r="TL127" s="0"/>
      <c r="TM127" s="0"/>
      <c r="TN127" s="0"/>
      <c r="TO127" s="0"/>
      <c r="TP127" s="0"/>
      <c r="TQ127" s="0"/>
      <c r="TR127" s="0"/>
      <c r="TS127" s="0"/>
      <c r="TT127" s="0"/>
      <c r="TU127" s="0"/>
      <c r="TV127" s="0"/>
      <c r="TW127" s="0"/>
      <c r="TX127" s="0"/>
      <c r="TY127" s="0"/>
      <c r="TZ127" s="0"/>
      <c r="UA127" s="0"/>
      <c r="UB127" s="0"/>
      <c r="UC127" s="0"/>
      <c r="UD127" s="0"/>
      <c r="UE127" s="0"/>
      <c r="UF127" s="0"/>
      <c r="UG127" s="0"/>
      <c r="UH127" s="0"/>
      <c r="UI127" s="0"/>
      <c r="UJ127" s="0"/>
      <c r="UK127" s="0"/>
      <c r="UL127" s="0"/>
      <c r="UM127" s="0"/>
      <c r="UN127" s="0"/>
      <c r="UO127" s="0"/>
      <c r="UP127" s="0"/>
      <c r="UQ127" s="0"/>
      <c r="UR127" s="0"/>
      <c r="US127" s="0"/>
      <c r="UT127" s="0"/>
      <c r="UU127" s="0"/>
      <c r="UV127" s="0"/>
      <c r="UW127" s="0"/>
      <c r="UX127" s="0"/>
      <c r="UY127" s="0"/>
      <c r="UZ127" s="0"/>
      <c r="VA127" s="0"/>
      <c r="VB127" s="0"/>
      <c r="VC127" s="0"/>
      <c r="VD127" s="0"/>
      <c r="VE127" s="0"/>
      <c r="VF127" s="0"/>
      <c r="VG127" s="0"/>
      <c r="VH127" s="0"/>
      <c r="VI127" s="0"/>
      <c r="VJ127" s="0"/>
      <c r="VK127" s="0"/>
      <c r="VL127" s="0"/>
      <c r="VM127" s="0"/>
      <c r="VN127" s="0"/>
      <c r="VO127" s="0"/>
      <c r="VP127" s="0"/>
      <c r="VQ127" s="0"/>
      <c r="VR127" s="0"/>
      <c r="VS127" s="0"/>
      <c r="VT127" s="0"/>
      <c r="VU127" s="0"/>
      <c r="VV127" s="0"/>
      <c r="VW127" s="0"/>
      <c r="VX127" s="0"/>
      <c r="VY127" s="0"/>
      <c r="VZ127" s="0"/>
      <c r="WA127" s="0"/>
      <c r="WB127" s="0"/>
      <c r="WC127" s="0"/>
      <c r="WD127" s="0"/>
      <c r="WE127" s="0"/>
      <c r="WF127" s="0"/>
      <c r="WG127" s="0"/>
      <c r="WH127" s="0"/>
      <c r="WI127" s="0"/>
      <c r="WJ127" s="0"/>
      <c r="WK127" s="0"/>
      <c r="WL127" s="0"/>
      <c r="WM127" s="0"/>
      <c r="WN127" s="0"/>
      <c r="WO127" s="0"/>
      <c r="WP127" s="0"/>
      <c r="WQ127" s="0"/>
      <c r="WR127" s="0"/>
      <c r="WS127" s="0"/>
      <c r="WT127" s="0"/>
      <c r="WU127" s="0"/>
      <c r="WV127" s="0"/>
      <c r="WW127" s="0"/>
      <c r="WX127" s="0"/>
      <c r="WY127" s="0"/>
      <c r="WZ127" s="0"/>
      <c r="XA127" s="0"/>
      <c r="XB127" s="0"/>
      <c r="XC127" s="0"/>
      <c r="XD127" s="0"/>
      <c r="XE127" s="0"/>
      <c r="XF127" s="0"/>
      <c r="XG127" s="0"/>
      <c r="XH127" s="0"/>
      <c r="XI127" s="0"/>
      <c r="XJ127" s="0"/>
      <c r="XK127" s="0"/>
      <c r="XL127" s="0"/>
      <c r="XM127" s="0"/>
      <c r="XN127" s="0"/>
      <c r="XO127" s="0"/>
      <c r="XP127" s="0"/>
      <c r="XQ127" s="0"/>
      <c r="XR127" s="0"/>
      <c r="XS127" s="0"/>
      <c r="XT127" s="0"/>
      <c r="XU127" s="0"/>
      <c r="XV127" s="0"/>
      <c r="XW127" s="0"/>
      <c r="XX127" s="0"/>
      <c r="XY127" s="0"/>
      <c r="XZ127" s="0"/>
      <c r="YA127" s="0"/>
      <c r="YB127" s="0"/>
      <c r="YC127" s="0"/>
      <c r="YD127" s="0"/>
      <c r="YE127" s="0"/>
      <c r="YF127" s="0"/>
      <c r="YG127" s="0"/>
      <c r="YH127" s="0"/>
      <c r="YI127" s="0"/>
      <c r="YJ127" s="0"/>
      <c r="YK127" s="0"/>
      <c r="YL127" s="0"/>
      <c r="YM127" s="0"/>
      <c r="YN127" s="0"/>
      <c r="YO127" s="0"/>
      <c r="YP127" s="0"/>
      <c r="YQ127" s="0"/>
      <c r="YR127" s="0"/>
      <c r="YS127" s="0"/>
      <c r="YT127" s="0"/>
      <c r="YU127" s="0"/>
      <c r="YV127" s="0"/>
      <c r="YW127" s="0"/>
      <c r="YX127" s="0"/>
      <c r="YY127" s="0"/>
      <c r="YZ127" s="0"/>
      <c r="ZA127" s="0"/>
      <c r="ZB127" s="0"/>
      <c r="ZC127" s="0"/>
      <c r="ZD127" s="0"/>
      <c r="ZE127" s="0"/>
      <c r="ZF127" s="0"/>
      <c r="ZG127" s="0"/>
      <c r="ZH127" s="0"/>
      <c r="ZI127" s="0"/>
      <c r="ZJ127" s="0"/>
      <c r="ZK127" s="0"/>
      <c r="ZL127" s="0"/>
      <c r="ZM127" s="0"/>
      <c r="ZN127" s="0"/>
      <c r="ZO127" s="0"/>
      <c r="ZP127" s="0"/>
      <c r="ZQ127" s="0"/>
      <c r="ZR127" s="0"/>
      <c r="ZS127" s="0"/>
      <c r="ZT127" s="0"/>
      <c r="ZU127" s="0"/>
      <c r="ZV127" s="0"/>
      <c r="ZW127" s="0"/>
      <c r="ZX127" s="0"/>
      <c r="ZY127" s="0"/>
      <c r="ZZ127" s="0"/>
      <c r="AAA127" s="0"/>
      <c r="AAB127" s="0"/>
      <c r="AAC127" s="0"/>
      <c r="AAD127" s="0"/>
      <c r="AAE127" s="0"/>
      <c r="AAF127" s="0"/>
      <c r="AAG127" s="0"/>
      <c r="AAH127" s="0"/>
      <c r="AAI127" s="0"/>
      <c r="AAJ127" s="0"/>
      <c r="AAK127" s="0"/>
      <c r="AAL127" s="0"/>
      <c r="AAM127" s="0"/>
      <c r="AAN127" s="0"/>
      <c r="AAO127" s="0"/>
      <c r="AAP127" s="0"/>
      <c r="AAQ127" s="0"/>
      <c r="AAR127" s="0"/>
      <c r="AAS127" s="0"/>
      <c r="AAT127" s="0"/>
      <c r="AAU127" s="0"/>
      <c r="AAV127" s="0"/>
      <c r="AAW127" s="0"/>
      <c r="AAX127" s="0"/>
      <c r="AAY127" s="0"/>
      <c r="AAZ127" s="0"/>
      <c r="ABA127" s="0"/>
      <c r="ABB127" s="0"/>
      <c r="ABC127" s="0"/>
      <c r="ABD127" s="0"/>
      <c r="ABE127" s="0"/>
      <c r="ABF127" s="0"/>
      <c r="ABG127" s="0"/>
      <c r="ABH127" s="0"/>
      <c r="ABI127" s="0"/>
      <c r="ABJ127" s="0"/>
      <c r="ABK127" s="0"/>
      <c r="ABL127" s="0"/>
      <c r="ABM127" s="0"/>
      <c r="ABN127" s="0"/>
      <c r="ABO127" s="0"/>
      <c r="ABP127" s="0"/>
      <c r="ABQ127" s="0"/>
      <c r="ABR127" s="0"/>
      <c r="ABS127" s="0"/>
      <c r="ABT127" s="0"/>
      <c r="ABU127" s="0"/>
      <c r="ABV127" s="0"/>
      <c r="ABW127" s="0"/>
      <c r="ABX127" s="0"/>
      <c r="ABY127" s="0"/>
      <c r="ABZ127" s="0"/>
      <c r="ACA127" s="0"/>
      <c r="ACB127" s="0"/>
      <c r="ACC127" s="0"/>
      <c r="ACD127" s="0"/>
      <c r="ACE127" s="0"/>
      <c r="ACF127" s="0"/>
      <c r="ACG127" s="0"/>
      <c r="ACH127" s="0"/>
      <c r="ACI127" s="0"/>
      <c r="ACJ127" s="0"/>
      <c r="ACK127" s="0"/>
      <c r="ACL127" s="0"/>
      <c r="ACM127" s="0"/>
      <c r="ACN127" s="0"/>
      <c r="ACO127" s="0"/>
      <c r="ACP127" s="0"/>
      <c r="ACQ127" s="0"/>
      <c r="ACR127" s="0"/>
      <c r="ACS127" s="0"/>
      <c r="ACT127" s="0"/>
      <c r="ACU127" s="0"/>
      <c r="ACV127" s="0"/>
      <c r="ACW127" s="0"/>
      <c r="ACX127" s="0"/>
      <c r="ACY127" s="0"/>
      <c r="ACZ127" s="0"/>
      <c r="ADA127" s="0"/>
      <c r="ADB127" s="0"/>
      <c r="ADC127" s="0"/>
      <c r="ADD127" s="0"/>
      <c r="ADE127" s="0"/>
      <c r="ADF127" s="0"/>
      <c r="ADG127" s="0"/>
      <c r="ADH127" s="0"/>
      <c r="ADI127" s="0"/>
      <c r="ADJ127" s="0"/>
      <c r="ADK127" s="0"/>
      <c r="ADL127" s="0"/>
      <c r="ADM127" s="0"/>
      <c r="ADN127" s="0"/>
      <c r="ADO127" s="0"/>
      <c r="ADP127" s="0"/>
      <c r="ADQ127" s="0"/>
      <c r="ADR127" s="0"/>
      <c r="ADS127" s="0"/>
      <c r="ADT127" s="0"/>
      <c r="ADU127" s="0"/>
      <c r="ADV127" s="0"/>
      <c r="ADW127" s="0"/>
      <c r="ADX127" s="0"/>
      <c r="ADY127" s="0"/>
      <c r="ADZ127" s="0"/>
      <c r="AEA127" s="0"/>
      <c r="AEB127" s="0"/>
      <c r="AEC127" s="0"/>
      <c r="AED127" s="0"/>
      <c r="AEE127" s="0"/>
      <c r="AEF127" s="0"/>
      <c r="AEG127" s="0"/>
      <c r="AEH127" s="0"/>
      <c r="AEI127" s="0"/>
      <c r="AEJ127" s="0"/>
      <c r="AEK127" s="0"/>
      <c r="AEL127" s="0"/>
      <c r="AEM127" s="0"/>
      <c r="AEN127" s="0"/>
      <c r="AEO127" s="0"/>
      <c r="AEP127" s="0"/>
      <c r="AEQ127" s="0"/>
      <c r="AER127" s="0"/>
      <c r="AES127" s="0"/>
      <c r="AET127" s="0"/>
      <c r="AEU127" s="0"/>
      <c r="AEV127" s="0"/>
      <c r="AEW127" s="0"/>
      <c r="AEX127" s="0"/>
      <c r="AEY127" s="0"/>
      <c r="AEZ127" s="0"/>
      <c r="AFA127" s="0"/>
      <c r="AFB127" s="0"/>
      <c r="AFC127" s="0"/>
      <c r="AFD127" s="0"/>
      <c r="AFE127" s="0"/>
      <c r="AFF127" s="0"/>
      <c r="AFG127" s="0"/>
      <c r="AFH127" s="0"/>
      <c r="AFI127" s="0"/>
      <c r="AFJ127" s="0"/>
      <c r="AFK127" s="0"/>
      <c r="AFL127" s="0"/>
      <c r="AFM127" s="0"/>
      <c r="AFN127" s="0"/>
      <c r="AFO127" s="0"/>
      <c r="AFP127" s="0"/>
      <c r="AFQ127" s="0"/>
      <c r="AFR127" s="0"/>
      <c r="AFS127" s="0"/>
      <c r="AFT127" s="0"/>
      <c r="AFU127" s="0"/>
      <c r="AFV127" s="0"/>
      <c r="AFW127" s="0"/>
      <c r="AFX127" s="0"/>
      <c r="AFY127" s="0"/>
      <c r="AFZ127" s="0"/>
      <c r="AGA127" s="0"/>
      <c r="AGB127" s="0"/>
      <c r="AGC127" s="0"/>
      <c r="AGD127" s="0"/>
      <c r="AGE127" s="0"/>
      <c r="AGF127" s="0"/>
      <c r="AGG127" s="0"/>
      <c r="AGH127" s="0"/>
      <c r="AGI127" s="0"/>
      <c r="AGJ127" s="0"/>
      <c r="AGK127" s="0"/>
      <c r="AGL127" s="0"/>
      <c r="AGM127" s="0"/>
      <c r="AGN127" s="0"/>
      <c r="AGO127" s="0"/>
      <c r="AGP127" s="0"/>
      <c r="AGQ127" s="0"/>
      <c r="AGR127" s="0"/>
      <c r="AGS127" s="0"/>
      <c r="AGT127" s="0"/>
      <c r="AGU127" s="0"/>
      <c r="AGV127" s="0"/>
      <c r="AGW127" s="0"/>
      <c r="AGX127" s="0"/>
      <c r="AGY127" s="0"/>
      <c r="AGZ127" s="0"/>
      <c r="AHA127" s="0"/>
      <c r="AHB127" s="0"/>
      <c r="AHC127" s="0"/>
      <c r="AHD127" s="0"/>
      <c r="AHE127" s="0"/>
      <c r="AHF127" s="0"/>
      <c r="AHG127" s="0"/>
      <c r="AHH127" s="0"/>
      <c r="AHI127" s="0"/>
      <c r="AHJ127" s="0"/>
      <c r="AHK127" s="0"/>
      <c r="AHL127" s="0"/>
      <c r="AHM127" s="0"/>
      <c r="AHN127" s="0"/>
      <c r="AHO127" s="0"/>
      <c r="AHP127" s="0"/>
      <c r="AHQ127" s="0"/>
      <c r="AHR127" s="0"/>
      <c r="AHS127" s="0"/>
      <c r="AHT127" s="0"/>
      <c r="AHU127" s="0"/>
      <c r="AHV127" s="0"/>
      <c r="AHW127" s="0"/>
      <c r="AHX127" s="0"/>
      <c r="AHY127" s="0"/>
      <c r="AHZ127" s="0"/>
      <c r="AIA127" s="0"/>
      <c r="AIB127" s="0"/>
      <c r="AIC127" s="0"/>
      <c r="AID127" s="0"/>
      <c r="AIE127" s="0"/>
      <c r="AIF127" s="0"/>
      <c r="AIG127" s="0"/>
      <c r="AIH127" s="0"/>
      <c r="AII127" s="0"/>
      <c r="AIJ127" s="0"/>
      <c r="AIK127" s="0"/>
      <c r="AIL127" s="0"/>
      <c r="AIM127" s="0"/>
      <c r="AIN127" s="0"/>
      <c r="AIO127" s="0"/>
      <c r="AIP127" s="0"/>
      <c r="AIQ127" s="0"/>
      <c r="AIR127" s="0"/>
      <c r="AIS127" s="0"/>
      <c r="AIT127" s="0"/>
      <c r="AIU127" s="0"/>
      <c r="AIV127" s="0"/>
      <c r="AIW127" s="0"/>
      <c r="AIX127" s="0"/>
      <c r="AIY127" s="0"/>
      <c r="AIZ127" s="0"/>
      <c r="AJA127" s="0"/>
      <c r="AJB127" s="0"/>
      <c r="AJC127" s="0"/>
      <c r="AJD127" s="0"/>
      <c r="AJE127" s="0"/>
      <c r="AJF127" s="0"/>
      <c r="AJG127" s="0"/>
      <c r="AJH127" s="0"/>
      <c r="AJI127" s="0"/>
      <c r="AJJ127" s="0"/>
      <c r="AJK127" s="0"/>
      <c r="AJL127" s="0"/>
      <c r="AJM127" s="0"/>
      <c r="AJN127" s="0"/>
      <c r="AJO127" s="0"/>
      <c r="AJP127" s="0"/>
      <c r="AJQ127" s="0"/>
      <c r="AJR127" s="0"/>
      <c r="AJS127" s="0"/>
      <c r="AJT127" s="0"/>
      <c r="AJU127" s="0"/>
      <c r="AJV127" s="0"/>
      <c r="AJW127" s="0"/>
      <c r="AJX127" s="0"/>
      <c r="AJY127" s="0"/>
      <c r="AJZ127" s="0"/>
      <c r="AKA127" s="0"/>
      <c r="AKB127" s="0"/>
      <c r="AKC127" s="0"/>
      <c r="AKD127" s="0"/>
      <c r="AKE127" s="0"/>
      <c r="AKF127" s="0"/>
      <c r="AKG127" s="0"/>
      <c r="AKH127" s="0"/>
      <c r="AKI127" s="0"/>
      <c r="AKJ127" s="0"/>
      <c r="AKK127" s="0"/>
      <c r="AKL127" s="0"/>
      <c r="AKM127" s="0"/>
      <c r="AKN127" s="0"/>
      <c r="AKO127" s="0"/>
      <c r="AKP127" s="0"/>
      <c r="AKQ127" s="0"/>
      <c r="AKR127" s="0"/>
      <c r="AKS127" s="0"/>
      <c r="AKT127" s="0"/>
      <c r="AKU127" s="0"/>
      <c r="AKV127" s="0"/>
      <c r="AKW127" s="0"/>
      <c r="AKX127" s="0"/>
      <c r="AKY127" s="0"/>
      <c r="AKZ127" s="0"/>
      <c r="ALA127" s="0"/>
      <c r="ALB127" s="0"/>
      <c r="ALC127" s="0"/>
      <c r="ALD127" s="0"/>
      <c r="ALE127" s="0"/>
      <c r="ALF127" s="0"/>
      <c r="ALG127" s="0"/>
      <c r="ALH127" s="0"/>
      <c r="ALI127" s="0"/>
      <c r="ALJ127" s="0"/>
      <c r="ALK127" s="0"/>
      <c r="ALL127" s="0"/>
      <c r="ALM127" s="0"/>
      <c r="ALN127" s="0"/>
      <c r="ALO127" s="0"/>
      <c r="ALP127" s="0"/>
      <c r="ALQ127" s="0"/>
      <c r="ALR127" s="0"/>
      <c r="ALS127" s="0"/>
      <c r="ALT127" s="0"/>
      <c r="ALU127" s="0"/>
      <c r="ALV127" s="0"/>
      <c r="ALW127" s="0"/>
      <c r="ALX127" s="0"/>
      <c r="ALY127" s="0"/>
      <c r="ALZ127" s="0"/>
      <c r="AMA127" s="0"/>
      <c r="AMB127" s="0"/>
      <c r="AMC127" s="0"/>
      <c r="AMD127" s="0"/>
      <c r="AME127" s="0"/>
      <c r="AMF127" s="0"/>
      <c r="AMG127" s="0"/>
      <c r="AMH127" s="0"/>
      <c r="AMI127" s="0"/>
      <c r="AMJ127" s="0"/>
    </row>
    <row r="128" s="10" customFormat="true" ht="13.2" hidden="false" customHeight="false" outlineLevel="0" collapsed="false">
      <c r="B128" s="10" t="n">
        <v>1</v>
      </c>
      <c r="I128" s="10" t="n">
        <v>0</v>
      </c>
      <c r="J128" s="10" t="s">
        <v>41</v>
      </c>
      <c r="K128" s="10" t="s">
        <v>43</v>
      </c>
      <c r="L128" s="11" t="n">
        <v>42285</v>
      </c>
      <c r="M128" s="10" t="n">
        <v>1</v>
      </c>
      <c r="N128" s="10" t="n">
        <v>0</v>
      </c>
      <c r="O128" s="10" t="n">
        <v>3</v>
      </c>
      <c r="S128" s="10" t="n">
        <v>47</v>
      </c>
      <c r="T128" s="10" t="n">
        <v>12</v>
      </c>
      <c r="U128" s="10" t="n">
        <v>44</v>
      </c>
      <c r="V128" s="10" t="n">
        <v>14</v>
      </c>
      <c r="W128" s="10" t="n">
        <v>2</v>
      </c>
      <c r="X128" s="10" t="n">
        <v>0</v>
      </c>
      <c r="Y128" s="10" t="n">
        <v>183</v>
      </c>
      <c r="Z128" s="10" t="n">
        <v>29</v>
      </c>
      <c r="AA128" s="10" t="n">
        <v>0.863207547169811</v>
      </c>
      <c r="AB128" s="10" t="n">
        <v>1</v>
      </c>
      <c r="AC128" s="10" t="n">
        <v>11</v>
      </c>
      <c r="AD128" s="10" t="n">
        <v>1</v>
      </c>
      <c r="AE128" s="10" t="n">
        <v>5</v>
      </c>
      <c r="AF128" s="10" t="n">
        <v>182</v>
      </c>
      <c r="AG128" s="10" t="n">
        <v>38</v>
      </c>
      <c r="AH128" s="10" t="n">
        <v>3</v>
      </c>
      <c r="AI128" s="10" t="n">
        <v>14</v>
      </c>
      <c r="AJ128" s="10" t="n">
        <v>2</v>
      </c>
      <c r="AK128" s="10" t="n">
        <v>12</v>
      </c>
      <c r="AL128" s="10" t="n">
        <v>1</v>
      </c>
      <c r="AM128" s="10" t="n">
        <v>0.416666666666667</v>
      </c>
      <c r="AN128" s="12" t="n">
        <v>1.00549450549451</v>
      </c>
    </row>
    <row r="129" s="3" customFormat="true" ht="13.2" hidden="false" customHeight="false" outlineLevel="0" collapsed="false">
      <c r="B129" s="3" t="n">
        <v>2</v>
      </c>
      <c r="I129" s="3" t="n">
        <v>1</v>
      </c>
      <c r="J129" s="3" t="s">
        <v>41</v>
      </c>
      <c r="K129" s="3" t="s">
        <v>47</v>
      </c>
      <c r="L129" s="5" t="n">
        <v>42290</v>
      </c>
      <c r="M129" s="3" t="n">
        <v>0</v>
      </c>
      <c r="N129" s="3" t="n">
        <v>0</v>
      </c>
      <c r="O129" s="3" t="n">
        <v>1</v>
      </c>
      <c r="S129" s="3" t="n">
        <v>31</v>
      </c>
      <c r="T129" s="3" t="n">
        <v>14</v>
      </c>
      <c r="U129" s="3" t="n">
        <v>91</v>
      </c>
      <c r="V129" s="3" t="n">
        <v>28</v>
      </c>
      <c r="W129" s="3" t="n">
        <v>0</v>
      </c>
      <c r="X129" s="3" t="n">
        <v>0</v>
      </c>
      <c r="Y129" s="3" t="n">
        <v>146</v>
      </c>
      <c r="Z129" s="3" t="n">
        <v>40</v>
      </c>
      <c r="AA129" s="3" t="n">
        <v>0.78494623655914</v>
      </c>
      <c r="AB129" s="3" t="n">
        <v>2</v>
      </c>
      <c r="AC129" s="3" t="n">
        <v>16</v>
      </c>
      <c r="AD129" s="3" t="n">
        <v>2</v>
      </c>
      <c r="AE129" s="3" t="n">
        <v>7</v>
      </c>
      <c r="AF129" s="3" t="n">
        <v>380</v>
      </c>
      <c r="AG129" s="3" t="n">
        <v>43</v>
      </c>
      <c r="AH129" s="3" t="n">
        <v>0</v>
      </c>
      <c r="AI129" s="3" t="n">
        <v>16</v>
      </c>
      <c r="AJ129" s="3" t="n">
        <v>2</v>
      </c>
      <c r="AK129" s="3" t="n">
        <v>9</v>
      </c>
      <c r="AL129" s="3" t="n">
        <v>0</v>
      </c>
      <c r="AM129" s="3" t="n">
        <v>0.777777777777778</v>
      </c>
      <c r="AN129" s="2" t="n">
        <v>0.38421052631579</v>
      </c>
    </row>
    <row r="130" s="3" customFormat="true" ht="13.2" hidden="false" customHeight="false" outlineLevel="0" collapsed="false">
      <c r="B130" s="3" t="n">
        <v>3</v>
      </c>
      <c r="I130" s="3" t="n">
        <v>0</v>
      </c>
      <c r="J130" s="3" t="s">
        <v>41</v>
      </c>
      <c r="K130" s="3" t="s">
        <v>38</v>
      </c>
      <c r="L130" s="5" t="n">
        <v>42321</v>
      </c>
      <c r="M130" s="3" t="n">
        <v>0</v>
      </c>
      <c r="N130" s="3" t="n">
        <v>1</v>
      </c>
      <c r="O130" s="3" t="n">
        <v>0</v>
      </c>
      <c r="S130" s="3" t="n">
        <v>30</v>
      </c>
      <c r="T130" s="3" t="n">
        <v>8</v>
      </c>
      <c r="U130" s="3" t="n">
        <v>54</v>
      </c>
      <c r="V130" s="3" t="n">
        <v>7</v>
      </c>
      <c r="W130" s="3" t="n">
        <v>0</v>
      </c>
      <c r="X130" s="3" t="n">
        <v>1.25</v>
      </c>
      <c r="Y130" s="3" t="n">
        <v>241</v>
      </c>
      <c r="Z130" s="3" t="n">
        <v>82</v>
      </c>
      <c r="AA130" s="3" t="n">
        <v>0.746130030959752</v>
      </c>
      <c r="AB130" s="3" t="n">
        <v>2</v>
      </c>
      <c r="AC130" s="3" t="n">
        <v>13</v>
      </c>
      <c r="AD130" s="3" t="n">
        <v>2</v>
      </c>
      <c r="AE130" s="3" t="n">
        <v>4</v>
      </c>
      <c r="AF130" s="3" t="n">
        <v>387</v>
      </c>
      <c r="AG130" s="3" t="n">
        <v>65</v>
      </c>
      <c r="AH130" s="3" t="n">
        <v>6</v>
      </c>
      <c r="AI130" s="3" t="n">
        <v>8</v>
      </c>
      <c r="AJ130" s="3" t="n">
        <v>1</v>
      </c>
      <c r="AK130" s="3" t="n">
        <v>8</v>
      </c>
      <c r="AL130" s="3" t="n">
        <v>0</v>
      </c>
      <c r="AM130" s="3" t="n">
        <v>0.5</v>
      </c>
      <c r="AN130" s="2" t="n">
        <v>0.622739018087855</v>
      </c>
    </row>
    <row r="131" s="3" customFormat="true" ht="15" hidden="false" customHeight="true" outlineLevel="0" collapsed="false">
      <c r="B131" s="3" t="n">
        <v>4</v>
      </c>
      <c r="I131" s="3" t="n">
        <v>1</v>
      </c>
      <c r="J131" s="3" t="s">
        <v>41</v>
      </c>
      <c r="K131" s="3" t="s">
        <v>45</v>
      </c>
      <c r="L131" s="5" t="n">
        <v>42325</v>
      </c>
      <c r="M131" s="3" t="n">
        <v>2</v>
      </c>
      <c r="N131" s="3" t="n">
        <v>1</v>
      </c>
      <c r="O131" s="3" t="n">
        <v>3</v>
      </c>
      <c r="S131" s="3" t="n">
        <v>20</v>
      </c>
      <c r="T131" s="3" t="n">
        <v>7</v>
      </c>
      <c r="U131" s="3" t="n">
        <v>37</v>
      </c>
      <c r="V131" s="3" t="n">
        <v>4</v>
      </c>
      <c r="W131" s="3" t="n">
        <v>1.25</v>
      </c>
      <c r="X131" s="3" t="n">
        <v>2.5</v>
      </c>
      <c r="Y131" s="3" t="n">
        <v>189</v>
      </c>
      <c r="Z131" s="3" t="n">
        <v>31</v>
      </c>
      <c r="AA131" s="3" t="n">
        <v>0.859090909090909</v>
      </c>
      <c r="AB131" s="3" t="n">
        <v>10</v>
      </c>
      <c r="AC131" s="3" t="n">
        <v>13</v>
      </c>
      <c r="AD131" s="3" t="n">
        <v>4</v>
      </c>
      <c r="AE131" s="3" t="n">
        <v>16</v>
      </c>
      <c r="AF131" s="3" t="n">
        <v>135</v>
      </c>
      <c r="AG131" s="3" t="n">
        <v>37</v>
      </c>
      <c r="AH131" s="3" t="n">
        <v>1</v>
      </c>
      <c r="AI131" s="3" t="n">
        <v>13</v>
      </c>
      <c r="AJ131" s="3" t="n">
        <v>2</v>
      </c>
      <c r="AK131" s="3" t="n">
        <v>4</v>
      </c>
      <c r="AL131" s="3" t="n">
        <v>2</v>
      </c>
      <c r="AM131" s="3" t="n">
        <v>4</v>
      </c>
      <c r="AN131" s="2" t="n">
        <v>1.4</v>
      </c>
    </row>
    <row r="132" s="3" customFormat="true" ht="15" hidden="false" customHeight="true" outlineLevel="0" collapsed="false">
      <c r="B132" s="3" t="n">
        <v>5</v>
      </c>
      <c r="I132" s="3" t="n">
        <v>0</v>
      </c>
      <c r="J132" s="3" t="s">
        <v>41</v>
      </c>
      <c r="K132" s="3" t="s">
        <v>46</v>
      </c>
      <c r="L132" s="5" t="n">
        <v>42453</v>
      </c>
      <c r="M132" s="3" t="n">
        <v>2</v>
      </c>
      <c r="N132" s="3" t="n">
        <v>2</v>
      </c>
      <c r="O132" s="3" t="n">
        <v>1</v>
      </c>
      <c r="S132" s="3" t="n">
        <v>40</v>
      </c>
      <c r="T132" s="3" t="n">
        <v>6</v>
      </c>
      <c r="U132" s="3" t="n">
        <v>77</v>
      </c>
      <c r="V132" s="3" t="n">
        <v>8</v>
      </c>
      <c r="W132" s="3" t="n">
        <v>4</v>
      </c>
      <c r="X132" s="3" t="n">
        <v>1.05263157894737</v>
      </c>
      <c r="Y132" s="3" t="n">
        <v>141</v>
      </c>
      <c r="Z132" s="3" t="n">
        <v>36</v>
      </c>
      <c r="AA132" s="3" t="n">
        <v>0.796610169491526</v>
      </c>
      <c r="AB132" s="3" t="n">
        <v>0</v>
      </c>
      <c r="AC132" s="3" t="n">
        <v>10</v>
      </c>
      <c r="AD132" s="3" t="n">
        <v>1</v>
      </c>
      <c r="AE132" s="3" t="n">
        <v>5</v>
      </c>
      <c r="AF132" s="3" t="n">
        <v>392</v>
      </c>
      <c r="AG132" s="3" t="n">
        <v>61</v>
      </c>
      <c r="AH132" s="3" t="n">
        <v>14</v>
      </c>
      <c r="AI132" s="3" t="n">
        <v>12</v>
      </c>
      <c r="AJ132" s="3" t="n">
        <v>2</v>
      </c>
      <c r="AK132" s="3" t="n">
        <v>19</v>
      </c>
      <c r="AL132" s="3" t="n">
        <v>1</v>
      </c>
      <c r="AM132" s="3" t="n">
        <v>0.263157894736842</v>
      </c>
      <c r="AN132" s="2" t="n">
        <v>0.35969387755102</v>
      </c>
    </row>
    <row r="133" customFormat="false" ht="13.2" hidden="false" customHeight="false" outlineLevel="0" collapsed="false">
      <c r="A133" s="3"/>
      <c r="B133" s="3" t="n">
        <v>6</v>
      </c>
      <c r="C133" s="3"/>
      <c r="D133" s="3"/>
      <c r="E133" s="3"/>
      <c r="F133" s="3"/>
      <c r="G133" s="3"/>
      <c r="H133" s="4"/>
      <c r="I133" s="3" t="n">
        <v>1</v>
      </c>
      <c r="J133" s="3" t="s">
        <v>41</v>
      </c>
      <c r="K133" s="3" t="s">
        <v>42</v>
      </c>
      <c r="L133" s="5" t="n">
        <v>42458</v>
      </c>
      <c r="M133" s="3" t="n">
        <v>2</v>
      </c>
      <c r="N133" s="3" t="n">
        <v>2</v>
      </c>
      <c r="O133" s="3" t="n">
        <v>1</v>
      </c>
      <c r="P133" s="0"/>
      <c r="Q133" s="0"/>
      <c r="R133" s="0"/>
      <c r="S133" s="3" t="n">
        <v>21</v>
      </c>
      <c r="T133" s="3" t="n">
        <v>3</v>
      </c>
      <c r="U133" s="3" t="n">
        <v>104</v>
      </c>
      <c r="V133" s="3" t="n">
        <v>6</v>
      </c>
      <c r="W133" s="3" t="n">
        <v>2</v>
      </c>
      <c r="X133" s="3" t="n">
        <v>1.25</v>
      </c>
      <c r="Y133" s="3" t="n">
        <v>129</v>
      </c>
      <c r="Z133" s="3" t="n">
        <v>22</v>
      </c>
      <c r="AA133" s="3" t="n">
        <v>0.854304635761589</v>
      </c>
      <c r="AB133" s="3" t="n">
        <v>6</v>
      </c>
      <c r="AC133" s="3" t="n">
        <v>19</v>
      </c>
      <c r="AD133" s="3" t="n">
        <v>3</v>
      </c>
      <c r="AE133" s="3" t="n">
        <v>10</v>
      </c>
      <c r="AF133" s="3" t="n">
        <v>414</v>
      </c>
      <c r="AG133" s="3" t="n">
        <v>23</v>
      </c>
      <c r="AH133" s="3" t="n">
        <v>4</v>
      </c>
      <c r="AI133" s="3" t="n">
        <v>12</v>
      </c>
      <c r="AJ133" s="3" t="n">
        <v>1</v>
      </c>
      <c r="AK133" s="3" t="n">
        <v>16</v>
      </c>
      <c r="AL133" s="3" t="n">
        <v>1</v>
      </c>
      <c r="AM133" s="3" t="n">
        <v>0.625</v>
      </c>
      <c r="AN133" s="2" t="n">
        <v>0.311594202898551</v>
      </c>
      <c r="AO133" s="0"/>
      <c r="AP133" s="0"/>
      <c r="AQ133" s="0"/>
      <c r="AR133" s="0"/>
      <c r="AS133" s="0"/>
      <c r="AT133" s="0"/>
      <c r="AU133" s="0"/>
      <c r="AV133" s="0"/>
      <c r="AW133" s="0"/>
      <c r="AX133" s="0"/>
      <c r="AY133" s="0"/>
      <c r="AZ133" s="0"/>
      <c r="BA133" s="0"/>
      <c r="BB133" s="0"/>
      <c r="BC133" s="0"/>
      <c r="BD133" s="0"/>
      <c r="BE133" s="0"/>
      <c r="BF133" s="0"/>
      <c r="BG133" s="0"/>
      <c r="BH133" s="0"/>
      <c r="BI133" s="0"/>
      <c r="BJ133" s="0"/>
      <c r="BK133" s="0"/>
      <c r="BL133" s="0"/>
      <c r="BM133" s="0"/>
      <c r="BN133" s="0"/>
      <c r="BO133" s="0"/>
      <c r="BP133" s="0"/>
      <c r="BQ133" s="0"/>
      <c r="BR133" s="0"/>
      <c r="BS133" s="0"/>
      <c r="BT133" s="0"/>
      <c r="BU133" s="0"/>
      <c r="BV133" s="0"/>
      <c r="BW133" s="0"/>
      <c r="BX133" s="0"/>
      <c r="BY133" s="0"/>
      <c r="BZ133" s="0"/>
      <c r="CA133" s="0"/>
      <c r="CB133" s="0"/>
      <c r="CC133" s="0"/>
      <c r="CD133" s="0"/>
      <c r="CE133" s="0"/>
      <c r="CF133" s="0"/>
      <c r="CG133" s="0"/>
      <c r="CH133" s="0"/>
      <c r="CI133" s="0"/>
      <c r="CJ133" s="0"/>
      <c r="CK133" s="0"/>
      <c r="CL133" s="0"/>
      <c r="CM133" s="0"/>
      <c r="CN133" s="0"/>
      <c r="CO133" s="0"/>
      <c r="CP133" s="0"/>
      <c r="CQ133" s="0"/>
      <c r="CR133" s="0"/>
      <c r="CS133" s="0"/>
      <c r="CT133" s="0"/>
      <c r="CU133" s="0"/>
      <c r="CV133" s="0"/>
      <c r="CW133" s="0"/>
      <c r="CX133" s="0"/>
      <c r="CY133" s="0"/>
      <c r="CZ133" s="0"/>
      <c r="DA133" s="0"/>
      <c r="DB133" s="0"/>
      <c r="DC133" s="0"/>
      <c r="DD133" s="0"/>
      <c r="DE133" s="0"/>
      <c r="DF133" s="0"/>
      <c r="DG133" s="0"/>
      <c r="DH133" s="0"/>
      <c r="DI133" s="0"/>
      <c r="DJ133" s="0"/>
      <c r="DK133" s="0"/>
      <c r="DL133" s="0"/>
      <c r="DM133" s="0"/>
      <c r="DN133" s="0"/>
      <c r="DO133" s="0"/>
      <c r="DP133" s="0"/>
      <c r="DQ133" s="0"/>
      <c r="DR133" s="0"/>
      <c r="DS133" s="0"/>
      <c r="DT133" s="0"/>
      <c r="DU133" s="0"/>
      <c r="DV133" s="0"/>
      <c r="DW133" s="0"/>
      <c r="DX133" s="0"/>
      <c r="DY133" s="0"/>
      <c r="DZ133" s="0"/>
      <c r="EA133" s="0"/>
      <c r="EB133" s="0"/>
      <c r="EC133" s="0"/>
      <c r="ED133" s="0"/>
      <c r="EE133" s="0"/>
      <c r="EF133" s="0"/>
      <c r="EG133" s="0"/>
      <c r="EH133" s="0"/>
      <c r="EI133" s="0"/>
      <c r="EJ133" s="0"/>
      <c r="EK133" s="0"/>
      <c r="EL133" s="0"/>
      <c r="EM133" s="0"/>
      <c r="EN133" s="0"/>
      <c r="EO133" s="0"/>
      <c r="EP133" s="0"/>
      <c r="EQ133" s="0"/>
      <c r="ER133" s="0"/>
      <c r="ES133" s="0"/>
      <c r="ET133" s="0"/>
      <c r="EU133" s="0"/>
      <c r="EV133" s="0"/>
      <c r="EW133" s="0"/>
      <c r="EX133" s="0"/>
      <c r="EY133" s="0"/>
      <c r="EZ133" s="0"/>
      <c r="FA133" s="0"/>
      <c r="FB133" s="0"/>
      <c r="FC133" s="0"/>
      <c r="FD133" s="0"/>
      <c r="FE133" s="0"/>
      <c r="FF133" s="0"/>
      <c r="FG133" s="0"/>
      <c r="FH133" s="0"/>
      <c r="FI133" s="0"/>
      <c r="FJ133" s="0"/>
      <c r="FK133" s="0"/>
      <c r="FL133" s="0"/>
      <c r="FM133" s="0"/>
      <c r="FN133" s="0"/>
      <c r="FO133" s="0"/>
      <c r="FP133" s="0"/>
      <c r="FQ133" s="0"/>
      <c r="FR133" s="0"/>
      <c r="FS133" s="0"/>
      <c r="FT133" s="0"/>
      <c r="FU133" s="0"/>
      <c r="FV133" s="0"/>
      <c r="FW133" s="0"/>
      <c r="FX133" s="0"/>
      <c r="FY133" s="0"/>
      <c r="FZ133" s="0"/>
      <c r="GA133" s="0"/>
      <c r="GB133" s="0"/>
      <c r="GC133" s="0"/>
      <c r="GD133" s="0"/>
      <c r="GE133" s="0"/>
      <c r="GF133" s="0"/>
      <c r="GG133" s="0"/>
      <c r="GH133" s="0"/>
      <c r="GI133" s="0"/>
      <c r="GJ133" s="0"/>
      <c r="GK133" s="0"/>
      <c r="GL133" s="0"/>
      <c r="GM133" s="0"/>
      <c r="GN133" s="0"/>
      <c r="GO133" s="0"/>
      <c r="GP133" s="0"/>
      <c r="GQ133" s="0"/>
      <c r="GR133" s="0"/>
      <c r="GS133" s="0"/>
      <c r="GT133" s="0"/>
      <c r="GU133" s="0"/>
      <c r="GV133" s="0"/>
      <c r="GW133" s="0"/>
      <c r="GX133" s="0"/>
      <c r="GY133" s="0"/>
      <c r="GZ133" s="0"/>
      <c r="HA133" s="0"/>
      <c r="HB133" s="0"/>
      <c r="HC133" s="0"/>
      <c r="HD133" s="0"/>
      <c r="HE133" s="0"/>
      <c r="HF133" s="0"/>
      <c r="HG133" s="0"/>
      <c r="HH133" s="0"/>
      <c r="HI133" s="0"/>
      <c r="HJ133" s="0"/>
      <c r="HK133" s="0"/>
      <c r="HL133" s="0"/>
      <c r="HM133" s="0"/>
      <c r="HN133" s="0"/>
      <c r="HO133" s="0"/>
      <c r="HP133" s="0"/>
      <c r="HQ133" s="0"/>
      <c r="HR133" s="0"/>
      <c r="HS133" s="0"/>
      <c r="HT133" s="0"/>
      <c r="HU133" s="0"/>
      <c r="HV133" s="0"/>
      <c r="HW133" s="0"/>
      <c r="HX133" s="0"/>
      <c r="HY133" s="0"/>
      <c r="HZ133" s="0"/>
      <c r="IA133" s="0"/>
      <c r="IB133" s="0"/>
      <c r="IC133" s="0"/>
      <c r="ID133" s="0"/>
      <c r="IE133" s="0"/>
      <c r="IF133" s="0"/>
      <c r="IG133" s="0"/>
      <c r="IH133" s="0"/>
      <c r="II133" s="0"/>
      <c r="IJ133" s="0"/>
      <c r="IK133" s="0"/>
      <c r="IL133" s="0"/>
      <c r="IM133" s="0"/>
      <c r="IN133" s="0"/>
      <c r="IO133" s="0"/>
      <c r="IP133" s="0"/>
      <c r="IQ133" s="0"/>
      <c r="IR133" s="0"/>
      <c r="IS133" s="0"/>
      <c r="IT133" s="0"/>
      <c r="IU133" s="0"/>
      <c r="IV133" s="0"/>
      <c r="IW133" s="0"/>
      <c r="IX133" s="0"/>
      <c r="IY133" s="0"/>
      <c r="IZ133" s="0"/>
      <c r="JA133" s="0"/>
      <c r="JB133" s="0"/>
      <c r="JC133" s="0"/>
      <c r="JD133" s="0"/>
      <c r="JE133" s="0"/>
      <c r="JF133" s="0"/>
      <c r="JG133" s="0"/>
      <c r="JH133" s="0"/>
      <c r="JI133" s="0"/>
      <c r="JJ133" s="0"/>
      <c r="JK133" s="0"/>
      <c r="JL133" s="0"/>
      <c r="JM133" s="0"/>
      <c r="JN133" s="0"/>
      <c r="JO133" s="0"/>
      <c r="JP133" s="0"/>
      <c r="JQ133" s="0"/>
      <c r="JR133" s="0"/>
      <c r="JS133" s="0"/>
      <c r="JT133" s="0"/>
      <c r="JU133" s="0"/>
      <c r="JV133" s="0"/>
      <c r="JW133" s="0"/>
      <c r="JX133" s="0"/>
      <c r="JY133" s="0"/>
      <c r="JZ133" s="0"/>
      <c r="KA133" s="0"/>
      <c r="KB133" s="0"/>
      <c r="KC133" s="0"/>
      <c r="KD133" s="0"/>
      <c r="KE133" s="0"/>
      <c r="KF133" s="0"/>
      <c r="KG133" s="0"/>
      <c r="KH133" s="0"/>
      <c r="KI133" s="0"/>
      <c r="KJ133" s="0"/>
      <c r="KK133" s="0"/>
      <c r="KL133" s="0"/>
      <c r="KM133" s="0"/>
      <c r="KN133" s="0"/>
      <c r="KO133" s="0"/>
      <c r="KP133" s="0"/>
      <c r="KQ133" s="0"/>
      <c r="KR133" s="0"/>
      <c r="KS133" s="0"/>
      <c r="KT133" s="0"/>
      <c r="KU133" s="0"/>
      <c r="KV133" s="0"/>
      <c r="KW133" s="0"/>
      <c r="KX133" s="0"/>
      <c r="KY133" s="0"/>
      <c r="KZ133" s="0"/>
      <c r="LA133" s="0"/>
      <c r="LB133" s="0"/>
      <c r="LC133" s="0"/>
      <c r="LD133" s="0"/>
      <c r="LE133" s="0"/>
      <c r="LF133" s="0"/>
      <c r="LG133" s="0"/>
      <c r="LH133" s="0"/>
      <c r="LI133" s="0"/>
      <c r="LJ133" s="0"/>
      <c r="LK133" s="0"/>
      <c r="LL133" s="0"/>
      <c r="LM133" s="0"/>
      <c r="LN133" s="0"/>
      <c r="LO133" s="0"/>
      <c r="LP133" s="0"/>
      <c r="LQ133" s="0"/>
      <c r="LR133" s="0"/>
      <c r="LS133" s="0"/>
      <c r="LT133" s="0"/>
      <c r="LU133" s="0"/>
      <c r="LV133" s="0"/>
      <c r="LW133" s="0"/>
      <c r="LX133" s="0"/>
      <c r="LY133" s="0"/>
      <c r="LZ133" s="0"/>
      <c r="MA133" s="0"/>
      <c r="MB133" s="0"/>
      <c r="MC133" s="0"/>
      <c r="MD133" s="0"/>
      <c r="ME133" s="0"/>
      <c r="MF133" s="0"/>
      <c r="MG133" s="0"/>
      <c r="MH133" s="0"/>
      <c r="MI133" s="0"/>
      <c r="MJ133" s="0"/>
      <c r="MK133" s="0"/>
      <c r="ML133" s="0"/>
      <c r="MM133" s="0"/>
      <c r="MN133" s="0"/>
      <c r="MO133" s="0"/>
      <c r="MP133" s="0"/>
      <c r="MQ133" s="0"/>
      <c r="MR133" s="0"/>
      <c r="MS133" s="0"/>
      <c r="MT133" s="0"/>
      <c r="MU133" s="0"/>
      <c r="MV133" s="0"/>
      <c r="MW133" s="0"/>
      <c r="MX133" s="0"/>
      <c r="MY133" s="0"/>
      <c r="MZ133" s="0"/>
      <c r="NA133" s="0"/>
      <c r="NB133" s="0"/>
      <c r="NC133" s="0"/>
      <c r="ND133" s="0"/>
      <c r="NE133" s="0"/>
      <c r="NF133" s="0"/>
      <c r="NG133" s="0"/>
      <c r="NH133" s="0"/>
      <c r="NI133" s="0"/>
      <c r="NJ133" s="0"/>
      <c r="NK133" s="0"/>
      <c r="NL133" s="0"/>
      <c r="NM133" s="0"/>
      <c r="NN133" s="0"/>
      <c r="NO133" s="0"/>
      <c r="NP133" s="0"/>
      <c r="NQ133" s="0"/>
      <c r="NR133" s="0"/>
      <c r="NS133" s="0"/>
      <c r="NT133" s="0"/>
      <c r="NU133" s="0"/>
      <c r="NV133" s="0"/>
      <c r="NW133" s="0"/>
      <c r="NX133" s="0"/>
      <c r="NY133" s="0"/>
      <c r="NZ133" s="0"/>
      <c r="OA133" s="0"/>
      <c r="OB133" s="0"/>
      <c r="OC133" s="0"/>
      <c r="OD133" s="0"/>
      <c r="OE133" s="0"/>
      <c r="OF133" s="0"/>
      <c r="OG133" s="0"/>
      <c r="OH133" s="0"/>
      <c r="OI133" s="0"/>
      <c r="OJ133" s="0"/>
      <c r="OK133" s="0"/>
      <c r="OL133" s="0"/>
      <c r="OM133" s="0"/>
      <c r="ON133" s="0"/>
      <c r="OO133" s="0"/>
      <c r="OP133" s="0"/>
      <c r="OQ133" s="0"/>
      <c r="OR133" s="0"/>
      <c r="OS133" s="0"/>
      <c r="OT133" s="0"/>
      <c r="OU133" s="0"/>
      <c r="OV133" s="0"/>
      <c r="OW133" s="0"/>
      <c r="OX133" s="0"/>
      <c r="OY133" s="0"/>
      <c r="OZ133" s="0"/>
      <c r="PA133" s="0"/>
      <c r="PB133" s="0"/>
      <c r="PC133" s="0"/>
      <c r="PD133" s="0"/>
      <c r="PE133" s="0"/>
      <c r="PF133" s="0"/>
      <c r="PG133" s="0"/>
      <c r="PH133" s="0"/>
      <c r="PI133" s="0"/>
      <c r="PJ133" s="0"/>
      <c r="PK133" s="0"/>
      <c r="PL133" s="0"/>
      <c r="PM133" s="0"/>
      <c r="PN133" s="0"/>
      <c r="PO133" s="0"/>
      <c r="PP133" s="0"/>
      <c r="PQ133" s="0"/>
      <c r="PR133" s="0"/>
      <c r="PS133" s="0"/>
      <c r="PT133" s="0"/>
      <c r="PU133" s="0"/>
      <c r="PV133" s="0"/>
      <c r="PW133" s="0"/>
      <c r="PX133" s="0"/>
      <c r="PY133" s="0"/>
      <c r="PZ133" s="0"/>
      <c r="QA133" s="0"/>
      <c r="QB133" s="0"/>
      <c r="QC133" s="0"/>
      <c r="QD133" s="0"/>
      <c r="QE133" s="0"/>
      <c r="QF133" s="0"/>
      <c r="QG133" s="0"/>
      <c r="QH133" s="0"/>
      <c r="QI133" s="0"/>
      <c r="QJ133" s="0"/>
      <c r="QK133" s="0"/>
      <c r="QL133" s="0"/>
      <c r="QM133" s="0"/>
      <c r="QN133" s="0"/>
      <c r="QO133" s="0"/>
      <c r="QP133" s="0"/>
      <c r="QQ133" s="0"/>
      <c r="QR133" s="0"/>
      <c r="QS133" s="0"/>
      <c r="QT133" s="0"/>
      <c r="QU133" s="0"/>
      <c r="QV133" s="0"/>
      <c r="QW133" s="0"/>
      <c r="QX133" s="0"/>
      <c r="QY133" s="0"/>
      <c r="QZ133" s="0"/>
      <c r="RA133" s="0"/>
      <c r="RB133" s="0"/>
      <c r="RC133" s="0"/>
      <c r="RD133" s="0"/>
      <c r="RE133" s="0"/>
      <c r="RF133" s="0"/>
      <c r="RG133" s="0"/>
      <c r="RH133" s="0"/>
      <c r="RI133" s="0"/>
      <c r="RJ133" s="0"/>
      <c r="RK133" s="0"/>
      <c r="RL133" s="0"/>
      <c r="RM133" s="0"/>
      <c r="RN133" s="0"/>
      <c r="RO133" s="0"/>
      <c r="RP133" s="0"/>
      <c r="RQ133" s="0"/>
      <c r="RR133" s="0"/>
      <c r="RS133" s="0"/>
      <c r="RT133" s="0"/>
      <c r="RU133" s="0"/>
      <c r="RV133" s="0"/>
      <c r="RW133" s="0"/>
      <c r="RX133" s="0"/>
      <c r="RY133" s="0"/>
      <c r="RZ133" s="0"/>
      <c r="SA133" s="0"/>
      <c r="SB133" s="0"/>
      <c r="SC133" s="0"/>
      <c r="SD133" s="0"/>
      <c r="SE133" s="0"/>
      <c r="SF133" s="0"/>
      <c r="SG133" s="0"/>
      <c r="SH133" s="0"/>
      <c r="SI133" s="0"/>
      <c r="SJ133" s="0"/>
      <c r="SK133" s="0"/>
      <c r="SL133" s="0"/>
      <c r="SM133" s="0"/>
      <c r="SN133" s="0"/>
      <c r="SO133" s="0"/>
      <c r="SP133" s="0"/>
      <c r="SQ133" s="0"/>
      <c r="SR133" s="0"/>
      <c r="SS133" s="0"/>
      <c r="ST133" s="0"/>
      <c r="SU133" s="0"/>
      <c r="SV133" s="0"/>
      <c r="SW133" s="0"/>
      <c r="SX133" s="0"/>
      <c r="SY133" s="0"/>
      <c r="SZ133" s="0"/>
      <c r="TA133" s="0"/>
      <c r="TB133" s="0"/>
      <c r="TC133" s="0"/>
      <c r="TD133" s="0"/>
      <c r="TE133" s="0"/>
      <c r="TF133" s="0"/>
      <c r="TG133" s="0"/>
      <c r="TH133" s="0"/>
      <c r="TI133" s="0"/>
      <c r="TJ133" s="0"/>
      <c r="TK133" s="0"/>
      <c r="TL133" s="0"/>
      <c r="TM133" s="0"/>
      <c r="TN133" s="0"/>
      <c r="TO133" s="0"/>
      <c r="TP133" s="0"/>
      <c r="TQ133" s="0"/>
      <c r="TR133" s="0"/>
      <c r="TS133" s="0"/>
      <c r="TT133" s="0"/>
      <c r="TU133" s="0"/>
      <c r="TV133" s="0"/>
      <c r="TW133" s="0"/>
      <c r="TX133" s="0"/>
      <c r="TY133" s="0"/>
      <c r="TZ133" s="0"/>
      <c r="UA133" s="0"/>
      <c r="UB133" s="0"/>
      <c r="UC133" s="0"/>
      <c r="UD133" s="0"/>
      <c r="UE133" s="0"/>
      <c r="UF133" s="0"/>
      <c r="UG133" s="0"/>
      <c r="UH133" s="0"/>
      <c r="UI133" s="0"/>
      <c r="UJ133" s="0"/>
      <c r="UK133" s="0"/>
      <c r="UL133" s="0"/>
      <c r="UM133" s="0"/>
      <c r="UN133" s="0"/>
      <c r="UO133" s="0"/>
      <c r="UP133" s="0"/>
      <c r="UQ133" s="0"/>
      <c r="UR133" s="0"/>
      <c r="US133" s="0"/>
      <c r="UT133" s="0"/>
      <c r="UU133" s="0"/>
      <c r="UV133" s="0"/>
      <c r="UW133" s="0"/>
      <c r="UX133" s="0"/>
      <c r="UY133" s="0"/>
      <c r="UZ133" s="0"/>
      <c r="VA133" s="0"/>
      <c r="VB133" s="0"/>
      <c r="VC133" s="0"/>
      <c r="VD133" s="0"/>
      <c r="VE133" s="0"/>
      <c r="VF133" s="0"/>
      <c r="VG133" s="0"/>
      <c r="VH133" s="0"/>
      <c r="VI133" s="0"/>
      <c r="VJ133" s="0"/>
      <c r="VK133" s="0"/>
      <c r="VL133" s="0"/>
      <c r="VM133" s="0"/>
      <c r="VN133" s="0"/>
      <c r="VO133" s="0"/>
      <c r="VP133" s="0"/>
      <c r="VQ133" s="0"/>
      <c r="VR133" s="0"/>
      <c r="VS133" s="0"/>
      <c r="VT133" s="0"/>
      <c r="VU133" s="0"/>
      <c r="VV133" s="0"/>
      <c r="VW133" s="0"/>
      <c r="VX133" s="0"/>
      <c r="VY133" s="0"/>
      <c r="VZ133" s="0"/>
      <c r="WA133" s="0"/>
      <c r="WB133" s="0"/>
      <c r="WC133" s="0"/>
      <c r="WD133" s="0"/>
      <c r="WE133" s="0"/>
      <c r="WF133" s="0"/>
      <c r="WG133" s="0"/>
      <c r="WH133" s="0"/>
      <c r="WI133" s="0"/>
      <c r="WJ133" s="0"/>
      <c r="WK133" s="0"/>
      <c r="WL133" s="0"/>
      <c r="WM133" s="0"/>
      <c r="WN133" s="0"/>
      <c r="WO133" s="0"/>
      <c r="WP133" s="0"/>
      <c r="WQ133" s="0"/>
      <c r="WR133" s="0"/>
      <c r="WS133" s="0"/>
      <c r="WT133" s="0"/>
      <c r="WU133" s="0"/>
      <c r="WV133" s="0"/>
      <c r="WW133" s="0"/>
      <c r="WX133" s="0"/>
      <c r="WY133" s="0"/>
      <c r="WZ133" s="0"/>
      <c r="XA133" s="0"/>
      <c r="XB133" s="0"/>
      <c r="XC133" s="0"/>
      <c r="XD133" s="0"/>
      <c r="XE133" s="0"/>
      <c r="XF133" s="0"/>
      <c r="XG133" s="0"/>
      <c r="XH133" s="0"/>
      <c r="XI133" s="0"/>
      <c r="XJ133" s="0"/>
      <c r="XK133" s="0"/>
      <c r="XL133" s="0"/>
      <c r="XM133" s="0"/>
      <c r="XN133" s="0"/>
      <c r="XO133" s="0"/>
      <c r="XP133" s="0"/>
      <c r="XQ133" s="0"/>
      <c r="XR133" s="0"/>
      <c r="XS133" s="0"/>
      <c r="XT133" s="0"/>
      <c r="XU133" s="0"/>
      <c r="XV133" s="0"/>
      <c r="XW133" s="0"/>
      <c r="XX133" s="0"/>
      <c r="XY133" s="0"/>
      <c r="XZ133" s="0"/>
      <c r="YA133" s="0"/>
      <c r="YB133" s="0"/>
      <c r="YC133" s="0"/>
      <c r="YD133" s="0"/>
      <c r="YE133" s="0"/>
      <c r="YF133" s="0"/>
      <c r="YG133" s="0"/>
      <c r="YH133" s="0"/>
      <c r="YI133" s="0"/>
      <c r="YJ133" s="0"/>
      <c r="YK133" s="0"/>
      <c r="YL133" s="0"/>
      <c r="YM133" s="0"/>
      <c r="YN133" s="0"/>
      <c r="YO133" s="0"/>
      <c r="YP133" s="0"/>
      <c r="YQ133" s="0"/>
      <c r="YR133" s="0"/>
      <c r="YS133" s="0"/>
      <c r="YT133" s="0"/>
      <c r="YU133" s="0"/>
      <c r="YV133" s="0"/>
      <c r="YW133" s="0"/>
      <c r="YX133" s="0"/>
      <c r="YY133" s="0"/>
      <c r="YZ133" s="0"/>
      <c r="ZA133" s="0"/>
      <c r="ZB133" s="0"/>
      <c r="ZC133" s="0"/>
      <c r="ZD133" s="0"/>
      <c r="ZE133" s="0"/>
      <c r="ZF133" s="0"/>
      <c r="ZG133" s="0"/>
      <c r="ZH133" s="0"/>
      <c r="ZI133" s="0"/>
      <c r="ZJ133" s="0"/>
      <c r="ZK133" s="0"/>
      <c r="ZL133" s="0"/>
      <c r="ZM133" s="0"/>
      <c r="ZN133" s="0"/>
      <c r="ZO133" s="0"/>
      <c r="ZP133" s="0"/>
      <c r="ZQ133" s="0"/>
      <c r="ZR133" s="0"/>
      <c r="ZS133" s="0"/>
      <c r="ZT133" s="0"/>
      <c r="ZU133" s="0"/>
      <c r="ZV133" s="0"/>
      <c r="ZW133" s="0"/>
      <c r="ZX133" s="0"/>
      <c r="ZY133" s="0"/>
      <c r="ZZ133" s="0"/>
      <c r="AAA133" s="0"/>
      <c r="AAB133" s="0"/>
      <c r="AAC133" s="0"/>
      <c r="AAD133" s="0"/>
      <c r="AAE133" s="0"/>
      <c r="AAF133" s="0"/>
      <c r="AAG133" s="0"/>
      <c r="AAH133" s="0"/>
      <c r="AAI133" s="0"/>
      <c r="AAJ133" s="0"/>
      <c r="AAK133" s="0"/>
      <c r="AAL133" s="0"/>
      <c r="AAM133" s="0"/>
      <c r="AAN133" s="0"/>
      <c r="AAO133" s="0"/>
      <c r="AAP133" s="0"/>
      <c r="AAQ133" s="0"/>
      <c r="AAR133" s="0"/>
      <c r="AAS133" s="0"/>
      <c r="AAT133" s="0"/>
      <c r="AAU133" s="0"/>
      <c r="AAV133" s="0"/>
      <c r="AAW133" s="0"/>
      <c r="AAX133" s="0"/>
      <c r="AAY133" s="0"/>
      <c r="AAZ133" s="0"/>
      <c r="ABA133" s="0"/>
      <c r="ABB133" s="0"/>
      <c r="ABC133" s="0"/>
      <c r="ABD133" s="0"/>
      <c r="ABE133" s="0"/>
      <c r="ABF133" s="0"/>
      <c r="ABG133" s="0"/>
      <c r="ABH133" s="0"/>
      <c r="ABI133" s="0"/>
      <c r="ABJ133" s="0"/>
      <c r="ABK133" s="0"/>
      <c r="ABL133" s="0"/>
      <c r="ABM133" s="0"/>
      <c r="ABN133" s="0"/>
      <c r="ABO133" s="0"/>
      <c r="ABP133" s="0"/>
      <c r="ABQ133" s="0"/>
      <c r="ABR133" s="0"/>
      <c r="ABS133" s="0"/>
      <c r="ABT133" s="0"/>
      <c r="ABU133" s="0"/>
      <c r="ABV133" s="0"/>
      <c r="ABW133" s="0"/>
      <c r="ABX133" s="0"/>
      <c r="ABY133" s="0"/>
      <c r="ABZ133" s="0"/>
      <c r="ACA133" s="0"/>
      <c r="ACB133" s="0"/>
      <c r="ACC133" s="0"/>
      <c r="ACD133" s="0"/>
      <c r="ACE133" s="0"/>
      <c r="ACF133" s="0"/>
      <c r="ACG133" s="0"/>
      <c r="ACH133" s="0"/>
      <c r="ACI133" s="0"/>
      <c r="ACJ133" s="0"/>
      <c r="ACK133" s="0"/>
      <c r="ACL133" s="0"/>
      <c r="ACM133" s="0"/>
      <c r="ACN133" s="0"/>
      <c r="ACO133" s="0"/>
      <c r="ACP133" s="0"/>
      <c r="ACQ133" s="0"/>
      <c r="ACR133" s="0"/>
      <c r="ACS133" s="0"/>
      <c r="ACT133" s="0"/>
      <c r="ACU133" s="0"/>
      <c r="ACV133" s="0"/>
      <c r="ACW133" s="0"/>
      <c r="ACX133" s="0"/>
      <c r="ACY133" s="0"/>
      <c r="ACZ133" s="0"/>
      <c r="ADA133" s="0"/>
      <c r="ADB133" s="0"/>
      <c r="ADC133" s="0"/>
      <c r="ADD133" s="0"/>
      <c r="ADE133" s="0"/>
      <c r="ADF133" s="0"/>
      <c r="ADG133" s="0"/>
      <c r="ADH133" s="0"/>
      <c r="ADI133" s="0"/>
      <c r="ADJ133" s="0"/>
      <c r="ADK133" s="0"/>
      <c r="ADL133" s="0"/>
      <c r="ADM133" s="0"/>
      <c r="ADN133" s="0"/>
      <c r="ADO133" s="0"/>
      <c r="ADP133" s="0"/>
      <c r="ADQ133" s="0"/>
      <c r="ADR133" s="0"/>
      <c r="ADS133" s="0"/>
      <c r="ADT133" s="0"/>
      <c r="ADU133" s="0"/>
      <c r="ADV133" s="0"/>
      <c r="ADW133" s="0"/>
      <c r="ADX133" s="0"/>
      <c r="ADY133" s="0"/>
      <c r="ADZ133" s="0"/>
      <c r="AEA133" s="0"/>
      <c r="AEB133" s="0"/>
      <c r="AEC133" s="0"/>
      <c r="AED133" s="0"/>
      <c r="AEE133" s="0"/>
      <c r="AEF133" s="0"/>
      <c r="AEG133" s="0"/>
      <c r="AEH133" s="0"/>
      <c r="AEI133" s="0"/>
      <c r="AEJ133" s="0"/>
      <c r="AEK133" s="0"/>
      <c r="AEL133" s="0"/>
      <c r="AEM133" s="0"/>
      <c r="AEN133" s="0"/>
      <c r="AEO133" s="0"/>
      <c r="AEP133" s="0"/>
      <c r="AEQ133" s="0"/>
      <c r="AER133" s="0"/>
      <c r="AES133" s="0"/>
      <c r="AET133" s="0"/>
      <c r="AEU133" s="0"/>
      <c r="AEV133" s="0"/>
      <c r="AEW133" s="0"/>
      <c r="AEX133" s="0"/>
      <c r="AEY133" s="0"/>
      <c r="AEZ133" s="0"/>
      <c r="AFA133" s="0"/>
      <c r="AFB133" s="0"/>
      <c r="AFC133" s="0"/>
      <c r="AFD133" s="0"/>
      <c r="AFE133" s="0"/>
      <c r="AFF133" s="0"/>
      <c r="AFG133" s="0"/>
      <c r="AFH133" s="0"/>
      <c r="AFI133" s="0"/>
      <c r="AFJ133" s="0"/>
      <c r="AFK133" s="0"/>
      <c r="AFL133" s="0"/>
      <c r="AFM133" s="0"/>
      <c r="AFN133" s="0"/>
      <c r="AFO133" s="0"/>
      <c r="AFP133" s="0"/>
      <c r="AFQ133" s="0"/>
      <c r="AFR133" s="0"/>
      <c r="AFS133" s="0"/>
      <c r="AFT133" s="0"/>
      <c r="AFU133" s="0"/>
      <c r="AFV133" s="0"/>
      <c r="AFW133" s="0"/>
      <c r="AFX133" s="0"/>
      <c r="AFY133" s="0"/>
      <c r="AFZ133" s="0"/>
      <c r="AGA133" s="0"/>
      <c r="AGB133" s="0"/>
      <c r="AGC133" s="0"/>
      <c r="AGD133" s="0"/>
      <c r="AGE133" s="0"/>
      <c r="AGF133" s="0"/>
      <c r="AGG133" s="0"/>
      <c r="AGH133" s="0"/>
      <c r="AGI133" s="0"/>
      <c r="AGJ133" s="0"/>
      <c r="AGK133" s="0"/>
      <c r="AGL133" s="0"/>
      <c r="AGM133" s="0"/>
      <c r="AGN133" s="0"/>
      <c r="AGO133" s="0"/>
      <c r="AGP133" s="0"/>
      <c r="AGQ133" s="0"/>
      <c r="AGR133" s="0"/>
      <c r="AGS133" s="0"/>
      <c r="AGT133" s="0"/>
      <c r="AGU133" s="0"/>
      <c r="AGV133" s="0"/>
      <c r="AGW133" s="0"/>
      <c r="AGX133" s="0"/>
      <c r="AGY133" s="0"/>
      <c r="AGZ133" s="0"/>
      <c r="AHA133" s="0"/>
      <c r="AHB133" s="0"/>
      <c r="AHC133" s="0"/>
      <c r="AHD133" s="0"/>
      <c r="AHE133" s="0"/>
      <c r="AHF133" s="0"/>
      <c r="AHG133" s="0"/>
      <c r="AHH133" s="0"/>
      <c r="AHI133" s="0"/>
      <c r="AHJ133" s="0"/>
      <c r="AHK133" s="0"/>
      <c r="AHL133" s="0"/>
      <c r="AHM133" s="0"/>
      <c r="AHN133" s="0"/>
      <c r="AHO133" s="0"/>
      <c r="AHP133" s="0"/>
      <c r="AHQ133" s="0"/>
      <c r="AHR133" s="0"/>
      <c r="AHS133" s="0"/>
      <c r="AHT133" s="0"/>
      <c r="AHU133" s="0"/>
      <c r="AHV133" s="0"/>
      <c r="AHW133" s="0"/>
      <c r="AHX133" s="0"/>
      <c r="AHY133" s="0"/>
      <c r="AHZ133" s="0"/>
      <c r="AIA133" s="0"/>
      <c r="AIB133" s="0"/>
      <c r="AIC133" s="0"/>
      <c r="AID133" s="0"/>
      <c r="AIE133" s="0"/>
      <c r="AIF133" s="0"/>
      <c r="AIG133" s="0"/>
      <c r="AIH133" s="0"/>
      <c r="AII133" s="0"/>
      <c r="AIJ133" s="0"/>
      <c r="AIK133" s="0"/>
      <c r="AIL133" s="0"/>
      <c r="AIM133" s="0"/>
      <c r="AIN133" s="0"/>
      <c r="AIO133" s="0"/>
      <c r="AIP133" s="0"/>
      <c r="AIQ133" s="0"/>
      <c r="AIR133" s="0"/>
      <c r="AIS133" s="0"/>
      <c r="AIT133" s="0"/>
      <c r="AIU133" s="0"/>
      <c r="AIV133" s="0"/>
      <c r="AIW133" s="0"/>
      <c r="AIX133" s="0"/>
      <c r="AIY133" s="0"/>
      <c r="AIZ133" s="0"/>
      <c r="AJA133" s="0"/>
      <c r="AJB133" s="0"/>
      <c r="AJC133" s="0"/>
      <c r="AJD133" s="0"/>
      <c r="AJE133" s="0"/>
      <c r="AJF133" s="0"/>
      <c r="AJG133" s="0"/>
      <c r="AJH133" s="0"/>
      <c r="AJI133" s="0"/>
      <c r="AJJ133" s="0"/>
      <c r="AJK133" s="0"/>
      <c r="AJL133" s="0"/>
      <c r="AJM133" s="0"/>
      <c r="AJN133" s="0"/>
      <c r="AJO133" s="0"/>
      <c r="AJP133" s="0"/>
      <c r="AJQ133" s="0"/>
      <c r="AJR133" s="0"/>
      <c r="AJS133" s="0"/>
      <c r="AJT133" s="0"/>
      <c r="AJU133" s="0"/>
      <c r="AJV133" s="0"/>
      <c r="AJW133" s="0"/>
      <c r="AJX133" s="0"/>
      <c r="AJY133" s="0"/>
      <c r="AJZ133" s="0"/>
      <c r="AKA133" s="0"/>
      <c r="AKB133" s="0"/>
      <c r="AKC133" s="0"/>
      <c r="AKD133" s="0"/>
      <c r="AKE133" s="0"/>
      <c r="AKF133" s="0"/>
      <c r="AKG133" s="0"/>
      <c r="AKH133" s="0"/>
      <c r="AKI133" s="0"/>
      <c r="AKJ133" s="0"/>
      <c r="AKK133" s="0"/>
      <c r="AKL133" s="0"/>
      <c r="AKM133" s="0"/>
      <c r="AKN133" s="0"/>
      <c r="AKO133" s="0"/>
      <c r="AKP133" s="0"/>
      <c r="AKQ133" s="0"/>
      <c r="AKR133" s="0"/>
      <c r="AKS133" s="0"/>
      <c r="AKT133" s="0"/>
      <c r="AKU133" s="0"/>
      <c r="AKV133" s="0"/>
      <c r="AKW133" s="0"/>
      <c r="AKX133" s="0"/>
      <c r="AKY133" s="0"/>
      <c r="AKZ133" s="0"/>
      <c r="ALA133" s="0"/>
      <c r="ALB133" s="0"/>
      <c r="ALC133" s="0"/>
      <c r="ALD133" s="0"/>
      <c r="ALE133" s="0"/>
      <c r="ALF133" s="0"/>
      <c r="ALG133" s="0"/>
      <c r="ALH133" s="0"/>
      <c r="ALI133" s="0"/>
      <c r="ALJ133" s="0"/>
      <c r="ALK133" s="0"/>
      <c r="ALL133" s="0"/>
      <c r="ALM133" s="0"/>
      <c r="ALN133" s="0"/>
      <c r="ALO133" s="0"/>
      <c r="ALP133" s="0"/>
      <c r="ALQ133" s="0"/>
      <c r="ALR133" s="0"/>
      <c r="ALS133" s="0"/>
      <c r="ALT133" s="0"/>
      <c r="ALU133" s="0"/>
      <c r="ALV133" s="0"/>
      <c r="ALW133" s="0"/>
      <c r="ALX133" s="0"/>
      <c r="ALY133" s="0"/>
      <c r="ALZ133" s="0"/>
      <c r="AMA133" s="0"/>
      <c r="AMB133" s="0"/>
      <c r="AMC133" s="0"/>
      <c r="AMD133" s="0"/>
      <c r="AME133" s="0"/>
      <c r="AMF133" s="0"/>
      <c r="AMG133" s="0"/>
      <c r="AMH133" s="0"/>
      <c r="AMI133" s="0"/>
      <c r="AMJ133" s="0"/>
    </row>
    <row r="134" s="2" customFormat="true" ht="13.2" hidden="false" customHeight="false" outlineLevel="0" collapsed="false">
      <c r="B134" s="3" t="n">
        <v>7</v>
      </c>
      <c r="H134" s="9"/>
      <c r="I134" s="3" t="n">
        <v>1</v>
      </c>
      <c r="J134" s="2" t="s">
        <v>41</v>
      </c>
      <c r="K134" s="2" t="s">
        <v>40</v>
      </c>
      <c r="L134" s="5" t="n">
        <v>42614</v>
      </c>
      <c r="M134" s="2" t="n">
        <v>2</v>
      </c>
      <c r="N134" s="2" t="n">
        <v>1</v>
      </c>
      <c r="O134" s="3" t="n">
        <v>3</v>
      </c>
      <c r="S134" s="2" t="n">
        <v>29</v>
      </c>
      <c r="T134" s="2" t="n">
        <v>5</v>
      </c>
      <c r="U134" s="2" t="n">
        <v>46</v>
      </c>
      <c r="V134" s="2" t="n">
        <v>22</v>
      </c>
      <c r="W134" s="3" t="n">
        <v>1.81818181818182</v>
      </c>
      <c r="X134" s="3" t="n">
        <v>1</v>
      </c>
      <c r="Y134" s="2" t="n">
        <v>160</v>
      </c>
      <c r="Z134" s="2" t="n">
        <v>12</v>
      </c>
      <c r="AA134" s="3" t="n">
        <v>0.930232558139535</v>
      </c>
      <c r="AB134" s="2" t="n">
        <v>8</v>
      </c>
      <c r="AC134" s="2" t="n">
        <v>18</v>
      </c>
      <c r="AD134" s="2" t="n">
        <v>3</v>
      </c>
      <c r="AE134" s="2" t="n">
        <v>11</v>
      </c>
      <c r="AF134" s="2" t="n">
        <v>320</v>
      </c>
      <c r="AG134" s="2" t="n">
        <v>11</v>
      </c>
      <c r="AH134" s="2" t="n">
        <v>2</v>
      </c>
      <c r="AI134" s="2" t="n">
        <v>13</v>
      </c>
      <c r="AJ134" s="2" t="n">
        <v>5</v>
      </c>
      <c r="AK134" s="2" t="n">
        <v>10</v>
      </c>
      <c r="AL134" s="3" t="n">
        <v>2</v>
      </c>
      <c r="AM134" s="3" t="n">
        <v>1.1</v>
      </c>
      <c r="AN134" s="2" t="n">
        <v>0.5</v>
      </c>
    </row>
    <row r="135" s="3" customFormat="true" ht="13.2" hidden="false" customHeight="false" outlineLevel="0" collapsed="false">
      <c r="B135" s="3" t="n">
        <v>8</v>
      </c>
      <c r="I135" s="3" t="n">
        <v>0</v>
      </c>
      <c r="J135" s="3" t="s">
        <v>41</v>
      </c>
      <c r="K135" s="3" t="s">
        <v>44</v>
      </c>
      <c r="L135" s="5" t="n">
        <v>42619</v>
      </c>
      <c r="M135" s="3" t="n">
        <v>0</v>
      </c>
      <c r="N135" s="3" t="n">
        <v>4</v>
      </c>
      <c r="O135" s="3" t="n">
        <v>0</v>
      </c>
      <c r="S135" s="3" t="n">
        <v>45</v>
      </c>
      <c r="T135" s="3" t="n">
        <v>6</v>
      </c>
      <c r="U135" s="3" t="n">
        <v>80</v>
      </c>
      <c r="V135" s="3" t="n">
        <v>21</v>
      </c>
      <c r="W135" s="3" t="n">
        <v>0</v>
      </c>
      <c r="X135" s="3" t="n">
        <v>3.07692307692308</v>
      </c>
      <c r="Y135" s="3" t="n">
        <v>274</v>
      </c>
      <c r="Z135" s="3" t="n">
        <v>46</v>
      </c>
      <c r="AA135" s="3" t="n">
        <v>0.85625</v>
      </c>
      <c r="AB135" s="3" t="n">
        <v>1</v>
      </c>
      <c r="AC135" s="3" t="n">
        <v>19</v>
      </c>
      <c r="AD135" s="3" t="n">
        <v>1</v>
      </c>
      <c r="AE135" s="3" t="n">
        <v>7</v>
      </c>
      <c r="AF135" s="3" t="n">
        <v>366</v>
      </c>
      <c r="AG135" s="3" t="n">
        <v>56</v>
      </c>
      <c r="AH135" s="3" t="n">
        <v>6</v>
      </c>
      <c r="AI135" s="3" t="n">
        <v>17</v>
      </c>
      <c r="AJ135" s="3" t="n">
        <v>2</v>
      </c>
      <c r="AK135" s="3" t="n">
        <v>13</v>
      </c>
      <c r="AL135" s="3" t="n">
        <v>0</v>
      </c>
      <c r="AM135" s="3" t="n">
        <v>0.538461538461538</v>
      </c>
      <c r="AN135" s="2" t="n">
        <v>0.748633879781421</v>
      </c>
    </row>
    <row r="136" customFormat="false" ht="13.2" hidden="false" customHeight="false" outlineLevel="0" collapsed="false">
      <c r="A136" s="3"/>
      <c r="B136" s="3" t="n">
        <v>9</v>
      </c>
      <c r="C136" s="3"/>
      <c r="D136" s="3"/>
      <c r="E136" s="3"/>
      <c r="F136" s="3"/>
      <c r="G136" s="3"/>
      <c r="H136" s="3"/>
      <c r="I136" s="3" t="n">
        <v>1</v>
      </c>
      <c r="J136" s="3" t="s">
        <v>41</v>
      </c>
      <c r="K136" s="3" t="s">
        <v>39</v>
      </c>
      <c r="L136" s="5" t="n">
        <v>42649</v>
      </c>
      <c r="M136" s="3" t="n">
        <v>0</v>
      </c>
      <c r="N136" s="3" t="n">
        <v>1</v>
      </c>
      <c r="O136" s="3" t="n">
        <v>0</v>
      </c>
      <c r="P136" s="0"/>
      <c r="Q136" s="0"/>
      <c r="R136" s="0"/>
      <c r="S136" s="3" t="n">
        <v>46</v>
      </c>
      <c r="T136" s="3" t="n">
        <v>12</v>
      </c>
      <c r="U136" s="3" t="n">
        <v>18</v>
      </c>
      <c r="V136" s="3" t="n">
        <v>10</v>
      </c>
      <c r="W136" s="3" t="n">
        <v>0</v>
      </c>
      <c r="X136" s="3" t="n">
        <v>3.33333333333333</v>
      </c>
      <c r="Y136" s="3" t="n">
        <v>269</v>
      </c>
      <c r="Z136" s="3" t="n">
        <v>75</v>
      </c>
      <c r="AA136" s="3" t="n">
        <v>0.781976744186046</v>
      </c>
      <c r="AB136" s="3" t="n">
        <v>3</v>
      </c>
      <c r="AC136" s="3" t="n">
        <v>21</v>
      </c>
      <c r="AD136" s="3" t="n">
        <v>4</v>
      </c>
      <c r="AE136" s="3" t="n">
        <v>4</v>
      </c>
      <c r="AF136" s="3" t="n">
        <v>239</v>
      </c>
      <c r="AG136" s="3" t="n">
        <v>38</v>
      </c>
      <c r="AH136" s="3" t="n">
        <v>2</v>
      </c>
      <c r="AI136" s="3" t="n">
        <v>19</v>
      </c>
      <c r="AJ136" s="3" t="n">
        <v>1</v>
      </c>
      <c r="AK136" s="3" t="n">
        <v>3</v>
      </c>
      <c r="AL136" s="3" t="n">
        <v>0</v>
      </c>
      <c r="AM136" s="3" t="n">
        <v>1.33333333333333</v>
      </c>
      <c r="AN136" s="2" t="n">
        <v>1.1255230125523</v>
      </c>
      <c r="AO136" s="0"/>
      <c r="AP136" s="0"/>
      <c r="AQ136" s="0"/>
      <c r="AR136" s="0"/>
      <c r="AS136" s="0"/>
      <c r="AT136" s="0"/>
      <c r="AU136" s="0"/>
      <c r="AV136" s="0"/>
      <c r="AW136" s="0"/>
      <c r="AX136" s="0"/>
      <c r="AY136" s="0"/>
      <c r="AZ136" s="0"/>
      <c r="BA136" s="0"/>
      <c r="BB136" s="0"/>
      <c r="BC136" s="0"/>
      <c r="BD136" s="0"/>
      <c r="BE136" s="0"/>
      <c r="BF136" s="0"/>
      <c r="BG136" s="0"/>
      <c r="BH136" s="0"/>
      <c r="BI136" s="0"/>
      <c r="BJ136" s="0"/>
      <c r="BK136" s="0"/>
      <c r="BL136" s="0"/>
      <c r="BM136" s="0"/>
      <c r="BN136" s="0"/>
      <c r="BO136" s="0"/>
      <c r="BP136" s="0"/>
      <c r="BQ136" s="0"/>
      <c r="BR136" s="0"/>
      <c r="BS136" s="0"/>
      <c r="BT136" s="0"/>
      <c r="BU136" s="0"/>
      <c r="BV136" s="0"/>
      <c r="BW136" s="0"/>
      <c r="BX136" s="0"/>
      <c r="BY136" s="0"/>
      <c r="BZ136" s="0"/>
      <c r="CA136" s="0"/>
      <c r="CB136" s="0"/>
      <c r="CC136" s="0"/>
      <c r="CD136" s="0"/>
      <c r="CE136" s="0"/>
      <c r="CF136" s="0"/>
      <c r="CG136" s="0"/>
      <c r="CH136" s="0"/>
      <c r="CI136" s="0"/>
      <c r="CJ136" s="0"/>
      <c r="CK136" s="0"/>
      <c r="CL136" s="0"/>
      <c r="CM136" s="0"/>
      <c r="CN136" s="0"/>
      <c r="CO136" s="0"/>
      <c r="CP136" s="0"/>
      <c r="CQ136" s="0"/>
      <c r="CR136" s="0"/>
      <c r="CS136" s="0"/>
      <c r="CT136" s="0"/>
      <c r="CU136" s="0"/>
      <c r="CV136" s="0"/>
      <c r="CW136" s="0"/>
      <c r="CX136" s="0"/>
      <c r="CY136" s="0"/>
      <c r="CZ136" s="0"/>
      <c r="DA136" s="0"/>
      <c r="DB136" s="0"/>
      <c r="DC136" s="0"/>
      <c r="DD136" s="0"/>
      <c r="DE136" s="0"/>
      <c r="DF136" s="0"/>
      <c r="DG136" s="0"/>
      <c r="DH136" s="0"/>
      <c r="DI136" s="0"/>
      <c r="DJ136" s="0"/>
      <c r="DK136" s="0"/>
      <c r="DL136" s="0"/>
      <c r="DM136" s="0"/>
      <c r="DN136" s="0"/>
      <c r="DO136" s="0"/>
      <c r="DP136" s="0"/>
      <c r="DQ136" s="0"/>
      <c r="DR136" s="0"/>
      <c r="DS136" s="0"/>
      <c r="DT136" s="0"/>
      <c r="DU136" s="0"/>
      <c r="DV136" s="0"/>
      <c r="DW136" s="0"/>
      <c r="DX136" s="0"/>
      <c r="DY136" s="0"/>
      <c r="DZ136" s="0"/>
      <c r="EA136" s="0"/>
      <c r="EB136" s="0"/>
      <c r="EC136" s="0"/>
      <c r="ED136" s="0"/>
      <c r="EE136" s="0"/>
      <c r="EF136" s="0"/>
      <c r="EG136" s="0"/>
      <c r="EH136" s="0"/>
      <c r="EI136" s="0"/>
      <c r="EJ136" s="0"/>
      <c r="EK136" s="0"/>
      <c r="EL136" s="0"/>
      <c r="EM136" s="0"/>
      <c r="EN136" s="0"/>
      <c r="EO136" s="0"/>
      <c r="EP136" s="0"/>
      <c r="EQ136" s="0"/>
      <c r="ER136" s="0"/>
      <c r="ES136" s="0"/>
      <c r="ET136" s="0"/>
      <c r="EU136" s="0"/>
      <c r="EV136" s="0"/>
      <c r="EW136" s="0"/>
      <c r="EX136" s="0"/>
      <c r="EY136" s="0"/>
      <c r="EZ136" s="0"/>
      <c r="FA136" s="0"/>
      <c r="FB136" s="0"/>
      <c r="FC136" s="0"/>
      <c r="FD136" s="0"/>
      <c r="FE136" s="0"/>
      <c r="FF136" s="0"/>
      <c r="FG136" s="0"/>
      <c r="FH136" s="0"/>
      <c r="FI136" s="0"/>
      <c r="FJ136" s="0"/>
      <c r="FK136" s="0"/>
      <c r="FL136" s="0"/>
      <c r="FM136" s="0"/>
      <c r="FN136" s="0"/>
      <c r="FO136" s="0"/>
      <c r="FP136" s="0"/>
      <c r="FQ136" s="0"/>
      <c r="FR136" s="0"/>
      <c r="FS136" s="0"/>
      <c r="FT136" s="0"/>
      <c r="FU136" s="0"/>
      <c r="FV136" s="0"/>
      <c r="FW136" s="0"/>
      <c r="FX136" s="0"/>
      <c r="FY136" s="0"/>
      <c r="FZ136" s="0"/>
      <c r="GA136" s="0"/>
      <c r="GB136" s="0"/>
      <c r="GC136" s="0"/>
      <c r="GD136" s="0"/>
      <c r="GE136" s="0"/>
      <c r="GF136" s="0"/>
      <c r="GG136" s="0"/>
      <c r="GH136" s="0"/>
      <c r="GI136" s="0"/>
      <c r="GJ136" s="0"/>
      <c r="GK136" s="0"/>
      <c r="GL136" s="0"/>
      <c r="GM136" s="0"/>
      <c r="GN136" s="0"/>
      <c r="GO136" s="0"/>
      <c r="GP136" s="0"/>
      <c r="GQ136" s="0"/>
      <c r="GR136" s="0"/>
      <c r="GS136" s="0"/>
      <c r="GT136" s="0"/>
      <c r="GU136" s="0"/>
      <c r="GV136" s="0"/>
      <c r="GW136" s="0"/>
      <c r="GX136" s="0"/>
      <c r="GY136" s="0"/>
      <c r="GZ136" s="0"/>
      <c r="HA136" s="0"/>
      <c r="HB136" s="0"/>
      <c r="HC136" s="0"/>
      <c r="HD136" s="0"/>
      <c r="HE136" s="0"/>
      <c r="HF136" s="0"/>
      <c r="HG136" s="0"/>
      <c r="HH136" s="0"/>
      <c r="HI136" s="0"/>
      <c r="HJ136" s="0"/>
      <c r="HK136" s="0"/>
      <c r="HL136" s="0"/>
      <c r="HM136" s="0"/>
      <c r="HN136" s="0"/>
      <c r="HO136" s="0"/>
      <c r="HP136" s="0"/>
      <c r="HQ136" s="0"/>
      <c r="HR136" s="0"/>
      <c r="HS136" s="0"/>
      <c r="HT136" s="0"/>
      <c r="HU136" s="0"/>
      <c r="HV136" s="0"/>
      <c r="HW136" s="0"/>
      <c r="HX136" s="0"/>
      <c r="HY136" s="0"/>
      <c r="HZ136" s="0"/>
      <c r="IA136" s="0"/>
      <c r="IB136" s="0"/>
      <c r="IC136" s="0"/>
      <c r="ID136" s="0"/>
      <c r="IE136" s="0"/>
      <c r="IF136" s="0"/>
      <c r="IG136" s="0"/>
      <c r="IH136" s="0"/>
      <c r="II136" s="0"/>
      <c r="IJ136" s="0"/>
      <c r="IK136" s="0"/>
      <c r="IL136" s="0"/>
      <c r="IM136" s="0"/>
      <c r="IN136" s="0"/>
      <c r="IO136" s="0"/>
      <c r="IP136" s="0"/>
      <c r="IQ136" s="0"/>
      <c r="IR136" s="0"/>
      <c r="IS136" s="0"/>
      <c r="IT136" s="0"/>
      <c r="IU136" s="0"/>
      <c r="IV136" s="0"/>
      <c r="IW136" s="0"/>
      <c r="IX136" s="0"/>
      <c r="IY136" s="0"/>
      <c r="IZ136" s="0"/>
      <c r="JA136" s="0"/>
      <c r="JB136" s="0"/>
      <c r="JC136" s="0"/>
      <c r="JD136" s="0"/>
      <c r="JE136" s="0"/>
      <c r="JF136" s="0"/>
      <c r="JG136" s="0"/>
      <c r="JH136" s="0"/>
      <c r="JI136" s="0"/>
      <c r="JJ136" s="0"/>
      <c r="JK136" s="0"/>
      <c r="JL136" s="0"/>
      <c r="JM136" s="0"/>
      <c r="JN136" s="0"/>
      <c r="JO136" s="0"/>
      <c r="JP136" s="0"/>
      <c r="JQ136" s="0"/>
      <c r="JR136" s="0"/>
      <c r="JS136" s="0"/>
      <c r="JT136" s="0"/>
      <c r="JU136" s="0"/>
      <c r="JV136" s="0"/>
      <c r="JW136" s="0"/>
      <c r="JX136" s="0"/>
      <c r="JY136" s="0"/>
      <c r="JZ136" s="0"/>
      <c r="KA136" s="0"/>
      <c r="KB136" s="0"/>
      <c r="KC136" s="0"/>
      <c r="KD136" s="0"/>
      <c r="KE136" s="0"/>
      <c r="KF136" s="0"/>
      <c r="KG136" s="0"/>
      <c r="KH136" s="0"/>
      <c r="KI136" s="0"/>
      <c r="KJ136" s="0"/>
      <c r="KK136" s="0"/>
      <c r="KL136" s="0"/>
      <c r="KM136" s="0"/>
      <c r="KN136" s="0"/>
      <c r="KO136" s="0"/>
      <c r="KP136" s="0"/>
      <c r="KQ136" s="0"/>
      <c r="KR136" s="0"/>
      <c r="KS136" s="0"/>
      <c r="KT136" s="0"/>
      <c r="KU136" s="0"/>
      <c r="KV136" s="0"/>
      <c r="KW136" s="0"/>
      <c r="KX136" s="0"/>
      <c r="KY136" s="0"/>
      <c r="KZ136" s="0"/>
      <c r="LA136" s="0"/>
      <c r="LB136" s="0"/>
      <c r="LC136" s="0"/>
      <c r="LD136" s="0"/>
      <c r="LE136" s="0"/>
      <c r="LF136" s="0"/>
      <c r="LG136" s="0"/>
      <c r="LH136" s="0"/>
      <c r="LI136" s="0"/>
      <c r="LJ136" s="0"/>
      <c r="LK136" s="0"/>
      <c r="LL136" s="0"/>
      <c r="LM136" s="0"/>
      <c r="LN136" s="0"/>
      <c r="LO136" s="0"/>
      <c r="LP136" s="0"/>
      <c r="LQ136" s="0"/>
      <c r="LR136" s="0"/>
      <c r="LS136" s="0"/>
      <c r="LT136" s="0"/>
      <c r="LU136" s="0"/>
      <c r="LV136" s="0"/>
      <c r="LW136" s="0"/>
      <c r="LX136" s="0"/>
      <c r="LY136" s="0"/>
      <c r="LZ136" s="0"/>
      <c r="MA136" s="0"/>
      <c r="MB136" s="0"/>
      <c r="MC136" s="0"/>
      <c r="MD136" s="0"/>
      <c r="ME136" s="0"/>
      <c r="MF136" s="0"/>
      <c r="MG136" s="0"/>
      <c r="MH136" s="0"/>
      <c r="MI136" s="0"/>
      <c r="MJ136" s="0"/>
      <c r="MK136" s="0"/>
      <c r="ML136" s="0"/>
      <c r="MM136" s="0"/>
      <c r="MN136" s="0"/>
      <c r="MO136" s="0"/>
      <c r="MP136" s="0"/>
      <c r="MQ136" s="0"/>
      <c r="MR136" s="0"/>
      <c r="MS136" s="0"/>
      <c r="MT136" s="0"/>
      <c r="MU136" s="0"/>
      <c r="MV136" s="0"/>
      <c r="MW136" s="0"/>
      <c r="MX136" s="0"/>
      <c r="MY136" s="0"/>
      <c r="MZ136" s="0"/>
      <c r="NA136" s="0"/>
      <c r="NB136" s="0"/>
      <c r="NC136" s="0"/>
      <c r="ND136" s="0"/>
      <c r="NE136" s="0"/>
      <c r="NF136" s="0"/>
      <c r="NG136" s="0"/>
      <c r="NH136" s="0"/>
      <c r="NI136" s="0"/>
      <c r="NJ136" s="0"/>
      <c r="NK136" s="0"/>
      <c r="NL136" s="0"/>
      <c r="NM136" s="0"/>
      <c r="NN136" s="0"/>
      <c r="NO136" s="0"/>
      <c r="NP136" s="0"/>
      <c r="NQ136" s="0"/>
      <c r="NR136" s="0"/>
      <c r="NS136" s="0"/>
      <c r="NT136" s="0"/>
      <c r="NU136" s="0"/>
      <c r="NV136" s="0"/>
      <c r="NW136" s="0"/>
      <c r="NX136" s="0"/>
      <c r="NY136" s="0"/>
      <c r="NZ136" s="0"/>
      <c r="OA136" s="0"/>
      <c r="OB136" s="0"/>
      <c r="OC136" s="0"/>
      <c r="OD136" s="0"/>
      <c r="OE136" s="0"/>
      <c r="OF136" s="0"/>
      <c r="OG136" s="0"/>
      <c r="OH136" s="0"/>
      <c r="OI136" s="0"/>
      <c r="OJ136" s="0"/>
      <c r="OK136" s="0"/>
      <c r="OL136" s="0"/>
      <c r="OM136" s="0"/>
      <c r="ON136" s="0"/>
      <c r="OO136" s="0"/>
      <c r="OP136" s="0"/>
      <c r="OQ136" s="0"/>
      <c r="OR136" s="0"/>
      <c r="OS136" s="0"/>
      <c r="OT136" s="0"/>
      <c r="OU136" s="0"/>
      <c r="OV136" s="0"/>
      <c r="OW136" s="0"/>
      <c r="OX136" s="0"/>
      <c r="OY136" s="0"/>
      <c r="OZ136" s="0"/>
      <c r="PA136" s="0"/>
      <c r="PB136" s="0"/>
      <c r="PC136" s="0"/>
      <c r="PD136" s="0"/>
      <c r="PE136" s="0"/>
      <c r="PF136" s="0"/>
      <c r="PG136" s="0"/>
      <c r="PH136" s="0"/>
      <c r="PI136" s="0"/>
      <c r="PJ136" s="0"/>
      <c r="PK136" s="0"/>
      <c r="PL136" s="0"/>
      <c r="PM136" s="0"/>
      <c r="PN136" s="0"/>
      <c r="PO136" s="0"/>
      <c r="PP136" s="0"/>
      <c r="PQ136" s="0"/>
      <c r="PR136" s="0"/>
      <c r="PS136" s="0"/>
      <c r="PT136" s="0"/>
      <c r="PU136" s="0"/>
      <c r="PV136" s="0"/>
      <c r="PW136" s="0"/>
      <c r="PX136" s="0"/>
      <c r="PY136" s="0"/>
      <c r="PZ136" s="0"/>
      <c r="QA136" s="0"/>
      <c r="QB136" s="0"/>
      <c r="QC136" s="0"/>
      <c r="QD136" s="0"/>
      <c r="QE136" s="0"/>
      <c r="QF136" s="0"/>
      <c r="QG136" s="0"/>
      <c r="QH136" s="0"/>
      <c r="QI136" s="0"/>
      <c r="QJ136" s="0"/>
      <c r="QK136" s="0"/>
      <c r="QL136" s="0"/>
      <c r="QM136" s="0"/>
      <c r="QN136" s="0"/>
      <c r="QO136" s="0"/>
      <c r="QP136" s="0"/>
      <c r="QQ136" s="0"/>
      <c r="QR136" s="0"/>
      <c r="QS136" s="0"/>
      <c r="QT136" s="0"/>
      <c r="QU136" s="0"/>
      <c r="QV136" s="0"/>
      <c r="QW136" s="0"/>
      <c r="QX136" s="0"/>
      <c r="QY136" s="0"/>
      <c r="QZ136" s="0"/>
      <c r="RA136" s="0"/>
      <c r="RB136" s="0"/>
      <c r="RC136" s="0"/>
      <c r="RD136" s="0"/>
      <c r="RE136" s="0"/>
      <c r="RF136" s="0"/>
      <c r="RG136" s="0"/>
      <c r="RH136" s="0"/>
      <c r="RI136" s="0"/>
      <c r="RJ136" s="0"/>
      <c r="RK136" s="0"/>
      <c r="RL136" s="0"/>
      <c r="RM136" s="0"/>
      <c r="RN136" s="0"/>
      <c r="RO136" s="0"/>
      <c r="RP136" s="0"/>
      <c r="RQ136" s="0"/>
      <c r="RR136" s="0"/>
      <c r="RS136" s="0"/>
      <c r="RT136" s="0"/>
      <c r="RU136" s="0"/>
      <c r="RV136" s="0"/>
      <c r="RW136" s="0"/>
      <c r="RX136" s="0"/>
      <c r="RY136" s="0"/>
      <c r="RZ136" s="0"/>
      <c r="SA136" s="0"/>
      <c r="SB136" s="0"/>
      <c r="SC136" s="0"/>
      <c r="SD136" s="0"/>
      <c r="SE136" s="0"/>
      <c r="SF136" s="0"/>
      <c r="SG136" s="0"/>
      <c r="SH136" s="0"/>
      <c r="SI136" s="0"/>
      <c r="SJ136" s="0"/>
      <c r="SK136" s="0"/>
      <c r="SL136" s="0"/>
      <c r="SM136" s="0"/>
      <c r="SN136" s="0"/>
      <c r="SO136" s="0"/>
      <c r="SP136" s="0"/>
      <c r="SQ136" s="0"/>
      <c r="SR136" s="0"/>
      <c r="SS136" s="0"/>
      <c r="ST136" s="0"/>
      <c r="SU136" s="0"/>
      <c r="SV136" s="0"/>
      <c r="SW136" s="0"/>
      <c r="SX136" s="0"/>
      <c r="SY136" s="0"/>
      <c r="SZ136" s="0"/>
      <c r="TA136" s="0"/>
      <c r="TB136" s="0"/>
      <c r="TC136" s="0"/>
      <c r="TD136" s="0"/>
      <c r="TE136" s="0"/>
      <c r="TF136" s="0"/>
      <c r="TG136" s="0"/>
      <c r="TH136" s="0"/>
      <c r="TI136" s="0"/>
      <c r="TJ136" s="0"/>
      <c r="TK136" s="0"/>
      <c r="TL136" s="0"/>
      <c r="TM136" s="0"/>
      <c r="TN136" s="0"/>
      <c r="TO136" s="0"/>
      <c r="TP136" s="0"/>
      <c r="TQ136" s="0"/>
      <c r="TR136" s="0"/>
      <c r="TS136" s="0"/>
      <c r="TT136" s="0"/>
      <c r="TU136" s="0"/>
      <c r="TV136" s="0"/>
      <c r="TW136" s="0"/>
      <c r="TX136" s="0"/>
      <c r="TY136" s="0"/>
      <c r="TZ136" s="0"/>
      <c r="UA136" s="0"/>
      <c r="UB136" s="0"/>
      <c r="UC136" s="0"/>
      <c r="UD136" s="0"/>
      <c r="UE136" s="0"/>
      <c r="UF136" s="0"/>
      <c r="UG136" s="0"/>
      <c r="UH136" s="0"/>
      <c r="UI136" s="0"/>
      <c r="UJ136" s="0"/>
      <c r="UK136" s="0"/>
      <c r="UL136" s="0"/>
      <c r="UM136" s="0"/>
      <c r="UN136" s="0"/>
      <c r="UO136" s="0"/>
      <c r="UP136" s="0"/>
      <c r="UQ136" s="0"/>
      <c r="UR136" s="0"/>
      <c r="US136" s="0"/>
      <c r="UT136" s="0"/>
      <c r="UU136" s="0"/>
      <c r="UV136" s="0"/>
      <c r="UW136" s="0"/>
      <c r="UX136" s="0"/>
      <c r="UY136" s="0"/>
      <c r="UZ136" s="0"/>
      <c r="VA136" s="0"/>
      <c r="VB136" s="0"/>
      <c r="VC136" s="0"/>
      <c r="VD136" s="0"/>
      <c r="VE136" s="0"/>
      <c r="VF136" s="0"/>
      <c r="VG136" s="0"/>
      <c r="VH136" s="0"/>
      <c r="VI136" s="0"/>
      <c r="VJ136" s="0"/>
      <c r="VK136" s="0"/>
      <c r="VL136" s="0"/>
      <c r="VM136" s="0"/>
      <c r="VN136" s="0"/>
      <c r="VO136" s="0"/>
      <c r="VP136" s="0"/>
      <c r="VQ136" s="0"/>
      <c r="VR136" s="0"/>
      <c r="VS136" s="0"/>
      <c r="VT136" s="0"/>
      <c r="VU136" s="0"/>
      <c r="VV136" s="0"/>
      <c r="VW136" s="0"/>
      <c r="VX136" s="0"/>
      <c r="VY136" s="0"/>
      <c r="VZ136" s="0"/>
      <c r="WA136" s="0"/>
      <c r="WB136" s="0"/>
      <c r="WC136" s="0"/>
      <c r="WD136" s="0"/>
      <c r="WE136" s="0"/>
      <c r="WF136" s="0"/>
      <c r="WG136" s="0"/>
      <c r="WH136" s="0"/>
      <c r="WI136" s="0"/>
      <c r="WJ136" s="0"/>
      <c r="WK136" s="0"/>
      <c r="WL136" s="0"/>
      <c r="WM136" s="0"/>
      <c r="WN136" s="0"/>
      <c r="WO136" s="0"/>
      <c r="WP136" s="0"/>
      <c r="WQ136" s="0"/>
      <c r="WR136" s="0"/>
      <c r="WS136" s="0"/>
      <c r="WT136" s="0"/>
      <c r="WU136" s="0"/>
      <c r="WV136" s="0"/>
      <c r="WW136" s="0"/>
      <c r="WX136" s="0"/>
      <c r="WY136" s="0"/>
      <c r="WZ136" s="0"/>
      <c r="XA136" s="0"/>
      <c r="XB136" s="0"/>
      <c r="XC136" s="0"/>
      <c r="XD136" s="0"/>
      <c r="XE136" s="0"/>
      <c r="XF136" s="0"/>
      <c r="XG136" s="0"/>
      <c r="XH136" s="0"/>
      <c r="XI136" s="0"/>
      <c r="XJ136" s="0"/>
      <c r="XK136" s="0"/>
      <c r="XL136" s="0"/>
      <c r="XM136" s="0"/>
      <c r="XN136" s="0"/>
      <c r="XO136" s="0"/>
      <c r="XP136" s="0"/>
      <c r="XQ136" s="0"/>
      <c r="XR136" s="0"/>
      <c r="XS136" s="0"/>
      <c r="XT136" s="0"/>
      <c r="XU136" s="0"/>
      <c r="XV136" s="0"/>
      <c r="XW136" s="0"/>
      <c r="XX136" s="0"/>
      <c r="XY136" s="0"/>
      <c r="XZ136" s="0"/>
      <c r="YA136" s="0"/>
      <c r="YB136" s="0"/>
      <c r="YC136" s="0"/>
      <c r="YD136" s="0"/>
      <c r="YE136" s="0"/>
      <c r="YF136" s="0"/>
      <c r="YG136" s="0"/>
      <c r="YH136" s="0"/>
      <c r="YI136" s="0"/>
      <c r="YJ136" s="0"/>
      <c r="YK136" s="0"/>
      <c r="YL136" s="0"/>
      <c r="YM136" s="0"/>
      <c r="YN136" s="0"/>
      <c r="YO136" s="0"/>
      <c r="YP136" s="0"/>
      <c r="YQ136" s="0"/>
      <c r="YR136" s="0"/>
      <c r="YS136" s="0"/>
      <c r="YT136" s="0"/>
      <c r="YU136" s="0"/>
      <c r="YV136" s="0"/>
      <c r="YW136" s="0"/>
      <c r="YX136" s="0"/>
      <c r="YY136" s="0"/>
      <c r="YZ136" s="0"/>
      <c r="ZA136" s="0"/>
      <c r="ZB136" s="0"/>
      <c r="ZC136" s="0"/>
      <c r="ZD136" s="0"/>
      <c r="ZE136" s="0"/>
      <c r="ZF136" s="0"/>
      <c r="ZG136" s="0"/>
      <c r="ZH136" s="0"/>
      <c r="ZI136" s="0"/>
      <c r="ZJ136" s="0"/>
      <c r="ZK136" s="0"/>
      <c r="ZL136" s="0"/>
      <c r="ZM136" s="0"/>
      <c r="ZN136" s="0"/>
      <c r="ZO136" s="0"/>
      <c r="ZP136" s="0"/>
      <c r="ZQ136" s="0"/>
      <c r="ZR136" s="0"/>
      <c r="ZS136" s="0"/>
      <c r="ZT136" s="0"/>
      <c r="ZU136" s="0"/>
      <c r="ZV136" s="0"/>
      <c r="ZW136" s="0"/>
      <c r="ZX136" s="0"/>
      <c r="ZY136" s="0"/>
      <c r="ZZ136" s="0"/>
      <c r="AAA136" s="0"/>
      <c r="AAB136" s="0"/>
      <c r="AAC136" s="0"/>
      <c r="AAD136" s="0"/>
      <c r="AAE136" s="0"/>
      <c r="AAF136" s="0"/>
      <c r="AAG136" s="0"/>
      <c r="AAH136" s="0"/>
      <c r="AAI136" s="0"/>
      <c r="AAJ136" s="0"/>
      <c r="AAK136" s="0"/>
      <c r="AAL136" s="0"/>
      <c r="AAM136" s="0"/>
      <c r="AAN136" s="0"/>
      <c r="AAO136" s="0"/>
      <c r="AAP136" s="0"/>
      <c r="AAQ136" s="0"/>
      <c r="AAR136" s="0"/>
      <c r="AAS136" s="0"/>
      <c r="AAT136" s="0"/>
      <c r="AAU136" s="0"/>
      <c r="AAV136" s="0"/>
      <c r="AAW136" s="0"/>
      <c r="AAX136" s="0"/>
      <c r="AAY136" s="0"/>
      <c r="AAZ136" s="0"/>
      <c r="ABA136" s="0"/>
      <c r="ABB136" s="0"/>
      <c r="ABC136" s="0"/>
      <c r="ABD136" s="0"/>
      <c r="ABE136" s="0"/>
      <c r="ABF136" s="0"/>
      <c r="ABG136" s="0"/>
      <c r="ABH136" s="0"/>
      <c r="ABI136" s="0"/>
      <c r="ABJ136" s="0"/>
      <c r="ABK136" s="0"/>
      <c r="ABL136" s="0"/>
      <c r="ABM136" s="0"/>
      <c r="ABN136" s="0"/>
      <c r="ABO136" s="0"/>
      <c r="ABP136" s="0"/>
      <c r="ABQ136" s="0"/>
      <c r="ABR136" s="0"/>
      <c r="ABS136" s="0"/>
      <c r="ABT136" s="0"/>
      <c r="ABU136" s="0"/>
      <c r="ABV136" s="0"/>
      <c r="ABW136" s="0"/>
      <c r="ABX136" s="0"/>
      <c r="ABY136" s="0"/>
      <c r="ABZ136" s="0"/>
      <c r="ACA136" s="0"/>
      <c r="ACB136" s="0"/>
      <c r="ACC136" s="0"/>
      <c r="ACD136" s="0"/>
      <c r="ACE136" s="0"/>
      <c r="ACF136" s="0"/>
      <c r="ACG136" s="0"/>
      <c r="ACH136" s="0"/>
      <c r="ACI136" s="0"/>
      <c r="ACJ136" s="0"/>
      <c r="ACK136" s="0"/>
      <c r="ACL136" s="0"/>
      <c r="ACM136" s="0"/>
      <c r="ACN136" s="0"/>
      <c r="ACO136" s="0"/>
      <c r="ACP136" s="0"/>
      <c r="ACQ136" s="0"/>
      <c r="ACR136" s="0"/>
      <c r="ACS136" s="0"/>
      <c r="ACT136" s="0"/>
      <c r="ACU136" s="0"/>
      <c r="ACV136" s="0"/>
      <c r="ACW136" s="0"/>
      <c r="ACX136" s="0"/>
      <c r="ACY136" s="0"/>
      <c r="ACZ136" s="0"/>
      <c r="ADA136" s="0"/>
      <c r="ADB136" s="0"/>
      <c r="ADC136" s="0"/>
      <c r="ADD136" s="0"/>
      <c r="ADE136" s="0"/>
      <c r="ADF136" s="0"/>
      <c r="ADG136" s="0"/>
      <c r="ADH136" s="0"/>
      <c r="ADI136" s="0"/>
      <c r="ADJ136" s="0"/>
      <c r="ADK136" s="0"/>
      <c r="ADL136" s="0"/>
      <c r="ADM136" s="0"/>
      <c r="ADN136" s="0"/>
      <c r="ADO136" s="0"/>
      <c r="ADP136" s="0"/>
      <c r="ADQ136" s="0"/>
      <c r="ADR136" s="0"/>
      <c r="ADS136" s="0"/>
      <c r="ADT136" s="0"/>
      <c r="ADU136" s="0"/>
      <c r="ADV136" s="0"/>
      <c r="ADW136" s="0"/>
      <c r="ADX136" s="0"/>
      <c r="ADY136" s="0"/>
      <c r="ADZ136" s="0"/>
      <c r="AEA136" s="0"/>
      <c r="AEB136" s="0"/>
      <c r="AEC136" s="0"/>
      <c r="AED136" s="0"/>
      <c r="AEE136" s="0"/>
      <c r="AEF136" s="0"/>
      <c r="AEG136" s="0"/>
      <c r="AEH136" s="0"/>
      <c r="AEI136" s="0"/>
      <c r="AEJ136" s="0"/>
      <c r="AEK136" s="0"/>
      <c r="AEL136" s="0"/>
      <c r="AEM136" s="0"/>
      <c r="AEN136" s="0"/>
      <c r="AEO136" s="0"/>
      <c r="AEP136" s="0"/>
      <c r="AEQ136" s="0"/>
      <c r="AER136" s="0"/>
      <c r="AES136" s="0"/>
      <c r="AET136" s="0"/>
      <c r="AEU136" s="0"/>
      <c r="AEV136" s="0"/>
      <c r="AEW136" s="0"/>
      <c r="AEX136" s="0"/>
      <c r="AEY136" s="0"/>
      <c r="AEZ136" s="0"/>
      <c r="AFA136" s="0"/>
      <c r="AFB136" s="0"/>
      <c r="AFC136" s="0"/>
      <c r="AFD136" s="0"/>
      <c r="AFE136" s="0"/>
      <c r="AFF136" s="0"/>
      <c r="AFG136" s="0"/>
      <c r="AFH136" s="0"/>
      <c r="AFI136" s="0"/>
      <c r="AFJ136" s="0"/>
      <c r="AFK136" s="0"/>
      <c r="AFL136" s="0"/>
      <c r="AFM136" s="0"/>
      <c r="AFN136" s="0"/>
      <c r="AFO136" s="0"/>
      <c r="AFP136" s="0"/>
      <c r="AFQ136" s="0"/>
      <c r="AFR136" s="0"/>
      <c r="AFS136" s="0"/>
      <c r="AFT136" s="0"/>
      <c r="AFU136" s="0"/>
      <c r="AFV136" s="0"/>
      <c r="AFW136" s="0"/>
      <c r="AFX136" s="0"/>
      <c r="AFY136" s="0"/>
      <c r="AFZ136" s="0"/>
      <c r="AGA136" s="0"/>
      <c r="AGB136" s="0"/>
      <c r="AGC136" s="0"/>
      <c r="AGD136" s="0"/>
      <c r="AGE136" s="0"/>
      <c r="AGF136" s="0"/>
      <c r="AGG136" s="0"/>
      <c r="AGH136" s="0"/>
      <c r="AGI136" s="0"/>
      <c r="AGJ136" s="0"/>
      <c r="AGK136" s="0"/>
      <c r="AGL136" s="0"/>
      <c r="AGM136" s="0"/>
      <c r="AGN136" s="0"/>
      <c r="AGO136" s="0"/>
      <c r="AGP136" s="0"/>
      <c r="AGQ136" s="0"/>
      <c r="AGR136" s="0"/>
      <c r="AGS136" s="0"/>
      <c r="AGT136" s="0"/>
      <c r="AGU136" s="0"/>
      <c r="AGV136" s="0"/>
      <c r="AGW136" s="0"/>
      <c r="AGX136" s="0"/>
      <c r="AGY136" s="0"/>
      <c r="AGZ136" s="0"/>
      <c r="AHA136" s="0"/>
      <c r="AHB136" s="0"/>
      <c r="AHC136" s="0"/>
      <c r="AHD136" s="0"/>
      <c r="AHE136" s="0"/>
      <c r="AHF136" s="0"/>
      <c r="AHG136" s="0"/>
      <c r="AHH136" s="0"/>
      <c r="AHI136" s="0"/>
      <c r="AHJ136" s="0"/>
      <c r="AHK136" s="0"/>
      <c r="AHL136" s="0"/>
      <c r="AHM136" s="0"/>
      <c r="AHN136" s="0"/>
      <c r="AHO136" s="0"/>
      <c r="AHP136" s="0"/>
      <c r="AHQ136" s="0"/>
      <c r="AHR136" s="0"/>
      <c r="AHS136" s="0"/>
      <c r="AHT136" s="0"/>
      <c r="AHU136" s="0"/>
      <c r="AHV136" s="0"/>
      <c r="AHW136" s="0"/>
      <c r="AHX136" s="0"/>
      <c r="AHY136" s="0"/>
      <c r="AHZ136" s="0"/>
      <c r="AIA136" s="0"/>
      <c r="AIB136" s="0"/>
      <c r="AIC136" s="0"/>
      <c r="AID136" s="0"/>
      <c r="AIE136" s="0"/>
      <c r="AIF136" s="0"/>
      <c r="AIG136" s="0"/>
      <c r="AIH136" s="0"/>
      <c r="AII136" s="0"/>
      <c r="AIJ136" s="0"/>
      <c r="AIK136" s="0"/>
      <c r="AIL136" s="0"/>
      <c r="AIM136" s="0"/>
      <c r="AIN136" s="0"/>
      <c r="AIO136" s="0"/>
      <c r="AIP136" s="0"/>
      <c r="AIQ136" s="0"/>
      <c r="AIR136" s="0"/>
      <c r="AIS136" s="0"/>
      <c r="AIT136" s="0"/>
      <c r="AIU136" s="0"/>
      <c r="AIV136" s="0"/>
      <c r="AIW136" s="0"/>
      <c r="AIX136" s="0"/>
      <c r="AIY136" s="0"/>
      <c r="AIZ136" s="0"/>
      <c r="AJA136" s="0"/>
      <c r="AJB136" s="0"/>
      <c r="AJC136" s="0"/>
      <c r="AJD136" s="0"/>
      <c r="AJE136" s="0"/>
      <c r="AJF136" s="0"/>
      <c r="AJG136" s="0"/>
      <c r="AJH136" s="0"/>
      <c r="AJI136" s="0"/>
      <c r="AJJ136" s="0"/>
      <c r="AJK136" s="0"/>
      <c r="AJL136" s="0"/>
      <c r="AJM136" s="0"/>
      <c r="AJN136" s="0"/>
      <c r="AJO136" s="0"/>
      <c r="AJP136" s="0"/>
      <c r="AJQ136" s="0"/>
      <c r="AJR136" s="0"/>
      <c r="AJS136" s="0"/>
      <c r="AJT136" s="0"/>
      <c r="AJU136" s="0"/>
      <c r="AJV136" s="0"/>
      <c r="AJW136" s="0"/>
      <c r="AJX136" s="0"/>
      <c r="AJY136" s="0"/>
      <c r="AJZ136" s="0"/>
      <c r="AKA136" s="0"/>
      <c r="AKB136" s="0"/>
      <c r="AKC136" s="0"/>
      <c r="AKD136" s="0"/>
      <c r="AKE136" s="0"/>
      <c r="AKF136" s="0"/>
      <c r="AKG136" s="0"/>
      <c r="AKH136" s="0"/>
      <c r="AKI136" s="0"/>
      <c r="AKJ136" s="0"/>
      <c r="AKK136" s="0"/>
      <c r="AKL136" s="0"/>
      <c r="AKM136" s="0"/>
      <c r="AKN136" s="0"/>
      <c r="AKO136" s="0"/>
      <c r="AKP136" s="0"/>
      <c r="AKQ136" s="0"/>
      <c r="AKR136" s="0"/>
      <c r="AKS136" s="0"/>
      <c r="AKT136" s="0"/>
      <c r="AKU136" s="0"/>
      <c r="AKV136" s="0"/>
      <c r="AKW136" s="0"/>
      <c r="AKX136" s="0"/>
      <c r="AKY136" s="0"/>
      <c r="AKZ136" s="0"/>
      <c r="ALA136" s="0"/>
      <c r="ALB136" s="0"/>
      <c r="ALC136" s="0"/>
      <c r="ALD136" s="0"/>
      <c r="ALE136" s="0"/>
      <c r="ALF136" s="0"/>
      <c r="ALG136" s="0"/>
      <c r="ALH136" s="0"/>
      <c r="ALI136" s="0"/>
      <c r="ALJ136" s="0"/>
      <c r="ALK136" s="0"/>
      <c r="ALL136" s="0"/>
      <c r="ALM136" s="0"/>
      <c r="ALN136" s="0"/>
      <c r="ALO136" s="0"/>
      <c r="ALP136" s="0"/>
      <c r="ALQ136" s="0"/>
      <c r="ALR136" s="0"/>
      <c r="ALS136" s="0"/>
      <c r="ALT136" s="0"/>
      <c r="ALU136" s="0"/>
      <c r="ALV136" s="0"/>
      <c r="ALW136" s="0"/>
      <c r="ALX136" s="0"/>
      <c r="ALY136" s="0"/>
      <c r="ALZ136" s="0"/>
      <c r="AMA136" s="0"/>
      <c r="AMB136" s="0"/>
      <c r="AMC136" s="0"/>
      <c r="AMD136" s="0"/>
      <c r="AME136" s="0"/>
      <c r="AMF136" s="0"/>
      <c r="AMG136" s="0"/>
      <c r="AMH136" s="0"/>
      <c r="AMI136" s="0"/>
      <c r="AMJ136" s="0"/>
    </row>
    <row r="137" customFormat="false" ht="13.2" hidden="false" customHeight="false" outlineLevel="0" collapsed="false">
      <c r="A137" s="3"/>
      <c r="B137" s="3" t="n">
        <v>10</v>
      </c>
      <c r="C137" s="0"/>
      <c r="D137" s="0"/>
      <c r="E137" s="0"/>
      <c r="F137" s="0"/>
      <c r="G137" s="0"/>
      <c r="H137" s="0"/>
      <c r="I137" s="3" t="n">
        <v>0</v>
      </c>
      <c r="J137" s="3" t="s">
        <v>41</v>
      </c>
      <c r="K137" s="3" t="s">
        <v>47</v>
      </c>
      <c r="L137" s="5" t="n">
        <v>42654</v>
      </c>
      <c r="M137" s="3" t="n">
        <v>1</v>
      </c>
      <c r="N137" s="3" t="n">
        <v>0</v>
      </c>
      <c r="O137" s="3" t="n">
        <v>3</v>
      </c>
      <c r="P137" s="0"/>
      <c r="Q137" s="0"/>
      <c r="R137" s="0"/>
      <c r="S137" s="3" t="n">
        <v>67</v>
      </c>
      <c r="T137" s="3" t="n">
        <v>24</v>
      </c>
      <c r="U137" s="3" t="n">
        <v>57</v>
      </c>
      <c r="V137" s="3" t="n">
        <v>18</v>
      </c>
      <c r="W137" s="3" t="n">
        <v>1.25</v>
      </c>
      <c r="X137" s="3" t="n">
        <v>0</v>
      </c>
      <c r="Y137" s="3" t="n">
        <v>227</v>
      </c>
      <c r="Z137" s="3" t="n">
        <v>41</v>
      </c>
      <c r="AA137" s="3" t="n">
        <v>0.847014925373134</v>
      </c>
      <c r="AB137" s="3" t="n">
        <v>2</v>
      </c>
      <c r="AC137" s="3" t="n">
        <v>16</v>
      </c>
      <c r="AD137" s="3" t="n">
        <v>1</v>
      </c>
      <c r="AE137" s="3" t="n">
        <v>8</v>
      </c>
      <c r="AF137" s="3" t="n">
        <v>569</v>
      </c>
      <c r="AG137" s="3" t="n">
        <v>71</v>
      </c>
      <c r="AH137" s="3" t="n">
        <v>7</v>
      </c>
      <c r="AI137" s="3" t="n">
        <v>16</v>
      </c>
      <c r="AJ137" s="3" t="n">
        <v>2</v>
      </c>
      <c r="AK137" s="3" t="n">
        <v>18</v>
      </c>
      <c r="AL137" s="3" t="n">
        <v>1</v>
      </c>
      <c r="AM137" s="3" t="n">
        <v>0.444444444444444</v>
      </c>
      <c r="AN137" s="2" t="n">
        <v>0.398945518453427</v>
      </c>
      <c r="AO137" s="0"/>
      <c r="AP137" s="0"/>
      <c r="AQ137" s="0"/>
      <c r="AR137" s="0"/>
      <c r="AS137" s="0"/>
      <c r="AT137" s="0"/>
      <c r="AU137" s="0"/>
      <c r="AV137" s="0"/>
      <c r="AW137" s="0"/>
      <c r="AX137" s="0"/>
      <c r="AY137" s="0"/>
      <c r="AZ137" s="0"/>
      <c r="BA137" s="0"/>
      <c r="BB137" s="0"/>
      <c r="BC137" s="0"/>
      <c r="BD137" s="0"/>
      <c r="BE137" s="0"/>
      <c r="BF137" s="0"/>
      <c r="BG137" s="0"/>
      <c r="BH137" s="0"/>
      <c r="BI137" s="0"/>
      <c r="BJ137" s="0"/>
      <c r="BK137" s="0"/>
      <c r="BL137" s="0"/>
      <c r="BM137" s="0"/>
      <c r="BN137" s="0"/>
      <c r="BO137" s="0"/>
      <c r="BP137" s="0"/>
      <c r="BQ137" s="0"/>
      <c r="BR137" s="0"/>
      <c r="BS137" s="0"/>
      <c r="BT137" s="0"/>
      <c r="BU137" s="0"/>
      <c r="BV137" s="0"/>
      <c r="BW137" s="0"/>
      <c r="BX137" s="0"/>
      <c r="BY137" s="0"/>
      <c r="BZ137" s="0"/>
      <c r="CA137" s="0"/>
      <c r="CB137" s="0"/>
      <c r="CC137" s="0"/>
      <c r="CD137" s="0"/>
      <c r="CE137" s="0"/>
      <c r="CF137" s="0"/>
      <c r="CG137" s="0"/>
      <c r="CH137" s="0"/>
      <c r="CI137" s="0"/>
      <c r="CJ137" s="0"/>
      <c r="CK137" s="0"/>
      <c r="CL137" s="0"/>
      <c r="CM137" s="0"/>
      <c r="CN137" s="0"/>
      <c r="CO137" s="0"/>
      <c r="CP137" s="0"/>
      <c r="CQ137" s="0"/>
      <c r="CR137" s="0"/>
      <c r="CS137" s="0"/>
      <c r="CT137" s="0"/>
      <c r="CU137" s="0"/>
      <c r="CV137" s="0"/>
      <c r="CW137" s="0"/>
      <c r="CX137" s="0"/>
      <c r="CY137" s="0"/>
      <c r="CZ137" s="0"/>
      <c r="DA137" s="0"/>
      <c r="DB137" s="0"/>
      <c r="DC137" s="0"/>
      <c r="DD137" s="0"/>
      <c r="DE137" s="0"/>
      <c r="DF137" s="0"/>
      <c r="DG137" s="0"/>
      <c r="DH137" s="0"/>
      <c r="DI137" s="0"/>
      <c r="DJ137" s="0"/>
      <c r="DK137" s="0"/>
      <c r="DL137" s="0"/>
      <c r="DM137" s="0"/>
      <c r="DN137" s="0"/>
      <c r="DO137" s="0"/>
      <c r="DP137" s="0"/>
      <c r="DQ137" s="0"/>
      <c r="DR137" s="0"/>
      <c r="DS137" s="0"/>
      <c r="DT137" s="0"/>
      <c r="DU137" s="0"/>
      <c r="DV137" s="0"/>
      <c r="DW137" s="0"/>
      <c r="DX137" s="0"/>
      <c r="DY137" s="0"/>
      <c r="DZ137" s="0"/>
      <c r="EA137" s="0"/>
      <c r="EB137" s="0"/>
      <c r="EC137" s="0"/>
      <c r="ED137" s="0"/>
      <c r="EE137" s="0"/>
      <c r="EF137" s="0"/>
      <c r="EG137" s="0"/>
      <c r="EH137" s="0"/>
      <c r="EI137" s="0"/>
      <c r="EJ137" s="0"/>
      <c r="EK137" s="0"/>
      <c r="EL137" s="0"/>
      <c r="EM137" s="0"/>
      <c r="EN137" s="0"/>
      <c r="EO137" s="0"/>
      <c r="EP137" s="0"/>
      <c r="EQ137" s="0"/>
      <c r="ER137" s="0"/>
      <c r="ES137" s="0"/>
      <c r="ET137" s="0"/>
      <c r="EU137" s="0"/>
      <c r="EV137" s="0"/>
      <c r="EW137" s="0"/>
      <c r="EX137" s="0"/>
      <c r="EY137" s="0"/>
      <c r="EZ137" s="0"/>
      <c r="FA137" s="0"/>
      <c r="FB137" s="0"/>
      <c r="FC137" s="0"/>
      <c r="FD137" s="0"/>
      <c r="FE137" s="0"/>
      <c r="FF137" s="0"/>
      <c r="FG137" s="0"/>
      <c r="FH137" s="0"/>
      <c r="FI137" s="0"/>
      <c r="FJ137" s="0"/>
      <c r="FK137" s="0"/>
      <c r="FL137" s="0"/>
      <c r="FM137" s="0"/>
      <c r="FN137" s="0"/>
      <c r="FO137" s="0"/>
      <c r="FP137" s="0"/>
      <c r="FQ137" s="0"/>
      <c r="FR137" s="0"/>
      <c r="FS137" s="0"/>
      <c r="FT137" s="0"/>
      <c r="FU137" s="0"/>
      <c r="FV137" s="0"/>
      <c r="FW137" s="0"/>
      <c r="FX137" s="0"/>
      <c r="FY137" s="0"/>
      <c r="FZ137" s="0"/>
      <c r="GA137" s="0"/>
      <c r="GB137" s="0"/>
      <c r="GC137" s="0"/>
      <c r="GD137" s="0"/>
      <c r="GE137" s="0"/>
      <c r="GF137" s="0"/>
      <c r="GG137" s="0"/>
      <c r="GH137" s="0"/>
      <c r="GI137" s="0"/>
      <c r="GJ137" s="0"/>
      <c r="GK137" s="0"/>
      <c r="GL137" s="0"/>
      <c r="GM137" s="0"/>
      <c r="GN137" s="0"/>
      <c r="GO137" s="0"/>
      <c r="GP137" s="0"/>
      <c r="GQ137" s="0"/>
      <c r="GR137" s="0"/>
      <c r="GS137" s="0"/>
      <c r="GT137" s="0"/>
      <c r="GU137" s="0"/>
      <c r="GV137" s="0"/>
      <c r="GW137" s="0"/>
      <c r="GX137" s="0"/>
      <c r="GY137" s="0"/>
      <c r="GZ137" s="0"/>
      <c r="HA137" s="0"/>
      <c r="HB137" s="0"/>
      <c r="HC137" s="0"/>
      <c r="HD137" s="0"/>
      <c r="HE137" s="0"/>
      <c r="HF137" s="0"/>
      <c r="HG137" s="0"/>
      <c r="HH137" s="0"/>
      <c r="HI137" s="0"/>
      <c r="HJ137" s="0"/>
      <c r="HK137" s="0"/>
      <c r="HL137" s="0"/>
      <c r="HM137" s="0"/>
      <c r="HN137" s="0"/>
      <c r="HO137" s="0"/>
      <c r="HP137" s="0"/>
      <c r="HQ137" s="0"/>
      <c r="HR137" s="0"/>
      <c r="HS137" s="0"/>
      <c r="HT137" s="0"/>
      <c r="HU137" s="0"/>
      <c r="HV137" s="0"/>
      <c r="HW137" s="0"/>
      <c r="HX137" s="0"/>
      <c r="HY137" s="0"/>
      <c r="HZ137" s="0"/>
      <c r="IA137" s="0"/>
      <c r="IB137" s="0"/>
      <c r="IC137" s="0"/>
      <c r="ID137" s="0"/>
      <c r="IE137" s="0"/>
      <c r="IF137" s="0"/>
      <c r="IG137" s="0"/>
      <c r="IH137" s="0"/>
      <c r="II137" s="0"/>
      <c r="IJ137" s="0"/>
      <c r="IK137" s="0"/>
      <c r="IL137" s="0"/>
      <c r="IM137" s="0"/>
      <c r="IN137" s="0"/>
      <c r="IO137" s="0"/>
      <c r="IP137" s="0"/>
      <c r="IQ137" s="0"/>
      <c r="IR137" s="0"/>
      <c r="IS137" s="0"/>
      <c r="IT137" s="0"/>
      <c r="IU137" s="0"/>
      <c r="IV137" s="0"/>
      <c r="IW137" s="0"/>
      <c r="IX137" s="0"/>
      <c r="IY137" s="0"/>
      <c r="IZ137" s="0"/>
      <c r="JA137" s="0"/>
      <c r="JB137" s="0"/>
      <c r="JC137" s="0"/>
      <c r="JD137" s="0"/>
      <c r="JE137" s="0"/>
      <c r="JF137" s="0"/>
      <c r="JG137" s="0"/>
      <c r="JH137" s="0"/>
      <c r="JI137" s="0"/>
      <c r="JJ137" s="0"/>
      <c r="JK137" s="0"/>
      <c r="JL137" s="0"/>
      <c r="JM137" s="0"/>
      <c r="JN137" s="0"/>
      <c r="JO137" s="0"/>
      <c r="JP137" s="0"/>
      <c r="JQ137" s="0"/>
      <c r="JR137" s="0"/>
      <c r="JS137" s="0"/>
      <c r="JT137" s="0"/>
      <c r="JU137" s="0"/>
      <c r="JV137" s="0"/>
      <c r="JW137" s="0"/>
      <c r="JX137" s="0"/>
      <c r="JY137" s="0"/>
      <c r="JZ137" s="0"/>
      <c r="KA137" s="0"/>
      <c r="KB137" s="0"/>
      <c r="KC137" s="0"/>
      <c r="KD137" s="0"/>
      <c r="KE137" s="0"/>
      <c r="KF137" s="0"/>
      <c r="KG137" s="0"/>
      <c r="KH137" s="0"/>
      <c r="KI137" s="0"/>
      <c r="KJ137" s="0"/>
      <c r="KK137" s="0"/>
      <c r="KL137" s="0"/>
      <c r="KM137" s="0"/>
      <c r="KN137" s="0"/>
      <c r="KO137" s="0"/>
      <c r="KP137" s="0"/>
      <c r="KQ137" s="0"/>
      <c r="KR137" s="0"/>
      <c r="KS137" s="0"/>
      <c r="KT137" s="0"/>
      <c r="KU137" s="0"/>
      <c r="KV137" s="0"/>
      <c r="KW137" s="0"/>
      <c r="KX137" s="0"/>
      <c r="KY137" s="0"/>
      <c r="KZ137" s="0"/>
      <c r="LA137" s="0"/>
      <c r="LB137" s="0"/>
      <c r="LC137" s="0"/>
      <c r="LD137" s="0"/>
      <c r="LE137" s="0"/>
      <c r="LF137" s="0"/>
      <c r="LG137" s="0"/>
      <c r="LH137" s="0"/>
      <c r="LI137" s="0"/>
      <c r="LJ137" s="0"/>
      <c r="LK137" s="0"/>
      <c r="LL137" s="0"/>
      <c r="LM137" s="0"/>
      <c r="LN137" s="0"/>
      <c r="LO137" s="0"/>
      <c r="LP137" s="0"/>
      <c r="LQ137" s="0"/>
      <c r="LR137" s="0"/>
      <c r="LS137" s="0"/>
      <c r="LT137" s="0"/>
      <c r="LU137" s="0"/>
      <c r="LV137" s="0"/>
      <c r="LW137" s="0"/>
      <c r="LX137" s="0"/>
      <c r="LY137" s="0"/>
      <c r="LZ137" s="0"/>
      <c r="MA137" s="0"/>
      <c r="MB137" s="0"/>
      <c r="MC137" s="0"/>
      <c r="MD137" s="0"/>
      <c r="ME137" s="0"/>
      <c r="MF137" s="0"/>
      <c r="MG137" s="0"/>
      <c r="MH137" s="0"/>
      <c r="MI137" s="0"/>
      <c r="MJ137" s="0"/>
      <c r="MK137" s="0"/>
      <c r="ML137" s="0"/>
      <c r="MM137" s="0"/>
      <c r="MN137" s="0"/>
      <c r="MO137" s="0"/>
      <c r="MP137" s="0"/>
      <c r="MQ137" s="0"/>
      <c r="MR137" s="0"/>
      <c r="MS137" s="0"/>
      <c r="MT137" s="0"/>
      <c r="MU137" s="0"/>
      <c r="MV137" s="0"/>
      <c r="MW137" s="0"/>
      <c r="MX137" s="0"/>
      <c r="MY137" s="0"/>
      <c r="MZ137" s="0"/>
      <c r="NA137" s="0"/>
      <c r="NB137" s="0"/>
      <c r="NC137" s="0"/>
      <c r="ND137" s="0"/>
      <c r="NE137" s="0"/>
      <c r="NF137" s="0"/>
      <c r="NG137" s="0"/>
      <c r="NH137" s="0"/>
      <c r="NI137" s="0"/>
      <c r="NJ137" s="0"/>
      <c r="NK137" s="0"/>
      <c r="NL137" s="0"/>
      <c r="NM137" s="0"/>
      <c r="NN137" s="0"/>
      <c r="NO137" s="0"/>
      <c r="NP137" s="0"/>
      <c r="NQ137" s="0"/>
      <c r="NR137" s="0"/>
      <c r="NS137" s="0"/>
      <c r="NT137" s="0"/>
      <c r="NU137" s="0"/>
      <c r="NV137" s="0"/>
      <c r="NW137" s="0"/>
      <c r="NX137" s="0"/>
      <c r="NY137" s="0"/>
      <c r="NZ137" s="0"/>
      <c r="OA137" s="0"/>
      <c r="OB137" s="0"/>
      <c r="OC137" s="0"/>
      <c r="OD137" s="0"/>
      <c r="OE137" s="0"/>
      <c r="OF137" s="0"/>
      <c r="OG137" s="0"/>
      <c r="OH137" s="0"/>
      <c r="OI137" s="0"/>
      <c r="OJ137" s="0"/>
      <c r="OK137" s="0"/>
      <c r="OL137" s="0"/>
      <c r="OM137" s="0"/>
      <c r="ON137" s="0"/>
      <c r="OO137" s="0"/>
      <c r="OP137" s="0"/>
      <c r="OQ137" s="0"/>
      <c r="OR137" s="0"/>
      <c r="OS137" s="0"/>
      <c r="OT137" s="0"/>
      <c r="OU137" s="0"/>
      <c r="OV137" s="0"/>
      <c r="OW137" s="0"/>
      <c r="OX137" s="0"/>
      <c r="OY137" s="0"/>
      <c r="OZ137" s="0"/>
      <c r="PA137" s="0"/>
      <c r="PB137" s="0"/>
      <c r="PC137" s="0"/>
      <c r="PD137" s="0"/>
      <c r="PE137" s="0"/>
      <c r="PF137" s="0"/>
      <c r="PG137" s="0"/>
      <c r="PH137" s="0"/>
      <c r="PI137" s="0"/>
      <c r="PJ137" s="0"/>
      <c r="PK137" s="0"/>
      <c r="PL137" s="0"/>
      <c r="PM137" s="0"/>
      <c r="PN137" s="0"/>
      <c r="PO137" s="0"/>
      <c r="PP137" s="0"/>
      <c r="PQ137" s="0"/>
      <c r="PR137" s="0"/>
      <c r="PS137" s="0"/>
      <c r="PT137" s="0"/>
      <c r="PU137" s="0"/>
      <c r="PV137" s="0"/>
      <c r="PW137" s="0"/>
      <c r="PX137" s="0"/>
      <c r="PY137" s="0"/>
      <c r="PZ137" s="0"/>
      <c r="QA137" s="0"/>
      <c r="QB137" s="0"/>
      <c r="QC137" s="0"/>
      <c r="QD137" s="0"/>
      <c r="QE137" s="0"/>
      <c r="QF137" s="0"/>
      <c r="QG137" s="0"/>
      <c r="QH137" s="0"/>
      <c r="QI137" s="0"/>
      <c r="QJ137" s="0"/>
      <c r="QK137" s="0"/>
      <c r="QL137" s="0"/>
      <c r="QM137" s="0"/>
      <c r="QN137" s="0"/>
      <c r="QO137" s="0"/>
      <c r="QP137" s="0"/>
      <c r="QQ137" s="0"/>
      <c r="QR137" s="0"/>
      <c r="QS137" s="0"/>
      <c r="QT137" s="0"/>
      <c r="QU137" s="0"/>
      <c r="QV137" s="0"/>
      <c r="QW137" s="0"/>
      <c r="QX137" s="0"/>
      <c r="QY137" s="0"/>
      <c r="QZ137" s="0"/>
      <c r="RA137" s="0"/>
      <c r="RB137" s="0"/>
      <c r="RC137" s="0"/>
      <c r="RD137" s="0"/>
      <c r="RE137" s="0"/>
      <c r="RF137" s="0"/>
      <c r="RG137" s="0"/>
      <c r="RH137" s="0"/>
      <c r="RI137" s="0"/>
      <c r="RJ137" s="0"/>
      <c r="RK137" s="0"/>
      <c r="RL137" s="0"/>
      <c r="RM137" s="0"/>
      <c r="RN137" s="0"/>
      <c r="RO137" s="0"/>
      <c r="RP137" s="0"/>
      <c r="RQ137" s="0"/>
      <c r="RR137" s="0"/>
      <c r="RS137" s="0"/>
      <c r="RT137" s="0"/>
      <c r="RU137" s="0"/>
      <c r="RV137" s="0"/>
      <c r="RW137" s="0"/>
      <c r="RX137" s="0"/>
      <c r="RY137" s="0"/>
      <c r="RZ137" s="0"/>
      <c r="SA137" s="0"/>
      <c r="SB137" s="0"/>
      <c r="SC137" s="0"/>
      <c r="SD137" s="0"/>
      <c r="SE137" s="0"/>
      <c r="SF137" s="0"/>
      <c r="SG137" s="0"/>
      <c r="SH137" s="0"/>
      <c r="SI137" s="0"/>
      <c r="SJ137" s="0"/>
      <c r="SK137" s="0"/>
      <c r="SL137" s="0"/>
      <c r="SM137" s="0"/>
      <c r="SN137" s="0"/>
      <c r="SO137" s="0"/>
      <c r="SP137" s="0"/>
      <c r="SQ137" s="0"/>
      <c r="SR137" s="0"/>
      <c r="SS137" s="0"/>
      <c r="ST137" s="0"/>
      <c r="SU137" s="0"/>
      <c r="SV137" s="0"/>
      <c r="SW137" s="0"/>
      <c r="SX137" s="0"/>
      <c r="SY137" s="0"/>
      <c r="SZ137" s="0"/>
      <c r="TA137" s="0"/>
      <c r="TB137" s="0"/>
      <c r="TC137" s="0"/>
      <c r="TD137" s="0"/>
      <c r="TE137" s="0"/>
      <c r="TF137" s="0"/>
      <c r="TG137" s="0"/>
      <c r="TH137" s="0"/>
      <c r="TI137" s="0"/>
      <c r="TJ137" s="0"/>
      <c r="TK137" s="0"/>
      <c r="TL137" s="0"/>
      <c r="TM137" s="0"/>
      <c r="TN137" s="0"/>
      <c r="TO137" s="0"/>
      <c r="TP137" s="0"/>
      <c r="TQ137" s="0"/>
      <c r="TR137" s="0"/>
      <c r="TS137" s="0"/>
      <c r="TT137" s="0"/>
      <c r="TU137" s="0"/>
      <c r="TV137" s="0"/>
      <c r="TW137" s="0"/>
      <c r="TX137" s="0"/>
      <c r="TY137" s="0"/>
      <c r="TZ137" s="0"/>
      <c r="UA137" s="0"/>
      <c r="UB137" s="0"/>
      <c r="UC137" s="0"/>
      <c r="UD137" s="0"/>
      <c r="UE137" s="0"/>
      <c r="UF137" s="0"/>
      <c r="UG137" s="0"/>
      <c r="UH137" s="0"/>
      <c r="UI137" s="0"/>
      <c r="UJ137" s="0"/>
      <c r="UK137" s="0"/>
      <c r="UL137" s="0"/>
      <c r="UM137" s="0"/>
      <c r="UN137" s="0"/>
      <c r="UO137" s="0"/>
      <c r="UP137" s="0"/>
      <c r="UQ137" s="0"/>
      <c r="UR137" s="0"/>
      <c r="US137" s="0"/>
      <c r="UT137" s="0"/>
      <c r="UU137" s="0"/>
      <c r="UV137" s="0"/>
      <c r="UW137" s="0"/>
      <c r="UX137" s="0"/>
      <c r="UY137" s="0"/>
      <c r="UZ137" s="0"/>
      <c r="VA137" s="0"/>
      <c r="VB137" s="0"/>
      <c r="VC137" s="0"/>
      <c r="VD137" s="0"/>
      <c r="VE137" s="0"/>
      <c r="VF137" s="0"/>
      <c r="VG137" s="0"/>
      <c r="VH137" s="0"/>
      <c r="VI137" s="0"/>
      <c r="VJ137" s="0"/>
      <c r="VK137" s="0"/>
      <c r="VL137" s="0"/>
      <c r="VM137" s="0"/>
      <c r="VN137" s="0"/>
      <c r="VO137" s="0"/>
      <c r="VP137" s="0"/>
      <c r="VQ137" s="0"/>
      <c r="VR137" s="0"/>
      <c r="VS137" s="0"/>
      <c r="VT137" s="0"/>
      <c r="VU137" s="0"/>
      <c r="VV137" s="0"/>
      <c r="VW137" s="0"/>
      <c r="VX137" s="0"/>
      <c r="VY137" s="0"/>
      <c r="VZ137" s="0"/>
      <c r="WA137" s="0"/>
      <c r="WB137" s="0"/>
      <c r="WC137" s="0"/>
      <c r="WD137" s="0"/>
      <c r="WE137" s="0"/>
      <c r="WF137" s="0"/>
      <c r="WG137" s="0"/>
      <c r="WH137" s="0"/>
      <c r="WI137" s="0"/>
      <c r="WJ137" s="0"/>
      <c r="WK137" s="0"/>
      <c r="WL137" s="0"/>
      <c r="WM137" s="0"/>
      <c r="WN137" s="0"/>
      <c r="WO137" s="0"/>
      <c r="WP137" s="0"/>
      <c r="WQ137" s="0"/>
      <c r="WR137" s="0"/>
      <c r="WS137" s="0"/>
      <c r="WT137" s="0"/>
      <c r="WU137" s="0"/>
      <c r="WV137" s="0"/>
      <c r="WW137" s="0"/>
      <c r="WX137" s="0"/>
      <c r="WY137" s="0"/>
      <c r="WZ137" s="0"/>
      <c r="XA137" s="0"/>
      <c r="XB137" s="0"/>
      <c r="XC137" s="0"/>
      <c r="XD137" s="0"/>
      <c r="XE137" s="0"/>
      <c r="XF137" s="0"/>
      <c r="XG137" s="0"/>
      <c r="XH137" s="0"/>
      <c r="XI137" s="0"/>
      <c r="XJ137" s="0"/>
      <c r="XK137" s="0"/>
      <c r="XL137" s="0"/>
      <c r="XM137" s="0"/>
      <c r="XN137" s="0"/>
      <c r="XO137" s="0"/>
      <c r="XP137" s="0"/>
      <c r="XQ137" s="0"/>
      <c r="XR137" s="0"/>
      <c r="XS137" s="0"/>
      <c r="XT137" s="0"/>
      <c r="XU137" s="0"/>
      <c r="XV137" s="0"/>
      <c r="XW137" s="0"/>
      <c r="XX137" s="0"/>
      <c r="XY137" s="0"/>
      <c r="XZ137" s="0"/>
      <c r="YA137" s="0"/>
      <c r="YB137" s="0"/>
      <c r="YC137" s="0"/>
      <c r="YD137" s="0"/>
      <c r="YE137" s="0"/>
      <c r="YF137" s="0"/>
      <c r="YG137" s="0"/>
      <c r="YH137" s="0"/>
      <c r="YI137" s="0"/>
      <c r="YJ137" s="0"/>
      <c r="YK137" s="0"/>
      <c r="YL137" s="0"/>
      <c r="YM137" s="0"/>
      <c r="YN137" s="0"/>
      <c r="YO137" s="0"/>
      <c r="YP137" s="0"/>
      <c r="YQ137" s="0"/>
      <c r="YR137" s="0"/>
      <c r="YS137" s="0"/>
      <c r="YT137" s="0"/>
      <c r="YU137" s="0"/>
      <c r="YV137" s="0"/>
      <c r="YW137" s="0"/>
      <c r="YX137" s="0"/>
      <c r="YY137" s="0"/>
      <c r="YZ137" s="0"/>
      <c r="ZA137" s="0"/>
      <c r="ZB137" s="0"/>
      <c r="ZC137" s="0"/>
      <c r="ZD137" s="0"/>
      <c r="ZE137" s="0"/>
      <c r="ZF137" s="0"/>
      <c r="ZG137" s="0"/>
      <c r="ZH137" s="0"/>
      <c r="ZI137" s="0"/>
      <c r="ZJ137" s="0"/>
      <c r="ZK137" s="0"/>
      <c r="ZL137" s="0"/>
      <c r="ZM137" s="0"/>
      <c r="ZN137" s="0"/>
      <c r="ZO137" s="0"/>
      <c r="ZP137" s="0"/>
      <c r="ZQ137" s="0"/>
      <c r="ZR137" s="0"/>
      <c r="ZS137" s="0"/>
      <c r="ZT137" s="0"/>
      <c r="ZU137" s="0"/>
      <c r="ZV137" s="0"/>
      <c r="ZW137" s="0"/>
      <c r="ZX137" s="0"/>
      <c r="ZY137" s="0"/>
      <c r="ZZ137" s="0"/>
      <c r="AAA137" s="0"/>
      <c r="AAB137" s="0"/>
      <c r="AAC137" s="0"/>
      <c r="AAD137" s="0"/>
      <c r="AAE137" s="0"/>
      <c r="AAF137" s="0"/>
      <c r="AAG137" s="0"/>
      <c r="AAH137" s="0"/>
      <c r="AAI137" s="0"/>
      <c r="AAJ137" s="0"/>
      <c r="AAK137" s="0"/>
      <c r="AAL137" s="0"/>
      <c r="AAM137" s="0"/>
      <c r="AAN137" s="0"/>
      <c r="AAO137" s="0"/>
      <c r="AAP137" s="0"/>
      <c r="AAQ137" s="0"/>
      <c r="AAR137" s="0"/>
      <c r="AAS137" s="0"/>
      <c r="AAT137" s="0"/>
      <c r="AAU137" s="0"/>
      <c r="AAV137" s="0"/>
      <c r="AAW137" s="0"/>
      <c r="AAX137" s="0"/>
      <c r="AAY137" s="0"/>
      <c r="AAZ137" s="0"/>
      <c r="ABA137" s="0"/>
      <c r="ABB137" s="0"/>
      <c r="ABC137" s="0"/>
      <c r="ABD137" s="0"/>
      <c r="ABE137" s="0"/>
      <c r="ABF137" s="0"/>
      <c r="ABG137" s="0"/>
      <c r="ABH137" s="0"/>
      <c r="ABI137" s="0"/>
      <c r="ABJ137" s="0"/>
      <c r="ABK137" s="0"/>
      <c r="ABL137" s="0"/>
      <c r="ABM137" s="0"/>
      <c r="ABN137" s="0"/>
      <c r="ABO137" s="0"/>
      <c r="ABP137" s="0"/>
      <c r="ABQ137" s="0"/>
      <c r="ABR137" s="0"/>
      <c r="ABS137" s="0"/>
      <c r="ABT137" s="0"/>
      <c r="ABU137" s="0"/>
      <c r="ABV137" s="0"/>
      <c r="ABW137" s="0"/>
      <c r="ABX137" s="0"/>
      <c r="ABY137" s="0"/>
      <c r="ABZ137" s="0"/>
      <c r="ACA137" s="0"/>
      <c r="ACB137" s="0"/>
      <c r="ACC137" s="0"/>
      <c r="ACD137" s="0"/>
      <c r="ACE137" s="0"/>
      <c r="ACF137" s="0"/>
      <c r="ACG137" s="0"/>
      <c r="ACH137" s="0"/>
      <c r="ACI137" s="0"/>
      <c r="ACJ137" s="0"/>
      <c r="ACK137" s="0"/>
      <c r="ACL137" s="0"/>
      <c r="ACM137" s="0"/>
      <c r="ACN137" s="0"/>
      <c r="ACO137" s="0"/>
      <c r="ACP137" s="0"/>
      <c r="ACQ137" s="0"/>
      <c r="ACR137" s="0"/>
      <c r="ACS137" s="0"/>
      <c r="ACT137" s="0"/>
      <c r="ACU137" s="0"/>
      <c r="ACV137" s="0"/>
      <c r="ACW137" s="0"/>
      <c r="ACX137" s="0"/>
      <c r="ACY137" s="0"/>
      <c r="ACZ137" s="0"/>
      <c r="ADA137" s="0"/>
      <c r="ADB137" s="0"/>
      <c r="ADC137" s="0"/>
      <c r="ADD137" s="0"/>
      <c r="ADE137" s="0"/>
      <c r="ADF137" s="0"/>
      <c r="ADG137" s="0"/>
      <c r="ADH137" s="0"/>
      <c r="ADI137" s="0"/>
      <c r="ADJ137" s="0"/>
      <c r="ADK137" s="0"/>
      <c r="ADL137" s="0"/>
      <c r="ADM137" s="0"/>
      <c r="ADN137" s="0"/>
      <c r="ADO137" s="0"/>
      <c r="ADP137" s="0"/>
      <c r="ADQ137" s="0"/>
      <c r="ADR137" s="0"/>
      <c r="ADS137" s="0"/>
      <c r="ADT137" s="0"/>
      <c r="ADU137" s="0"/>
      <c r="ADV137" s="0"/>
      <c r="ADW137" s="0"/>
      <c r="ADX137" s="0"/>
      <c r="ADY137" s="0"/>
      <c r="ADZ137" s="0"/>
      <c r="AEA137" s="0"/>
      <c r="AEB137" s="0"/>
      <c r="AEC137" s="0"/>
      <c r="AED137" s="0"/>
      <c r="AEE137" s="0"/>
      <c r="AEF137" s="0"/>
      <c r="AEG137" s="0"/>
      <c r="AEH137" s="0"/>
      <c r="AEI137" s="0"/>
      <c r="AEJ137" s="0"/>
      <c r="AEK137" s="0"/>
      <c r="AEL137" s="0"/>
      <c r="AEM137" s="0"/>
      <c r="AEN137" s="0"/>
      <c r="AEO137" s="0"/>
      <c r="AEP137" s="0"/>
      <c r="AEQ137" s="0"/>
      <c r="AER137" s="0"/>
      <c r="AES137" s="0"/>
      <c r="AET137" s="0"/>
      <c r="AEU137" s="0"/>
      <c r="AEV137" s="0"/>
      <c r="AEW137" s="0"/>
      <c r="AEX137" s="0"/>
      <c r="AEY137" s="0"/>
      <c r="AEZ137" s="0"/>
      <c r="AFA137" s="0"/>
      <c r="AFB137" s="0"/>
      <c r="AFC137" s="0"/>
      <c r="AFD137" s="0"/>
      <c r="AFE137" s="0"/>
      <c r="AFF137" s="0"/>
      <c r="AFG137" s="0"/>
      <c r="AFH137" s="0"/>
      <c r="AFI137" s="0"/>
      <c r="AFJ137" s="0"/>
      <c r="AFK137" s="0"/>
      <c r="AFL137" s="0"/>
      <c r="AFM137" s="0"/>
      <c r="AFN137" s="0"/>
      <c r="AFO137" s="0"/>
      <c r="AFP137" s="0"/>
      <c r="AFQ137" s="0"/>
      <c r="AFR137" s="0"/>
      <c r="AFS137" s="0"/>
      <c r="AFT137" s="0"/>
      <c r="AFU137" s="0"/>
      <c r="AFV137" s="0"/>
      <c r="AFW137" s="0"/>
      <c r="AFX137" s="0"/>
      <c r="AFY137" s="0"/>
      <c r="AFZ137" s="0"/>
      <c r="AGA137" s="0"/>
      <c r="AGB137" s="0"/>
      <c r="AGC137" s="0"/>
      <c r="AGD137" s="0"/>
      <c r="AGE137" s="0"/>
      <c r="AGF137" s="0"/>
      <c r="AGG137" s="0"/>
      <c r="AGH137" s="0"/>
      <c r="AGI137" s="0"/>
      <c r="AGJ137" s="0"/>
      <c r="AGK137" s="0"/>
      <c r="AGL137" s="0"/>
      <c r="AGM137" s="0"/>
      <c r="AGN137" s="0"/>
      <c r="AGO137" s="0"/>
      <c r="AGP137" s="0"/>
      <c r="AGQ137" s="0"/>
      <c r="AGR137" s="0"/>
      <c r="AGS137" s="0"/>
      <c r="AGT137" s="0"/>
      <c r="AGU137" s="0"/>
      <c r="AGV137" s="0"/>
      <c r="AGW137" s="0"/>
      <c r="AGX137" s="0"/>
      <c r="AGY137" s="0"/>
      <c r="AGZ137" s="0"/>
      <c r="AHA137" s="0"/>
      <c r="AHB137" s="0"/>
      <c r="AHC137" s="0"/>
      <c r="AHD137" s="0"/>
      <c r="AHE137" s="0"/>
      <c r="AHF137" s="0"/>
      <c r="AHG137" s="0"/>
      <c r="AHH137" s="0"/>
      <c r="AHI137" s="0"/>
      <c r="AHJ137" s="0"/>
      <c r="AHK137" s="0"/>
      <c r="AHL137" s="0"/>
      <c r="AHM137" s="0"/>
      <c r="AHN137" s="0"/>
      <c r="AHO137" s="0"/>
      <c r="AHP137" s="0"/>
      <c r="AHQ137" s="0"/>
      <c r="AHR137" s="0"/>
      <c r="AHS137" s="0"/>
      <c r="AHT137" s="0"/>
      <c r="AHU137" s="0"/>
      <c r="AHV137" s="0"/>
      <c r="AHW137" s="0"/>
      <c r="AHX137" s="0"/>
      <c r="AHY137" s="0"/>
      <c r="AHZ137" s="0"/>
      <c r="AIA137" s="0"/>
      <c r="AIB137" s="0"/>
      <c r="AIC137" s="0"/>
      <c r="AID137" s="0"/>
      <c r="AIE137" s="0"/>
      <c r="AIF137" s="0"/>
      <c r="AIG137" s="0"/>
      <c r="AIH137" s="0"/>
      <c r="AII137" s="0"/>
      <c r="AIJ137" s="0"/>
      <c r="AIK137" s="0"/>
      <c r="AIL137" s="0"/>
      <c r="AIM137" s="0"/>
      <c r="AIN137" s="0"/>
      <c r="AIO137" s="0"/>
      <c r="AIP137" s="0"/>
      <c r="AIQ137" s="0"/>
      <c r="AIR137" s="0"/>
      <c r="AIS137" s="0"/>
      <c r="AIT137" s="0"/>
      <c r="AIU137" s="0"/>
      <c r="AIV137" s="0"/>
      <c r="AIW137" s="0"/>
      <c r="AIX137" s="0"/>
      <c r="AIY137" s="0"/>
      <c r="AIZ137" s="0"/>
      <c r="AJA137" s="0"/>
      <c r="AJB137" s="0"/>
      <c r="AJC137" s="0"/>
      <c r="AJD137" s="0"/>
      <c r="AJE137" s="0"/>
      <c r="AJF137" s="0"/>
      <c r="AJG137" s="0"/>
      <c r="AJH137" s="0"/>
      <c r="AJI137" s="0"/>
      <c r="AJJ137" s="0"/>
      <c r="AJK137" s="0"/>
      <c r="AJL137" s="0"/>
      <c r="AJM137" s="0"/>
      <c r="AJN137" s="0"/>
      <c r="AJO137" s="0"/>
      <c r="AJP137" s="0"/>
      <c r="AJQ137" s="0"/>
      <c r="AJR137" s="0"/>
      <c r="AJS137" s="0"/>
      <c r="AJT137" s="0"/>
      <c r="AJU137" s="0"/>
      <c r="AJV137" s="0"/>
      <c r="AJW137" s="0"/>
      <c r="AJX137" s="0"/>
      <c r="AJY137" s="0"/>
      <c r="AJZ137" s="0"/>
      <c r="AKA137" s="0"/>
      <c r="AKB137" s="0"/>
      <c r="AKC137" s="0"/>
      <c r="AKD137" s="0"/>
      <c r="AKE137" s="0"/>
      <c r="AKF137" s="0"/>
      <c r="AKG137" s="0"/>
      <c r="AKH137" s="0"/>
      <c r="AKI137" s="0"/>
      <c r="AKJ137" s="0"/>
      <c r="AKK137" s="0"/>
      <c r="AKL137" s="0"/>
      <c r="AKM137" s="0"/>
      <c r="AKN137" s="0"/>
      <c r="AKO137" s="0"/>
      <c r="AKP137" s="0"/>
      <c r="AKQ137" s="0"/>
      <c r="AKR137" s="0"/>
      <c r="AKS137" s="0"/>
      <c r="AKT137" s="0"/>
      <c r="AKU137" s="0"/>
      <c r="AKV137" s="0"/>
      <c r="AKW137" s="0"/>
      <c r="AKX137" s="0"/>
      <c r="AKY137" s="0"/>
      <c r="AKZ137" s="0"/>
      <c r="ALA137" s="0"/>
      <c r="ALB137" s="0"/>
      <c r="ALC137" s="0"/>
      <c r="ALD137" s="0"/>
      <c r="ALE137" s="0"/>
      <c r="ALF137" s="0"/>
      <c r="ALG137" s="0"/>
      <c r="ALH137" s="0"/>
      <c r="ALI137" s="0"/>
      <c r="ALJ137" s="0"/>
      <c r="ALK137" s="0"/>
      <c r="ALL137" s="0"/>
      <c r="ALM137" s="0"/>
      <c r="ALN137" s="0"/>
      <c r="ALO137" s="0"/>
      <c r="ALP137" s="0"/>
      <c r="ALQ137" s="0"/>
      <c r="ALR137" s="0"/>
      <c r="ALS137" s="0"/>
      <c r="ALT137" s="0"/>
      <c r="ALU137" s="0"/>
      <c r="ALV137" s="0"/>
      <c r="ALW137" s="0"/>
      <c r="ALX137" s="0"/>
      <c r="ALY137" s="0"/>
      <c r="ALZ137" s="0"/>
      <c r="AMA137" s="0"/>
      <c r="AMB137" s="0"/>
      <c r="AMC137" s="0"/>
      <c r="AMD137" s="0"/>
      <c r="AME137" s="0"/>
      <c r="AMF137" s="0"/>
      <c r="AMG137" s="0"/>
      <c r="AMH137" s="0"/>
      <c r="AMI137" s="0"/>
      <c r="AMJ137" s="0"/>
    </row>
    <row r="138" customFormat="false" ht="13.2" hidden="false" customHeight="false" outlineLevel="0" collapsed="false">
      <c r="A138" s="3"/>
      <c r="B138" s="3" t="n">
        <v>11</v>
      </c>
      <c r="C138" s="0"/>
      <c r="D138" s="0"/>
      <c r="E138" s="0"/>
      <c r="F138" s="0"/>
      <c r="G138" s="0"/>
      <c r="H138" s="0"/>
      <c r="I138" s="3" t="n">
        <v>1</v>
      </c>
      <c r="J138" s="3" t="s">
        <v>41</v>
      </c>
      <c r="K138" s="3" t="s">
        <v>38</v>
      </c>
      <c r="L138" s="5" t="n">
        <v>42684</v>
      </c>
      <c r="M138" s="3" t="n">
        <v>1</v>
      </c>
      <c r="N138" s="3" t="n">
        <v>4</v>
      </c>
      <c r="O138" s="3" t="n">
        <v>0</v>
      </c>
      <c r="P138" s="0"/>
      <c r="Q138" s="0"/>
      <c r="R138" s="0"/>
      <c r="S138" s="3" t="n">
        <v>25</v>
      </c>
      <c r="T138" s="3" t="n">
        <v>5</v>
      </c>
      <c r="U138" s="3" t="n">
        <v>80</v>
      </c>
      <c r="V138" s="3" t="n">
        <v>28</v>
      </c>
      <c r="W138" s="3" t="n">
        <v>1.66666666666667</v>
      </c>
      <c r="X138" s="3" t="n">
        <v>3.07692307692308</v>
      </c>
      <c r="Y138" s="3" t="n">
        <v>189</v>
      </c>
      <c r="Z138" s="3" t="n">
        <v>67</v>
      </c>
      <c r="AA138" s="3" t="n">
        <v>0.73828125</v>
      </c>
      <c r="AB138" s="3" t="n">
        <v>4</v>
      </c>
      <c r="AC138" s="3" t="n">
        <v>12</v>
      </c>
      <c r="AD138" s="3" t="n">
        <v>3</v>
      </c>
      <c r="AE138" s="3" t="n">
        <v>6</v>
      </c>
      <c r="AF138" s="3" t="n">
        <v>237</v>
      </c>
      <c r="AG138" s="3" t="n">
        <v>6</v>
      </c>
      <c r="AH138" s="3" t="n">
        <v>5</v>
      </c>
      <c r="AI138" s="3" t="n">
        <v>12</v>
      </c>
      <c r="AJ138" s="3" t="n">
        <v>3</v>
      </c>
      <c r="AK138" s="3" t="n">
        <v>13</v>
      </c>
      <c r="AL138" s="3" t="n">
        <v>0.25</v>
      </c>
      <c r="AM138" s="3" t="n">
        <v>0.461538461538462</v>
      </c>
      <c r="AN138" s="2" t="n">
        <v>0.79746835443038</v>
      </c>
      <c r="AO138" s="0"/>
      <c r="AP138" s="0"/>
      <c r="AQ138" s="0"/>
      <c r="AR138" s="0"/>
      <c r="AS138" s="0"/>
      <c r="AT138" s="0"/>
      <c r="AU138" s="0"/>
      <c r="AV138" s="0"/>
      <c r="AW138" s="0"/>
      <c r="AX138" s="0"/>
      <c r="AY138" s="0"/>
      <c r="AZ138" s="0"/>
      <c r="BA138" s="0"/>
      <c r="BB138" s="0"/>
      <c r="BC138" s="0"/>
      <c r="BD138" s="0"/>
      <c r="BE138" s="0"/>
      <c r="BF138" s="0"/>
      <c r="BG138" s="0"/>
      <c r="BH138" s="0"/>
      <c r="BI138" s="0"/>
      <c r="BJ138" s="0"/>
      <c r="BK138" s="0"/>
      <c r="BL138" s="0"/>
      <c r="BM138" s="0"/>
      <c r="BN138" s="0"/>
      <c r="BO138" s="0"/>
      <c r="BP138" s="0"/>
      <c r="BQ138" s="0"/>
      <c r="BR138" s="0"/>
      <c r="BS138" s="0"/>
      <c r="BT138" s="0"/>
      <c r="BU138" s="0"/>
      <c r="BV138" s="0"/>
      <c r="BW138" s="0"/>
      <c r="BX138" s="0"/>
      <c r="BY138" s="0"/>
      <c r="BZ138" s="0"/>
      <c r="CA138" s="0"/>
      <c r="CB138" s="0"/>
      <c r="CC138" s="0"/>
      <c r="CD138" s="0"/>
      <c r="CE138" s="0"/>
      <c r="CF138" s="0"/>
      <c r="CG138" s="0"/>
      <c r="CH138" s="0"/>
      <c r="CI138" s="0"/>
      <c r="CJ138" s="0"/>
      <c r="CK138" s="0"/>
      <c r="CL138" s="0"/>
      <c r="CM138" s="0"/>
      <c r="CN138" s="0"/>
      <c r="CO138" s="0"/>
      <c r="CP138" s="0"/>
      <c r="CQ138" s="0"/>
      <c r="CR138" s="0"/>
      <c r="CS138" s="0"/>
      <c r="CT138" s="0"/>
      <c r="CU138" s="0"/>
      <c r="CV138" s="0"/>
      <c r="CW138" s="0"/>
      <c r="CX138" s="0"/>
      <c r="CY138" s="0"/>
      <c r="CZ138" s="0"/>
      <c r="DA138" s="0"/>
      <c r="DB138" s="0"/>
      <c r="DC138" s="0"/>
      <c r="DD138" s="0"/>
      <c r="DE138" s="0"/>
      <c r="DF138" s="0"/>
      <c r="DG138" s="0"/>
      <c r="DH138" s="0"/>
      <c r="DI138" s="0"/>
      <c r="DJ138" s="0"/>
      <c r="DK138" s="0"/>
      <c r="DL138" s="0"/>
      <c r="DM138" s="0"/>
      <c r="DN138" s="0"/>
      <c r="DO138" s="0"/>
      <c r="DP138" s="0"/>
      <c r="DQ138" s="0"/>
      <c r="DR138" s="0"/>
      <c r="DS138" s="0"/>
      <c r="DT138" s="0"/>
      <c r="DU138" s="0"/>
      <c r="DV138" s="0"/>
      <c r="DW138" s="0"/>
      <c r="DX138" s="0"/>
      <c r="DY138" s="0"/>
      <c r="DZ138" s="0"/>
      <c r="EA138" s="0"/>
      <c r="EB138" s="0"/>
      <c r="EC138" s="0"/>
      <c r="ED138" s="0"/>
      <c r="EE138" s="0"/>
      <c r="EF138" s="0"/>
      <c r="EG138" s="0"/>
      <c r="EH138" s="0"/>
      <c r="EI138" s="0"/>
      <c r="EJ138" s="0"/>
      <c r="EK138" s="0"/>
      <c r="EL138" s="0"/>
      <c r="EM138" s="0"/>
      <c r="EN138" s="0"/>
      <c r="EO138" s="0"/>
      <c r="EP138" s="0"/>
      <c r="EQ138" s="0"/>
      <c r="ER138" s="0"/>
      <c r="ES138" s="0"/>
      <c r="ET138" s="0"/>
      <c r="EU138" s="0"/>
      <c r="EV138" s="0"/>
      <c r="EW138" s="0"/>
      <c r="EX138" s="0"/>
      <c r="EY138" s="0"/>
      <c r="EZ138" s="0"/>
      <c r="FA138" s="0"/>
      <c r="FB138" s="0"/>
      <c r="FC138" s="0"/>
      <c r="FD138" s="0"/>
      <c r="FE138" s="0"/>
      <c r="FF138" s="0"/>
      <c r="FG138" s="0"/>
      <c r="FH138" s="0"/>
      <c r="FI138" s="0"/>
      <c r="FJ138" s="0"/>
      <c r="FK138" s="0"/>
      <c r="FL138" s="0"/>
      <c r="FM138" s="0"/>
      <c r="FN138" s="0"/>
      <c r="FO138" s="0"/>
      <c r="FP138" s="0"/>
      <c r="FQ138" s="0"/>
      <c r="FR138" s="0"/>
      <c r="FS138" s="0"/>
      <c r="FT138" s="0"/>
      <c r="FU138" s="0"/>
      <c r="FV138" s="0"/>
      <c r="FW138" s="0"/>
      <c r="FX138" s="0"/>
      <c r="FY138" s="0"/>
      <c r="FZ138" s="0"/>
      <c r="GA138" s="0"/>
      <c r="GB138" s="0"/>
      <c r="GC138" s="0"/>
      <c r="GD138" s="0"/>
      <c r="GE138" s="0"/>
      <c r="GF138" s="0"/>
      <c r="GG138" s="0"/>
      <c r="GH138" s="0"/>
      <c r="GI138" s="0"/>
      <c r="GJ138" s="0"/>
      <c r="GK138" s="0"/>
      <c r="GL138" s="0"/>
      <c r="GM138" s="0"/>
      <c r="GN138" s="0"/>
      <c r="GO138" s="0"/>
      <c r="GP138" s="0"/>
      <c r="GQ138" s="0"/>
      <c r="GR138" s="0"/>
      <c r="GS138" s="0"/>
      <c r="GT138" s="0"/>
      <c r="GU138" s="0"/>
      <c r="GV138" s="0"/>
      <c r="GW138" s="0"/>
      <c r="GX138" s="0"/>
      <c r="GY138" s="0"/>
      <c r="GZ138" s="0"/>
      <c r="HA138" s="0"/>
      <c r="HB138" s="0"/>
      <c r="HC138" s="0"/>
      <c r="HD138" s="0"/>
      <c r="HE138" s="0"/>
      <c r="HF138" s="0"/>
      <c r="HG138" s="0"/>
      <c r="HH138" s="0"/>
      <c r="HI138" s="0"/>
      <c r="HJ138" s="0"/>
      <c r="HK138" s="0"/>
      <c r="HL138" s="0"/>
      <c r="HM138" s="0"/>
      <c r="HN138" s="0"/>
      <c r="HO138" s="0"/>
      <c r="HP138" s="0"/>
      <c r="HQ138" s="0"/>
      <c r="HR138" s="0"/>
      <c r="HS138" s="0"/>
      <c r="HT138" s="0"/>
      <c r="HU138" s="0"/>
      <c r="HV138" s="0"/>
      <c r="HW138" s="0"/>
      <c r="HX138" s="0"/>
      <c r="HY138" s="0"/>
      <c r="HZ138" s="0"/>
      <c r="IA138" s="0"/>
      <c r="IB138" s="0"/>
      <c r="IC138" s="0"/>
      <c r="ID138" s="0"/>
      <c r="IE138" s="0"/>
      <c r="IF138" s="0"/>
      <c r="IG138" s="0"/>
      <c r="IH138" s="0"/>
      <c r="II138" s="0"/>
      <c r="IJ138" s="0"/>
      <c r="IK138" s="0"/>
      <c r="IL138" s="0"/>
      <c r="IM138" s="0"/>
      <c r="IN138" s="0"/>
      <c r="IO138" s="0"/>
      <c r="IP138" s="0"/>
      <c r="IQ138" s="0"/>
      <c r="IR138" s="0"/>
      <c r="IS138" s="0"/>
      <c r="IT138" s="0"/>
      <c r="IU138" s="0"/>
      <c r="IV138" s="0"/>
      <c r="IW138" s="0"/>
      <c r="IX138" s="0"/>
      <c r="IY138" s="0"/>
      <c r="IZ138" s="0"/>
      <c r="JA138" s="0"/>
      <c r="JB138" s="0"/>
      <c r="JC138" s="0"/>
      <c r="JD138" s="0"/>
      <c r="JE138" s="0"/>
      <c r="JF138" s="0"/>
      <c r="JG138" s="0"/>
      <c r="JH138" s="0"/>
      <c r="JI138" s="0"/>
      <c r="JJ138" s="0"/>
      <c r="JK138" s="0"/>
      <c r="JL138" s="0"/>
      <c r="JM138" s="0"/>
      <c r="JN138" s="0"/>
      <c r="JO138" s="0"/>
      <c r="JP138" s="0"/>
      <c r="JQ138" s="0"/>
      <c r="JR138" s="0"/>
      <c r="JS138" s="0"/>
      <c r="JT138" s="0"/>
      <c r="JU138" s="0"/>
      <c r="JV138" s="0"/>
      <c r="JW138" s="0"/>
      <c r="JX138" s="0"/>
      <c r="JY138" s="0"/>
      <c r="JZ138" s="0"/>
      <c r="KA138" s="0"/>
      <c r="KB138" s="0"/>
      <c r="KC138" s="0"/>
      <c r="KD138" s="0"/>
      <c r="KE138" s="0"/>
      <c r="KF138" s="0"/>
      <c r="KG138" s="0"/>
      <c r="KH138" s="0"/>
      <c r="KI138" s="0"/>
      <c r="KJ138" s="0"/>
      <c r="KK138" s="0"/>
      <c r="KL138" s="0"/>
      <c r="KM138" s="0"/>
      <c r="KN138" s="0"/>
      <c r="KO138" s="0"/>
      <c r="KP138" s="0"/>
      <c r="KQ138" s="0"/>
      <c r="KR138" s="0"/>
      <c r="KS138" s="0"/>
      <c r="KT138" s="0"/>
      <c r="KU138" s="0"/>
      <c r="KV138" s="0"/>
      <c r="KW138" s="0"/>
      <c r="KX138" s="0"/>
      <c r="KY138" s="0"/>
      <c r="KZ138" s="0"/>
      <c r="LA138" s="0"/>
      <c r="LB138" s="0"/>
      <c r="LC138" s="0"/>
      <c r="LD138" s="0"/>
      <c r="LE138" s="0"/>
      <c r="LF138" s="0"/>
      <c r="LG138" s="0"/>
      <c r="LH138" s="0"/>
      <c r="LI138" s="0"/>
      <c r="LJ138" s="0"/>
      <c r="LK138" s="0"/>
      <c r="LL138" s="0"/>
      <c r="LM138" s="0"/>
      <c r="LN138" s="0"/>
      <c r="LO138" s="0"/>
      <c r="LP138" s="0"/>
      <c r="LQ138" s="0"/>
      <c r="LR138" s="0"/>
      <c r="LS138" s="0"/>
      <c r="LT138" s="0"/>
      <c r="LU138" s="0"/>
      <c r="LV138" s="0"/>
      <c r="LW138" s="0"/>
      <c r="LX138" s="0"/>
      <c r="LY138" s="0"/>
      <c r="LZ138" s="0"/>
      <c r="MA138" s="0"/>
      <c r="MB138" s="0"/>
      <c r="MC138" s="0"/>
      <c r="MD138" s="0"/>
      <c r="ME138" s="0"/>
      <c r="MF138" s="0"/>
      <c r="MG138" s="0"/>
      <c r="MH138" s="0"/>
      <c r="MI138" s="0"/>
      <c r="MJ138" s="0"/>
      <c r="MK138" s="0"/>
      <c r="ML138" s="0"/>
      <c r="MM138" s="0"/>
      <c r="MN138" s="0"/>
      <c r="MO138" s="0"/>
      <c r="MP138" s="0"/>
      <c r="MQ138" s="0"/>
      <c r="MR138" s="0"/>
      <c r="MS138" s="0"/>
      <c r="MT138" s="0"/>
      <c r="MU138" s="0"/>
      <c r="MV138" s="0"/>
      <c r="MW138" s="0"/>
      <c r="MX138" s="0"/>
      <c r="MY138" s="0"/>
      <c r="MZ138" s="0"/>
      <c r="NA138" s="0"/>
      <c r="NB138" s="0"/>
      <c r="NC138" s="0"/>
      <c r="ND138" s="0"/>
      <c r="NE138" s="0"/>
      <c r="NF138" s="0"/>
      <c r="NG138" s="0"/>
      <c r="NH138" s="0"/>
      <c r="NI138" s="0"/>
      <c r="NJ138" s="0"/>
      <c r="NK138" s="0"/>
      <c r="NL138" s="0"/>
      <c r="NM138" s="0"/>
      <c r="NN138" s="0"/>
      <c r="NO138" s="0"/>
      <c r="NP138" s="0"/>
      <c r="NQ138" s="0"/>
      <c r="NR138" s="0"/>
      <c r="NS138" s="0"/>
      <c r="NT138" s="0"/>
      <c r="NU138" s="0"/>
      <c r="NV138" s="0"/>
      <c r="NW138" s="0"/>
      <c r="NX138" s="0"/>
      <c r="NY138" s="0"/>
      <c r="NZ138" s="0"/>
      <c r="OA138" s="0"/>
      <c r="OB138" s="0"/>
      <c r="OC138" s="0"/>
      <c r="OD138" s="0"/>
      <c r="OE138" s="0"/>
      <c r="OF138" s="0"/>
      <c r="OG138" s="0"/>
      <c r="OH138" s="0"/>
      <c r="OI138" s="0"/>
      <c r="OJ138" s="0"/>
      <c r="OK138" s="0"/>
      <c r="OL138" s="0"/>
      <c r="OM138" s="0"/>
      <c r="ON138" s="0"/>
      <c r="OO138" s="0"/>
      <c r="OP138" s="0"/>
      <c r="OQ138" s="0"/>
      <c r="OR138" s="0"/>
      <c r="OS138" s="0"/>
      <c r="OT138" s="0"/>
      <c r="OU138" s="0"/>
      <c r="OV138" s="0"/>
      <c r="OW138" s="0"/>
      <c r="OX138" s="0"/>
      <c r="OY138" s="0"/>
      <c r="OZ138" s="0"/>
      <c r="PA138" s="0"/>
      <c r="PB138" s="0"/>
      <c r="PC138" s="0"/>
      <c r="PD138" s="0"/>
      <c r="PE138" s="0"/>
      <c r="PF138" s="0"/>
      <c r="PG138" s="0"/>
      <c r="PH138" s="0"/>
      <c r="PI138" s="0"/>
      <c r="PJ138" s="0"/>
      <c r="PK138" s="0"/>
      <c r="PL138" s="0"/>
      <c r="PM138" s="0"/>
      <c r="PN138" s="0"/>
      <c r="PO138" s="0"/>
      <c r="PP138" s="0"/>
      <c r="PQ138" s="0"/>
      <c r="PR138" s="0"/>
      <c r="PS138" s="0"/>
      <c r="PT138" s="0"/>
      <c r="PU138" s="0"/>
      <c r="PV138" s="0"/>
      <c r="PW138" s="0"/>
      <c r="PX138" s="0"/>
      <c r="PY138" s="0"/>
      <c r="PZ138" s="0"/>
      <c r="QA138" s="0"/>
      <c r="QB138" s="0"/>
      <c r="QC138" s="0"/>
      <c r="QD138" s="0"/>
      <c r="QE138" s="0"/>
      <c r="QF138" s="0"/>
      <c r="QG138" s="0"/>
      <c r="QH138" s="0"/>
      <c r="QI138" s="0"/>
      <c r="QJ138" s="0"/>
      <c r="QK138" s="0"/>
      <c r="QL138" s="0"/>
      <c r="QM138" s="0"/>
      <c r="QN138" s="0"/>
      <c r="QO138" s="0"/>
      <c r="QP138" s="0"/>
      <c r="QQ138" s="0"/>
      <c r="QR138" s="0"/>
      <c r="QS138" s="0"/>
      <c r="QT138" s="0"/>
      <c r="QU138" s="0"/>
      <c r="QV138" s="0"/>
      <c r="QW138" s="0"/>
      <c r="QX138" s="0"/>
      <c r="QY138" s="0"/>
      <c r="QZ138" s="0"/>
      <c r="RA138" s="0"/>
      <c r="RB138" s="0"/>
      <c r="RC138" s="0"/>
      <c r="RD138" s="0"/>
      <c r="RE138" s="0"/>
      <c r="RF138" s="0"/>
      <c r="RG138" s="0"/>
      <c r="RH138" s="0"/>
      <c r="RI138" s="0"/>
      <c r="RJ138" s="0"/>
      <c r="RK138" s="0"/>
      <c r="RL138" s="0"/>
      <c r="RM138" s="0"/>
      <c r="RN138" s="0"/>
      <c r="RO138" s="0"/>
      <c r="RP138" s="0"/>
      <c r="RQ138" s="0"/>
      <c r="RR138" s="0"/>
      <c r="RS138" s="0"/>
      <c r="RT138" s="0"/>
      <c r="RU138" s="0"/>
      <c r="RV138" s="0"/>
      <c r="RW138" s="0"/>
      <c r="RX138" s="0"/>
      <c r="RY138" s="0"/>
      <c r="RZ138" s="0"/>
      <c r="SA138" s="0"/>
      <c r="SB138" s="0"/>
      <c r="SC138" s="0"/>
      <c r="SD138" s="0"/>
      <c r="SE138" s="0"/>
      <c r="SF138" s="0"/>
      <c r="SG138" s="0"/>
      <c r="SH138" s="0"/>
      <c r="SI138" s="0"/>
      <c r="SJ138" s="0"/>
      <c r="SK138" s="0"/>
      <c r="SL138" s="0"/>
      <c r="SM138" s="0"/>
      <c r="SN138" s="0"/>
      <c r="SO138" s="0"/>
      <c r="SP138" s="0"/>
      <c r="SQ138" s="0"/>
      <c r="SR138" s="0"/>
      <c r="SS138" s="0"/>
      <c r="ST138" s="0"/>
      <c r="SU138" s="0"/>
      <c r="SV138" s="0"/>
      <c r="SW138" s="0"/>
      <c r="SX138" s="0"/>
      <c r="SY138" s="0"/>
      <c r="SZ138" s="0"/>
      <c r="TA138" s="0"/>
      <c r="TB138" s="0"/>
      <c r="TC138" s="0"/>
      <c r="TD138" s="0"/>
      <c r="TE138" s="0"/>
      <c r="TF138" s="0"/>
      <c r="TG138" s="0"/>
      <c r="TH138" s="0"/>
      <c r="TI138" s="0"/>
      <c r="TJ138" s="0"/>
      <c r="TK138" s="0"/>
      <c r="TL138" s="0"/>
      <c r="TM138" s="0"/>
      <c r="TN138" s="0"/>
      <c r="TO138" s="0"/>
      <c r="TP138" s="0"/>
      <c r="TQ138" s="0"/>
      <c r="TR138" s="0"/>
      <c r="TS138" s="0"/>
      <c r="TT138" s="0"/>
      <c r="TU138" s="0"/>
      <c r="TV138" s="0"/>
      <c r="TW138" s="0"/>
      <c r="TX138" s="0"/>
      <c r="TY138" s="0"/>
      <c r="TZ138" s="0"/>
      <c r="UA138" s="0"/>
      <c r="UB138" s="0"/>
      <c r="UC138" s="0"/>
      <c r="UD138" s="0"/>
      <c r="UE138" s="0"/>
      <c r="UF138" s="0"/>
      <c r="UG138" s="0"/>
      <c r="UH138" s="0"/>
      <c r="UI138" s="0"/>
      <c r="UJ138" s="0"/>
      <c r="UK138" s="0"/>
      <c r="UL138" s="0"/>
      <c r="UM138" s="0"/>
      <c r="UN138" s="0"/>
      <c r="UO138" s="0"/>
      <c r="UP138" s="0"/>
      <c r="UQ138" s="0"/>
      <c r="UR138" s="0"/>
      <c r="US138" s="0"/>
      <c r="UT138" s="0"/>
      <c r="UU138" s="0"/>
      <c r="UV138" s="0"/>
      <c r="UW138" s="0"/>
      <c r="UX138" s="0"/>
      <c r="UY138" s="0"/>
      <c r="UZ138" s="0"/>
      <c r="VA138" s="0"/>
      <c r="VB138" s="0"/>
      <c r="VC138" s="0"/>
      <c r="VD138" s="0"/>
      <c r="VE138" s="0"/>
      <c r="VF138" s="0"/>
      <c r="VG138" s="0"/>
      <c r="VH138" s="0"/>
      <c r="VI138" s="0"/>
      <c r="VJ138" s="0"/>
      <c r="VK138" s="0"/>
      <c r="VL138" s="0"/>
      <c r="VM138" s="0"/>
      <c r="VN138" s="0"/>
      <c r="VO138" s="0"/>
      <c r="VP138" s="0"/>
      <c r="VQ138" s="0"/>
      <c r="VR138" s="0"/>
      <c r="VS138" s="0"/>
      <c r="VT138" s="0"/>
      <c r="VU138" s="0"/>
      <c r="VV138" s="0"/>
      <c r="VW138" s="0"/>
      <c r="VX138" s="0"/>
      <c r="VY138" s="0"/>
      <c r="VZ138" s="0"/>
      <c r="WA138" s="0"/>
      <c r="WB138" s="0"/>
      <c r="WC138" s="0"/>
      <c r="WD138" s="0"/>
      <c r="WE138" s="0"/>
      <c r="WF138" s="0"/>
      <c r="WG138" s="0"/>
      <c r="WH138" s="0"/>
      <c r="WI138" s="0"/>
      <c r="WJ138" s="0"/>
      <c r="WK138" s="0"/>
      <c r="WL138" s="0"/>
      <c r="WM138" s="0"/>
      <c r="WN138" s="0"/>
      <c r="WO138" s="0"/>
      <c r="WP138" s="0"/>
      <c r="WQ138" s="0"/>
      <c r="WR138" s="0"/>
      <c r="WS138" s="0"/>
      <c r="WT138" s="0"/>
      <c r="WU138" s="0"/>
      <c r="WV138" s="0"/>
      <c r="WW138" s="0"/>
      <c r="WX138" s="0"/>
      <c r="WY138" s="0"/>
      <c r="WZ138" s="0"/>
      <c r="XA138" s="0"/>
      <c r="XB138" s="0"/>
      <c r="XC138" s="0"/>
      <c r="XD138" s="0"/>
      <c r="XE138" s="0"/>
      <c r="XF138" s="0"/>
      <c r="XG138" s="0"/>
      <c r="XH138" s="0"/>
      <c r="XI138" s="0"/>
      <c r="XJ138" s="0"/>
      <c r="XK138" s="0"/>
      <c r="XL138" s="0"/>
      <c r="XM138" s="0"/>
      <c r="XN138" s="0"/>
      <c r="XO138" s="0"/>
      <c r="XP138" s="0"/>
      <c r="XQ138" s="0"/>
      <c r="XR138" s="0"/>
      <c r="XS138" s="0"/>
      <c r="XT138" s="0"/>
      <c r="XU138" s="0"/>
      <c r="XV138" s="0"/>
      <c r="XW138" s="0"/>
      <c r="XX138" s="0"/>
      <c r="XY138" s="0"/>
      <c r="XZ138" s="0"/>
      <c r="YA138" s="0"/>
      <c r="YB138" s="0"/>
      <c r="YC138" s="0"/>
      <c r="YD138" s="0"/>
      <c r="YE138" s="0"/>
      <c r="YF138" s="0"/>
      <c r="YG138" s="0"/>
      <c r="YH138" s="0"/>
      <c r="YI138" s="0"/>
      <c r="YJ138" s="0"/>
      <c r="YK138" s="0"/>
      <c r="YL138" s="0"/>
      <c r="YM138" s="0"/>
      <c r="YN138" s="0"/>
      <c r="YO138" s="0"/>
      <c r="YP138" s="0"/>
      <c r="YQ138" s="0"/>
      <c r="YR138" s="0"/>
      <c r="YS138" s="0"/>
      <c r="YT138" s="0"/>
      <c r="YU138" s="0"/>
      <c r="YV138" s="0"/>
      <c r="YW138" s="0"/>
      <c r="YX138" s="0"/>
      <c r="YY138" s="0"/>
      <c r="YZ138" s="0"/>
      <c r="ZA138" s="0"/>
      <c r="ZB138" s="0"/>
      <c r="ZC138" s="0"/>
      <c r="ZD138" s="0"/>
      <c r="ZE138" s="0"/>
      <c r="ZF138" s="0"/>
      <c r="ZG138" s="0"/>
      <c r="ZH138" s="0"/>
      <c r="ZI138" s="0"/>
      <c r="ZJ138" s="0"/>
      <c r="ZK138" s="0"/>
      <c r="ZL138" s="0"/>
      <c r="ZM138" s="0"/>
      <c r="ZN138" s="0"/>
      <c r="ZO138" s="0"/>
      <c r="ZP138" s="0"/>
      <c r="ZQ138" s="0"/>
      <c r="ZR138" s="0"/>
      <c r="ZS138" s="0"/>
      <c r="ZT138" s="0"/>
      <c r="ZU138" s="0"/>
      <c r="ZV138" s="0"/>
      <c r="ZW138" s="0"/>
      <c r="ZX138" s="0"/>
      <c r="ZY138" s="0"/>
      <c r="ZZ138" s="0"/>
      <c r="AAA138" s="0"/>
      <c r="AAB138" s="0"/>
      <c r="AAC138" s="0"/>
      <c r="AAD138" s="0"/>
      <c r="AAE138" s="0"/>
      <c r="AAF138" s="0"/>
      <c r="AAG138" s="0"/>
      <c r="AAH138" s="0"/>
      <c r="AAI138" s="0"/>
      <c r="AAJ138" s="0"/>
      <c r="AAK138" s="0"/>
      <c r="AAL138" s="0"/>
      <c r="AAM138" s="0"/>
      <c r="AAN138" s="0"/>
      <c r="AAO138" s="0"/>
      <c r="AAP138" s="0"/>
      <c r="AAQ138" s="0"/>
      <c r="AAR138" s="0"/>
      <c r="AAS138" s="0"/>
      <c r="AAT138" s="0"/>
      <c r="AAU138" s="0"/>
      <c r="AAV138" s="0"/>
      <c r="AAW138" s="0"/>
      <c r="AAX138" s="0"/>
      <c r="AAY138" s="0"/>
      <c r="AAZ138" s="0"/>
      <c r="ABA138" s="0"/>
      <c r="ABB138" s="0"/>
      <c r="ABC138" s="0"/>
      <c r="ABD138" s="0"/>
      <c r="ABE138" s="0"/>
      <c r="ABF138" s="0"/>
      <c r="ABG138" s="0"/>
      <c r="ABH138" s="0"/>
      <c r="ABI138" s="0"/>
      <c r="ABJ138" s="0"/>
      <c r="ABK138" s="0"/>
      <c r="ABL138" s="0"/>
      <c r="ABM138" s="0"/>
      <c r="ABN138" s="0"/>
      <c r="ABO138" s="0"/>
      <c r="ABP138" s="0"/>
      <c r="ABQ138" s="0"/>
      <c r="ABR138" s="0"/>
      <c r="ABS138" s="0"/>
      <c r="ABT138" s="0"/>
      <c r="ABU138" s="0"/>
      <c r="ABV138" s="0"/>
      <c r="ABW138" s="0"/>
      <c r="ABX138" s="0"/>
      <c r="ABY138" s="0"/>
      <c r="ABZ138" s="0"/>
      <c r="ACA138" s="0"/>
      <c r="ACB138" s="0"/>
      <c r="ACC138" s="0"/>
      <c r="ACD138" s="0"/>
      <c r="ACE138" s="0"/>
      <c r="ACF138" s="0"/>
      <c r="ACG138" s="0"/>
      <c r="ACH138" s="0"/>
      <c r="ACI138" s="0"/>
      <c r="ACJ138" s="0"/>
      <c r="ACK138" s="0"/>
      <c r="ACL138" s="0"/>
      <c r="ACM138" s="0"/>
      <c r="ACN138" s="0"/>
      <c r="ACO138" s="0"/>
      <c r="ACP138" s="0"/>
      <c r="ACQ138" s="0"/>
      <c r="ACR138" s="0"/>
      <c r="ACS138" s="0"/>
      <c r="ACT138" s="0"/>
      <c r="ACU138" s="0"/>
      <c r="ACV138" s="0"/>
      <c r="ACW138" s="0"/>
      <c r="ACX138" s="0"/>
      <c r="ACY138" s="0"/>
      <c r="ACZ138" s="0"/>
      <c r="ADA138" s="0"/>
      <c r="ADB138" s="0"/>
      <c r="ADC138" s="0"/>
      <c r="ADD138" s="0"/>
      <c r="ADE138" s="0"/>
      <c r="ADF138" s="0"/>
      <c r="ADG138" s="0"/>
      <c r="ADH138" s="0"/>
      <c r="ADI138" s="0"/>
      <c r="ADJ138" s="0"/>
      <c r="ADK138" s="0"/>
      <c r="ADL138" s="0"/>
      <c r="ADM138" s="0"/>
      <c r="ADN138" s="0"/>
      <c r="ADO138" s="0"/>
      <c r="ADP138" s="0"/>
      <c r="ADQ138" s="0"/>
      <c r="ADR138" s="0"/>
      <c r="ADS138" s="0"/>
      <c r="ADT138" s="0"/>
      <c r="ADU138" s="0"/>
      <c r="ADV138" s="0"/>
      <c r="ADW138" s="0"/>
      <c r="ADX138" s="0"/>
      <c r="ADY138" s="0"/>
      <c r="ADZ138" s="0"/>
      <c r="AEA138" s="0"/>
      <c r="AEB138" s="0"/>
      <c r="AEC138" s="0"/>
      <c r="AED138" s="0"/>
      <c r="AEE138" s="0"/>
      <c r="AEF138" s="0"/>
      <c r="AEG138" s="0"/>
      <c r="AEH138" s="0"/>
      <c r="AEI138" s="0"/>
      <c r="AEJ138" s="0"/>
      <c r="AEK138" s="0"/>
      <c r="AEL138" s="0"/>
      <c r="AEM138" s="0"/>
      <c r="AEN138" s="0"/>
      <c r="AEO138" s="0"/>
      <c r="AEP138" s="0"/>
      <c r="AEQ138" s="0"/>
      <c r="AER138" s="0"/>
      <c r="AES138" s="0"/>
      <c r="AET138" s="0"/>
      <c r="AEU138" s="0"/>
      <c r="AEV138" s="0"/>
      <c r="AEW138" s="0"/>
      <c r="AEX138" s="0"/>
      <c r="AEY138" s="0"/>
      <c r="AEZ138" s="0"/>
      <c r="AFA138" s="0"/>
      <c r="AFB138" s="0"/>
      <c r="AFC138" s="0"/>
      <c r="AFD138" s="0"/>
      <c r="AFE138" s="0"/>
      <c r="AFF138" s="0"/>
      <c r="AFG138" s="0"/>
      <c r="AFH138" s="0"/>
      <c r="AFI138" s="0"/>
      <c r="AFJ138" s="0"/>
      <c r="AFK138" s="0"/>
      <c r="AFL138" s="0"/>
      <c r="AFM138" s="0"/>
      <c r="AFN138" s="0"/>
      <c r="AFO138" s="0"/>
      <c r="AFP138" s="0"/>
      <c r="AFQ138" s="0"/>
      <c r="AFR138" s="0"/>
      <c r="AFS138" s="0"/>
      <c r="AFT138" s="0"/>
      <c r="AFU138" s="0"/>
      <c r="AFV138" s="0"/>
      <c r="AFW138" s="0"/>
      <c r="AFX138" s="0"/>
      <c r="AFY138" s="0"/>
      <c r="AFZ138" s="0"/>
      <c r="AGA138" s="0"/>
      <c r="AGB138" s="0"/>
      <c r="AGC138" s="0"/>
      <c r="AGD138" s="0"/>
      <c r="AGE138" s="0"/>
      <c r="AGF138" s="0"/>
      <c r="AGG138" s="0"/>
      <c r="AGH138" s="0"/>
      <c r="AGI138" s="0"/>
      <c r="AGJ138" s="0"/>
      <c r="AGK138" s="0"/>
      <c r="AGL138" s="0"/>
      <c r="AGM138" s="0"/>
      <c r="AGN138" s="0"/>
      <c r="AGO138" s="0"/>
      <c r="AGP138" s="0"/>
      <c r="AGQ138" s="0"/>
      <c r="AGR138" s="0"/>
      <c r="AGS138" s="0"/>
      <c r="AGT138" s="0"/>
      <c r="AGU138" s="0"/>
      <c r="AGV138" s="0"/>
      <c r="AGW138" s="0"/>
      <c r="AGX138" s="0"/>
      <c r="AGY138" s="0"/>
      <c r="AGZ138" s="0"/>
      <c r="AHA138" s="0"/>
      <c r="AHB138" s="0"/>
      <c r="AHC138" s="0"/>
      <c r="AHD138" s="0"/>
      <c r="AHE138" s="0"/>
      <c r="AHF138" s="0"/>
      <c r="AHG138" s="0"/>
      <c r="AHH138" s="0"/>
      <c r="AHI138" s="0"/>
      <c r="AHJ138" s="0"/>
      <c r="AHK138" s="0"/>
      <c r="AHL138" s="0"/>
      <c r="AHM138" s="0"/>
      <c r="AHN138" s="0"/>
      <c r="AHO138" s="0"/>
      <c r="AHP138" s="0"/>
      <c r="AHQ138" s="0"/>
      <c r="AHR138" s="0"/>
      <c r="AHS138" s="0"/>
      <c r="AHT138" s="0"/>
      <c r="AHU138" s="0"/>
      <c r="AHV138" s="0"/>
      <c r="AHW138" s="0"/>
      <c r="AHX138" s="0"/>
      <c r="AHY138" s="0"/>
      <c r="AHZ138" s="0"/>
      <c r="AIA138" s="0"/>
      <c r="AIB138" s="0"/>
      <c r="AIC138" s="0"/>
      <c r="AID138" s="0"/>
      <c r="AIE138" s="0"/>
      <c r="AIF138" s="0"/>
      <c r="AIG138" s="0"/>
      <c r="AIH138" s="0"/>
      <c r="AII138" s="0"/>
      <c r="AIJ138" s="0"/>
      <c r="AIK138" s="0"/>
      <c r="AIL138" s="0"/>
      <c r="AIM138" s="0"/>
      <c r="AIN138" s="0"/>
      <c r="AIO138" s="0"/>
      <c r="AIP138" s="0"/>
      <c r="AIQ138" s="0"/>
      <c r="AIR138" s="0"/>
      <c r="AIS138" s="0"/>
      <c r="AIT138" s="0"/>
      <c r="AIU138" s="0"/>
      <c r="AIV138" s="0"/>
      <c r="AIW138" s="0"/>
      <c r="AIX138" s="0"/>
      <c r="AIY138" s="0"/>
      <c r="AIZ138" s="0"/>
      <c r="AJA138" s="0"/>
      <c r="AJB138" s="0"/>
      <c r="AJC138" s="0"/>
      <c r="AJD138" s="0"/>
      <c r="AJE138" s="0"/>
      <c r="AJF138" s="0"/>
      <c r="AJG138" s="0"/>
      <c r="AJH138" s="0"/>
      <c r="AJI138" s="0"/>
      <c r="AJJ138" s="0"/>
      <c r="AJK138" s="0"/>
      <c r="AJL138" s="0"/>
      <c r="AJM138" s="0"/>
      <c r="AJN138" s="0"/>
      <c r="AJO138" s="0"/>
      <c r="AJP138" s="0"/>
      <c r="AJQ138" s="0"/>
      <c r="AJR138" s="0"/>
      <c r="AJS138" s="0"/>
      <c r="AJT138" s="0"/>
      <c r="AJU138" s="0"/>
      <c r="AJV138" s="0"/>
      <c r="AJW138" s="0"/>
      <c r="AJX138" s="0"/>
      <c r="AJY138" s="0"/>
      <c r="AJZ138" s="0"/>
      <c r="AKA138" s="0"/>
      <c r="AKB138" s="0"/>
      <c r="AKC138" s="0"/>
      <c r="AKD138" s="0"/>
      <c r="AKE138" s="0"/>
      <c r="AKF138" s="0"/>
      <c r="AKG138" s="0"/>
      <c r="AKH138" s="0"/>
      <c r="AKI138" s="0"/>
      <c r="AKJ138" s="0"/>
      <c r="AKK138" s="0"/>
      <c r="AKL138" s="0"/>
      <c r="AKM138" s="0"/>
      <c r="AKN138" s="0"/>
      <c r="AKO138" s="0"/>
      <c r="AKP138" s="0"/>
      <c r="AKQ138" s="0"/>
      <c r="AKR138" s="0"/>
      <c r="AKS138" s="0"/>
      <c r="AKT138" s="0"/>
      <c r="AKU138" s="0"/>
      <c r="AKV138" s="0"/>
      <c r="AKW138" s="0"/>
      <c r="AKX138" s="0"/>
      <c r="AKY138" s="0"/>
      <c r="AKZ138" s="0"/>
      <c r="ALA138" s="0"/>
      <c r="ALB138" s="0"/>
      <c r="ALC138" s="0"/>
      <c r="ALD138" s="0"/>
      <c r="ALE138" s="0"/>
      <c r="ALF138" s="0"/>
      <c r="ALG138" s="0"/>
      <c r="ALH138" s="0"/>
      <c r="ALI138" s="0"/>
      <c r="ALJ138" s="0"/>
      <c r="ALK138" s="0"/>
      <c r="ALL138" s="0"/>
      <c r="ALM138" s="0"/>
      <c r="ALN138" s="0"/>
      <c r="ALO138" s="0"/>
      <c r="ALP138" s="0"/>
      <c r="ALQ138" s="0"/>
      <c r="ALR138" s="0"/>
      <c r="ALS138" s="0"/>
      <c r="ALT138" s="0"/>
      <c r="ALU138" s="0"/>
      <c r="ALV138" s="0"/>
      <c r="ALW138" s="0"/>
      <c r="ALX138" s="0"/>
      <c r="ALY138" s="0"/>
      <c r="ALZ138" s="0"/>
      <c r="AMA138" s="0"/>
      <c r="AMB138" s="0"/>
      <c r="AMC138" s="0"/>
      <c r="AMD138" s="0"/>
      <c r="AME138" s="0"/>
      <c r="AMF138" s="0"/>
      <c r="AMG138" s="0"/>
      <c r="AMH138" s="0"/>
      <c r="AMI138" s="0"/>
      <c r="AMJ138" s="0"/>
    </row>
    <row r="139" customFormat="false" ht="13.2" hidden="false" customHeight="false" outlineLevel="0" collapsed="false">
      <c r="A139" s="3"/>
      <c r="B139" s="3" t="n">
        <v>12</v>
      </c>
      <c r="C139" s="0"/>
      <c r="D139" s="0"/>
      <c r="E139" s="0"/>
      <c r="F139" s="0"/>
      <c r="G139" s="0"/>
      <c r="H139" s="0"/>
      <c r="I139" s="3" t="n">
        <v>0</v>
      </c>
      <c r="J139" s="3" t="s">
        <v>41</v>
      </c>
      <c r="K139" s="3" t="s">
        <v>45</v>
      </c>
      <c r="L139" s="5" t="n">
        <v>42689</v>
      </c>
      <c r="M139" s="3" t="n">
        <v>0</v>
      </c>
      <c r="N139" s="3" t="n">
        <v>1</v>
      </c>
      <c r="O139" s="3" t="n">
        <v>0</v>
      </c>
      <c r="P139" s="0"/>
      <c r="Q139" s="0"/>
      <c r="R139" s="0"/>
      <c r="S139" s="3" t="n">
        <v>47</v>
      </c>
      <c r="T139" s="3" t="n">
        <v>11</v>
      </c>
      <c r="U139" s="3" t="n">
        <v>126</v>
      </c>
      <c r="V139" s="3" t="n">
        <v>4</v>
      </c>
      <c r="W139" s="3" t="n">
        <v>0</v>
      </c>
      <c r="X139" s="3" t="n">
        <v>0.588235294117647</v>
      </c>
      <c r="Y139" s="3" t="n">
        <v>217</v>
      </c>
      <c r="Z139" s="3" t="n">
        <v>48</v>
      </c>
      <c r="AA139" s="3" t="n">
        <v>0.818867924528302</v>
      </c>
      <c r="AB139" s="3" t="n">
        <v>1</v>
      </c>
      <c r="AC139" s="3" t="n">
        <v>9</v>
      </c>
      <c r="AD139" s="3" t="n">
        <v>2</v>
      </c>
      <c r="AE139" s="3" t="n">
        <v>9</v>
      </c>
      <c r="AF139" s="3" t="n">
        <v>350</v>
      </c>
      <c r="AG139" s="3" t="n">
        <v>37</v>
      </c>
      <c r="AH139" s="3" t="n">
        <v>13</v>
      </c>
      <c r="AI139" s="3" t="n">
        <v>18</v>
      </c>
      <c r="AJ139" s="3" t="n">
        <v>5</v>
      </c>
      <c r="AK139" s="3" t="n">
        <v>17</v>
      </c>
      <c r="AL139" s="3" t="n">
        <v>0</v>
      </c>
      <c r="AM139" s="3" t="n">
        <v>0.529411764705882</v>
      </c>
      <c r="AN139" s="2" t="n">
        <v>0.62</v>
      </c>
      <c r="AO139" s="0"/>
      <c r="AP139" s="0"/>
      <c r="AQ139" s="0"/>
      <c r="AR139" s="0"/>
      <c r="AS139" s="0"/>
      <c r="AT139" s="0"/>
      <c r="AU139" s="0"/>
      <c r="AV139" s="0"/>
      <c r="AW139" s="0"/>
      <c r="AX139" s="0"/>
      <c r="AY139" s="0"/>
      <c r="AZ139" s="0"/>
      <c r="BA139" s="0"/>
      <c r="BB139" s="0"/>
      <c r="BC139" s="0"/>
      <c r="BD139" s="0"/>
      <c r="BE139" s="0"/>
      <c r="BF139" s="0"/>
      <c r="BG139" s="0"/>
      <c r="BH139" s="0"/>
      <c r="BI139" s="0"/>
      <c r="BJ139" s="0"/>
      <c r="BK139" s="0"/>
      <c r="BL139" s="0"/>
      <c r="BM139" s="0"/>
      <c r="BN139" s="0"/>
      <c r="BO139" s="0"/>
      <c r="BP139" s="0"/>
      <c r="BQ139" s="0"/>
      <c r="BR139" s="0"/>
      <c r="BS139" s="0"/>
      <c r="BT139" s="0"/>
      <c r="BU139" s="0"/>
      <c r="BV139" s="0"/>
      <c r="BW139" s="0"/>
      <c r="BX139" s="0"/>
      <c r="BY139" s="0"/>
      <c r="BZ139" s="0"/>
      <c r="CA139" s="0"/>
      <c r="CB139" s="0"/>
      <c r="CC139" s="0"/>
      <c r="CD139" s="0"/>
      <c r="CE139" s="0"/>
      <c r="CF139" s="0"/>
      <c r="CG139" s="0"/>
      <c r="CH139" s="0"/>
      <c r="CI139" s="0"/>
      <c r="CJ139" s="0"/>
      <c r="CK139" s="0"/>
      <c r="CL139" s="0"/>
      <c r="CM139" s="0"/>
      <c r="CN139" s="0"/>
      <c r="CO139" s="0"/>
      <c r="CP139" s="0"/>
      <c r="CQ139" s="0"/>
      <c r="CR139" s="0"/>
      <c r="CS139" s="0"/>
      <c r="CT139" s="0"/>
      <c r="CU139" s="0"/>
      <c r="CV139" s="0"/>
      <c r="CW139" s="0"/>
      <c r="CX139" s="0"/>
      <c r="CY139" s="0"/>
      <c r="CZ139" s="0"/>
      <c r="DA139" s="0"/>
      <c r="DB139" s="0"/>
      <c r="DC139" s="0"/>
      <c r="DD139" s="0"/>
      <c r="DE139" s="0"/>
      <c r="DF139" s="0"/>
      <c r="DG139" s="0"/>
      <c r="DH139" s="0"/>
      <c r="DI139" s="0"/>
      <c r="DJ139" s="0"/>
      <c r="DK139" s="0"/>
      <c r="DL139" s="0"/>
      <c r="DM139" s="0"/>
      <c r="DN139" s="0"/>
      <c r="DO139" s="0"/>
      <c r="DP139" s="0"/>
      <c r="DQ139" s="0"/>
      <c r="DR139" s="0"/>
      <c r="DS139" s="0"/>
      <c r="DT139" s="0"/>
      <c r="DU139" s="0"/>
      <c r="DV139" s="0"/>
      <c r="DW139" s="0"/>
      <c r="DX139" s="0"/>
      <c r="DY139" s="0"/>
      <c r="DZ139" s="0"/>
      <c r="EA139" s="0"/>
      <c r="EB139" s="0"/>
      <c r="EC139" s="0"/>
      <c r="ED139" s="0"/>
      <c r="EE139" s="0"/>
      <c r="EF139" s="0"/>
      <c r="EG139" s="0"/>
      <c r="EH139" s="0"/>
      <c r="EI139" s="0"/>
      <c r="EJ139" s="0"/>
      <c r="EK139" s="0"/>
      <c r="EL139" s="0"/>
      <c r="EM139" s="0"/>
      <c r="EN139" s="0"/>
      <c r="EO139" s="0"/>
      <c r="EP139" s="0"/>
      <c r="EQ139" s="0"/>
      <c r="ER139" s="0"/>
      <c r="ES139" s="0"/>
      <c r="ET139" s="0"/>
      <c r="EU139" s="0"/>
      <c r="EV139" s="0"/>
      <c r="EW139" s="0"/>
      <c r="EX139" s="0"/>
      <c r="EY139" s="0"/>
      <c r="EZ139" s="0"/>
      <c r="FA139" s="0"/>
      <c r="FB139" s="0"/>
      <c r="FC139" s="0"/>
      <c r="FD139" s="0"/>
      <c r="FE139" s="0"/>
      <c r="FF139" s="0"/>
      <c r="FG139" s="0"/>
      <c r="FH139" s="0"/>
      <c r="FI139" s="0"/>
      <c r="FJ139" s="0"/>
      <c r="FK139" s="0"/>
      <c r="FL139" s="0"/>
      <c r="FM139" s="0"/>
      <c r="FN139" s="0"/>
      <c r="FO139" s="0"/>
      <c r="FP139" s="0"/>
      <c r="FQ139" s="0"/>
      <c r="FR139" s="0"/>
      <c r="FS139" s="0"/>
      <c r="FT139" s="0"/>
      <c r="FU139" s="0"/>
      <c r="FV139" s="0"/>
      <c r="FW139" s="0"/>
      <c r="FX139" s="0"/>
      <c r="FY139" s="0"/>
      <c r="FZ139" s="0"/>
      <c r="GA139" s="0"/>
      <c r="GB139" s="0"/>
      <c r="GC139" s="0"/>
      <c r="GD139" s="0"/>
      <c r="GE139" s="0"/>
      <c r="GF139" s="0"/>
      <c r="GG139" s="0"/>
      <c r="GH139" s="0"/>
      <c r="GI139" s="0"/>
      <c r="GJ139" s="0"/>
      <c r="GK139" s="0"/>
      <c r="GL139" s="0"/>
      <c r="GM139" s="0"/>
      <c r="GN139" s="0"/>
      <c r="GO139" s="0"/>
      <c r="GP139" s="0"/>
      <c r="GQ139" s="0"/>
      <c r="GR139" s="0"/>
      <c r="GS139" s="0"/>
      <c r="GT139" s="0"/>
      <c r="GU139" s="0"/>
      <c r="GV139" s="0"/>
      <c r="GW139" s="0"/>
      <c r="GX139" s="0"/>
      <c r="GY139" s="0"/>
      <c r="GZ139" s="0"/>
      <c r="HA139" s="0"/>
      <c r="HB139" s="0"/>
      <c r="HC139" s="0"/>
      <c r="HD139" s="0"/>
      <c r="HE139" s="0"/>
      <c r="HF139" s="0"/>
      <c r="HG139" s="0"/>
      <c r="HH139" s="0"/>
      <c r="HI139" s="0"/>
      <c r="HJ139" s="0"/>
      <c r="HK139" s="0"/>
      <c r="HL139" s="0"/>
      <c r="HM139" s="0"/>
      <c r="HN139" s="0"/>
      <c r="HO139" s="0"/>
      <c r="HP139" s="0"/>
      <c r="HQ139" s="0"/>
      <c r="HR139" s="0"/>
      <c r="HS139" s="0"/>
      <c r="HT139" s="0"/>
      <c r="HU139" s="0"/>
      <c r="HV139" s="0"/>
      <c r="HW139" s="0"/>
      <c r="HX139" s="0"/>
      <c r="HY139" s="0"/>
      <c r="HZ139" s="0"/>
      <c r="IA139" s="0"/>
      <c r="IB139" s="0"/>
      <c r="IC139" s="0"/>
      <c r="ID139" s="0"/>
      <c r="IE139" s="0"/>
      <c r="IF139" s="0"/>
      <c r="IG139" s="0"/>
      <c r="IH139" s="0"/>
      <c r="II139" s="0"/>
      <c r="IJ139" s="0"/>
      <c r="IK139" s="0"/>
      <c r="IL139" s="0"/>
      <c r="IM139" s="0"/>
      <c r="IN139" s="0"/>
      <c r="IO139" s="0"/>
      <c r="IP139" s="0"/>
      <c r="IQ139" s="0"/>
      <c r="IR139" s="0"/>
      <c r="IS139" s="0"/>
      <c r="IT139" s="0"/>
      <c r="IU139" s="0"/>
      <c r="IV139" s="0"/>
      <c r="IW139" s="0"/>
      <c r="IX139" s="0"/>
      <c r="IY139" s="0"/>
      <c r="IZ139" s="0"/>
      <c r="JA139" s="0"/>
      <c r="JB139" s="0"/>
      <c r="JC139" s="0"/>
      <c r="JD139" s="0"/>
      <c r="JE139" s="0"/>
      <c r="JF139" s="0"/>
      <c r="JG139" s="0"/>
      <c r="JH139" s="0"/>
      <c r="JI139" s="0"/>
      <c r="JJ139" s="0"/>
      <c r="JK139" s="0"/>
      <c r="JL139" s="0"/>
      <c r="JM139" s="0"/>
      <c r="JN139" s="0"/>
      <c r="JO139" s="0"/>
      <c r="JP139" s="0"/>
      <c r="JQ139" s="0"/>
      <c r="JR139" s="0"/>
      <c r="JS139" s="0"/>
      <c r="JT139" s="0"/>
      <c r="JU139" s="0"/>
      <c r="JV139" s="0"/>
      <c r="JW139" s="0"/>
      <c r="JX139" s="0"/>
      <c r="JY139" s="0"/>
      <c r="JZ139" s="0"/>
      <c r="KA139" s="0"/>
      <c r="KB139" s="0"/>
      <c r="KC139" s="0"/>
      <c r="KD139" s="0"/>
      <c r="KE139" s="0"/>
      <c r="KF139" s="0"/>
      <c r="KG139" s="0"/>
      <c r="KH139" s="0"/>
      <c r="KI139" s="0"/>
      <c r="KJ139" s="0"/>
      <c r="KK139" s="0"/>
      <c r="KL139" s="0"/>
      <c r="KM139" s="0"/>
      <c r="KN139" s="0"/>
      <c r="KO139" s="0"/>
      <c r="KP139" s="0"/>
      <c r="KQ139" s="0"/>
      <c r="KR139" s="0"/>
      <c r="KS139" s="0"/>
      <c r="KT139" s="0"/>
      <c r="KU139" s="0"/>
      <c r="KV139" s="0"/>
      <c r="KW139" s="0"/>
      <c r="KX139" s="0"/>
      <c r="KY139" s="0"/>
      <c r="KZ139" s="0"/>
      <c r="LA139" s="0"/>
      <c r="LB139" s="0"/>
      <c r="LC139" s="0"/>
      <c r="LD139" s="0"/>
      <c r="LE139" s="0"/>
      <c r="LF139" s="0"/>
      <c r="LG139" s="0"/>
      <c r="LH139" s="0"/>
      <c r="LI139" s="0"/>
      <c r="LJ139" s="0"/>
      <c r="LK139" s="0"/>
      <c r="LL139" s="0"/>
      <c r="LM139" s="0"/>
      <c r="LN139" s="0"/>
      <c r="LO139" s="0"/>
      <c r="LP139" s="0"/>
      <c r="LQ139" s="0"/>
      <c r="LR139" s="0"/>
      <c r="LS139" s="0"/>
      <c r="LT139" s="0"/>
      <c r="LU139" s="0"/>
      <c r="LV139" s="0"/>
      <c r="LW139" s="0"/>
      <c r="LX139" s="0"/>
      <c r="LY139" s="0"/>
      <c r="LZ139" s="0"/>
      <c r="MA139" s="0"/>
      <c r="MB139" s="0"/>
      <c r="MC139" s="0"/>
      <c r="MD139" s="0"/>
      <c r="ME139" s="0"/>
      <c r="MF139" s="0"/>
      <c r="MG139" s="0"/>
      <c r="MH139" s="0"/>
      <c r="MI139" s="0"/>
      <c r="MJ139" s="0"/>
      <c r="MK139" s="0"/>
      <c r="ML139" s="0"/>
      <c r="MM139" s="0"/>
      <c r="MN139" s="0"/>
      <c r="MO139" s="0"/>
      <c r="MP139" s="0"/>
      <c r="MQ139" s="0"/>
      <c r="MR139" s="0"/>
      <c r="MS139" s="0"/>
      <c r="MT139" s="0"/>
      <c r="MU139" s="0"/>
      <c r="MV139" s="0"/>
      <c r="MW139" s="0"/>
      <c r="MX139" s="0"/>
      <c r="MY139" s="0"/>
      <c r="MZ139" s="0"/>
      <c r="NA139" s="0"/>
      <c r="NB139" s="0"/>
      <c r="NC139" s="0"/>
      <c r="ND139" s="0"/>
      <c r="NE139" s="0"/>
      <c r="NF139" s="0"/>
      <c r="NG139" s="0"/>
      <c r="NH139" s="0"/>
      <c r="NI139" s="0"/>
      <c r="NJ139" s="0"/>
      <c r="NK139" s="0"/>
      <c r="NL139" s="0"/>
      <c r="NM139" s="0"/>
      <c r="NN139" s="0"/>
      <c r="NO139" s="0"/>
      <c r="NP139" s="0"/>
      <c r="NQ139" s="0"/>
      <c r="NR139" s="0"/>
      <c r="NS139" s="0"/>
      <c r="NT139" s="0"/>
      <c r="NU139" s="0"/>
      <c r="NV139" s="0"/>
      <c r="NW139" s="0"/>
      <c r="NX139" s="0"/>
      <c r="NY139" s="0"/>
      <c r="NZ139" s="0"/>
      <c r="OA139" s="0"/>
      <c r="OB139" s="0"/>
      <c r="OC139" s="0"/>
      <c r="OD139" s="0"/>
      <c r="OE139" s="0"/>
      <c r="OF139" s="0"/>
      <c r="OG139" s="0"/>
      <c r="OH139" s="0"/>
      <c r="OI139" s="0"/>
      <c r="OJ139" s="0"/>
      <c r="OK139" s="0"/>
      <c r="OL139" s="0"/>
      <c r="OM139" s="0"/>
      <c r="ON139" s="0"/>
      <c r="OO139" s="0"/>
      <c r="OP139" s="0"/>
      <c r="OQ139" s="0"/>
      <c r="OR139" s="0"/>
      <c r="OS139" s="0"/>
      <c r="OT139" s="0"/>
      <c r="OU139" s="0"/>
      <c r="OV139" s="0"/>
      <c r="OW139" s="0"/>
      <c r="OX139" s="0"/>
      <c r="OY139" s="0"/>
      <c r="OZ139" s="0"/>
      <c r="PA139" s="0"/>
      <c r="PB139" s="0"/>
      <c r="PC139" s="0"/>
      <c r="PD139" s="0"/>
      <c r="PE139" s="0"/>
      <c r="PF139" s="0"/>
      <c r="PG139" s="0"/>
      <c r="PH139" s="0"/>
      <c r="PI139" s="0"/>
      <c r="PJ139" s="0"/>
      <c r="PK139" s="0"/>
      <c r="PL139" s="0"/>
      <c r="PM139" s="0"/>
      <c r="PN139" s="0"/>
      <c r="PO139" s="0"/>
      <c r="PP139" s="0"/>
      <c r="PQ139" s="0"/>
      <c r="PR139" s="0"/>
      <c r="PS139" s="0"/>
      <c r="PT139" s="0"/>
      <c r="PU139" s="0"/>
      <c r="PV139" s="0"/>
      <c r="PW139" s="0"/>
      <c r="PX139" s="0"/>
      <c r="PY139" s="0"/>
      <c r="PZ139" s="0"/>
      <c r="QA139" s="0"/>
      <c r="QB139" s="0"/>
      <c r="QC139" s="0"/>
      <c r="QD139" s="0"/>
      <c r="QE139" s="0"/>
      <c r="QF139" s="0"/>
      <c r="QG139" s="0"/>
      <c r="QH139" s="0"/>
      <c r="QI139" s="0"/>
      <c r="QJ139" s="0"/>
      <c r="QK139" s="0"/>
      <c r="QL139" s="0"/>
      <c r="QM139" s="0"/>
      <c r="QN139" s="0"/>
      <c r="QO139" s="0"/>
      <c r="QP139" s="0"/>
      <c r="QQ139" s="0"/>
      <c r="QR139" s="0"/>
      <c r="QS139" s="0"/>
      <c r="QT139" s="0"/>
      <c r="QU139" s="0"/>
      <c r="QV139" s="0"/>
      <c r="QW139" s="0"/>
      <c r="QX139" s="0"/>
      <c r="QY139" s="0"/>
      <c r="QZ139" s="0"/>
      <c r="RA139" s="0"/>
      <c r="RB139" s="0"/>
      <c r="RC139" s="0"/>
      <c r="RD139" s="0"/>
      <c r="RE139" s="0"/>
      <c r="RF139" s="0"/>
      <c r="RG139" s="0"/>
      <c r="RH139" s="0"/>
      <c r="RI139" s="0"/>
      <c r="RJ139" s="0"/>
      <c r="RK139" s="0"/>
      <c r="RL139" s="0"/>
      <c r="RM139" s="0"/>
      <c r="RN139" s="0"/>
      <c r="RO139" s="0"/>
      <c r="RP139" s="0"/>
      <c r="RQ139" s="0"/>
      <c r="RR139" s="0"/>
      <c r="RS139" s="0"/>
      <c r="RT139" s="0"/>
      <c r="RU139" s="0"/>
      <c r="RV139" s="0"/>
      <c r="RW139" s="0"/>
      <c r="RX139" s="0"/>
      <c r="RY139" s="0"/>
      <c r="RZ139" s="0"/>
      <c r="SA139" s="0"/>
      <c r="SB139" s="0"/>
      <c r="SC139" s="0"/>
      <c r="SD139" s="0"/>
      <c r="SE139" s="0"/>
      <c r="SF139" s="0"/>
      <c r="SG139" s="0"/>
      <c r="SH139" s="0"/>
      <c r="SI139" s="0"/>
      <c r="SJ139" s="0"/>
      <c r="SK139" s="0"/>
      <c r="SL139" s="0"/>
      <c r="SM139" s="0"/>
      <c r="SN139" s="0"/>
      <c r="SO139" s="0"/>
      <c r="SP139" s="0"/>
      <c r="SQ139" s="0"/>
      <c r="SR139" s="0"/>
      <c r="SS139" s="0"/>
      <c r="ST139" s="0"/>
      <c r="SU139" s="0"/>
      <c r="SV139" s="0"/>
      <c r="SW139" s="0"/>
      <c r="SX139" s="0"/>
      <c r="SY139" s="0"/>
      <c r="SZ139" s="0"/>
      <c r="TA139" s="0"/>
      <c r="TB139" s="0"/>
      <c r="TC139" s="0"/>
      <c r="TD139" s="0"/>
      <c r="TE139" s="0"/>
      <c r="TF139" s="0"/>
      <c r="TG139" s="0"/>
      <c r="TH139" s="0"/>
      <c r="TI139" s="0"/>
      <c r="TJ139" s="0"/>
      <c r="TK139" s="0"/>
      <c r="TL139" s="0"/>
      <c r="TM139" s="0"/>
      <c r="TN139" s="0"/>
      <c r="TO139" s="0"/>
      <c r="TP139" s="0"/>
      <c r="TQ139" s="0"/>
      <c r="TR139" s="0"/>
      <c r="TS139" s="0"/>
      <c r="TT139" s="0"/>
      <c r="TU139" s="0"/>
      <c r="TV139" s="0"/>
      <c r="TW139" s="0"/>
      <c r="TX139" s="0"/>
      <c r="TY139" s="0"/>
      <c r="TZ139" s="0"/>
      <c r="UA139" s="0"/>
      <c r="UB139" s="0"/>
      <c r="UC139" s="0"/>
      <c r="UD139" s="0"/>
      <c r="UE139" s="0"/>
      <c r="UF139" s="0"/>
      <c r="UG139" s="0"/>
      <c r="UH139" s="0"/>
      <c r="UI139" s="0"/>
      <c r="UJ139" s="0"/>
      <c r="UK139" s="0"/>
      <c r="UL139" s="0"/>
      <c r="UM139" s="0"/>
      <c r="UN139" s="0"/>
      <c r="UO139" s="0"/>
      <c r="UP139" s="0"/>
      <c r="UQ139" s="0"/>
      <c r="UR139" s="0"/>
      <c r="US139" s="0"/>
      <c r="UT139" s="0"/>
      <c r="UU139" s="0"/>
      <c r="UV139" s="0"/>
      <c r="UW139" s="0"/>
      <c r="UX139" s="0"/>
      <c r="UY139" s="0"/>
      <c r="UZ139" s="0"/>
      <c r="VA139" s="0"/>
      <c r="VB139" s="0"/>
      <c r="VC139" s="0"/>
      <c r="VD139" s="0"/>
      <c r="VE139" s="0"/>
      <c r="VF139" s="0"/>
      <c r="VG139" s="0"/>
      <c r="VH139" s="0"/>
      <c r="VI139" s="0"/>
      <c r="VJ139" s="0"/>
      <c r="VK139" s="0"/>
      <c r="VL139" s="0"/>
      <c r="VM139" s="0"/>
      <c r="VN139" s="0"/>
      <c r="VO139" s="0"/>
      <c r="VP139" s="0"/>
      <c r="VQ139" s="0"/>
      <c r="VR139" s="0"/>
      <c r="VS139" s="0"/>
      <c r="VT139" s="0"/>
      <c r="VU139" s="0"/>
      <c r="VV139" s="0"/>
      <c r="VW139" s="0"/>
      <c r="VX139" s="0"/>
      <c r="VY139" s="0"/>
      <c r="VZ139" s="0"/>
      <c r="WA139" s="0"/>
      <c r="WB139" s="0"/>
      <c r="WC139" s="0"/>
      <c r="WD139" s="0"/>
      <c r="WE139" s="0"/>
      <c r="WF139" s="0"/>
      <c r="WG139" s="0"/>
      <c r="WH139" s="0"/>
      <c r="WI139" s="0"/>
      <c r="WJ139" s="0"/>
      <c r="WK139" s="0"/>
      <c r="WL139" s="0"/>
      <c r="WM139" s="0"/>
      <c r="WN139" s="0"/>
      <c r="WO139" s="0"/>
      <c r="WP139" s="0"/>
      <c r="WQ139" s="0"/>
      <c r="WR139" s="0"/>
      <c r="WS139" s="0"/>
      <c r="WT139" s="0"/>
      <c r="WU139" s="0"/>
      <c r="WV139" s="0"/>
      <c r="WW139" s="0"/>
      <c r="WX139" s="0"/>
      <c r="WY139" s="0"/>
      <c r="WZ139" s="0"/>
      <c r="XA139" s="0"/>
      <c r="XB139" s="0"/>
      <c r="XC139" s="0"/>
      <c r="XD139" s="0"/>
      <c r="XE139" s="0"/>
      <c r="XF139" s="0"/>
      <c r="XG139" s="0"/>
      <c r="XH139" s="0"/>
      <c r="XI139" s="0"/>
      <c r="XJ139" s="0"/>
      <c r="XK139" s="0"/>
      <c r="XL139" s="0"/>
      <c r="XM139" s="0"/>
      <c r="XN139" s="0"/>
      <c r="XO139" s="0"/>
      <c r="XP139" s="0"/>
      <c r="XQ139" s="0"/>
      <c r="XR139" s="0"/>
      <c r="XS139" s="0"/>
      <c r="XT139" s="0"/>
      <c r="XU139" s="0"/>
      <c r="XV139" s="0"/>
      <c r="XW139" s="0"/>
      <c r="XX139" s="0"/>
      <c r="XY139" s="0"/>
      <c r="XZ139" s="0"/>
      <c r="YA139" s="0"/>
      <c r="YB139" s="0"/>
      <c r="YC139" s="0"/>
      <c r="YD139" s="0"/>
      <c r="YE139" s="0"/>
      <c r="YF139" s="0"/>
      <c r="YG139" s="0"/>
      <c r="YH139" s="0"/>
      <c r="YI139" s="0"/>
      <c r="YJ139" s="0"/>
      <c r="YK139" s="0"/>
      <c r="YL139" s="0"/>
      <c r="YM139" s="0"/>
      <c r="YN139" s="0"/>
      <c r="YO139" s="0"/>
      <c r="YP139" s="0"/>
      <c r="YQ139" s="0"/>
      <c r="YR139" s="0"/>
      <c r="YS139" s="0"/>
      <c r="YT139" s="0"/>
      <c r="YU139" s="0"/>
      <c r="YV139" s="0"/>
      <c r="YW139" s="0"/>
      <c r="YX139" s="0"/>
      <c r="YY139" s="0"/>
      <c r="YZ139" s="0"/>
      <c r="ZA139" s="0"/>
      <c r="ZB139" s="0"/>
      <c r="ZC139" s="0"/>
      <c r="ZD139" s="0"/>
      <c r="ZE139" s="0"/>
      <c r="ZF139" s="0"/>
      <c r="ZG139" s="0"/>
      <c r="ZH139" s="0"/>
      <c r="ZI139" s="0"/>
      <c r="ZJ139" s="0"/>
      <c r="ZK139" s="0"/>
      <c r="ZL139" s="0"/>
      <c r="ZM139" s="0"/>
      <c r="ZN139" s="0"/>
      <c r="ZO139" s="0"/>
      <c r="ZP139" s="0"/>
      <c r="ZQ139" s="0"/>
      <c r="ZR139" s="0"/>
      <c r="ZS139" s="0"/>
      <c r="ZT139" s="0"/>
      <c r="ZU139" s="0"/>
      <c r="ZV139" s="0"/>
      <c r="ZW139" s="0"/>
      <c r="ZX139" s="0"/>
      <c r="ZY139" s="0"/>
      <c r="ZZ139" s="0"/>
      <c r="AAA139" s="0"/>
      <c r="AAB139" s="0"/>
      <c r="AAC139" s="0"/>
      <c r="AAD139" s="0"/>
      <c r="AAE139" s="0"/>
      <c r="AAF139" s="0"/>
      <c r="AAG139" s="0"/>
      <c r="AAH139" s="0"/>
      <c r="AAI139" s="0"/>
      <c r="AAJ139" s="0"/>
      <c r="AAK139" s="0"/>
      <c r="AAL139" s="0"/>
      <c r="AAM139" s="0"/>
      <c r="AAN139" s="0"/>
      <c r="AAO139" s="0"/>
      <c r="AAP139" s="0"/>
      <c r="AAQ139" s="0"/>
      <c r="AAR139" s="0"/>
      <c r="AAS139" s="0"/>
      <c r="AAT139" s="0"/>
      <c r="AAU139" s="0"/>
      <c r="AAV139" s="0"/>
      <c r="AAW139" s="0"/>
      <c r="AAX139" s="0"/>
      <c r="AAY139" s="0"/>
      <c r="AAZ139" s="0"/>
      <c r="ABA139" s="0"/>
      <c r="ABB139" s="0"/>
      <c r="ABC139" s="0"/>
      <c r="ABD139" s="0"/>
      <c r="ABE139" s="0"/>
      <c r="ABF139" s="0"/>
      <c r="ABG139" s="0"/>
      <c r="ABH139" s="0"/>
      <c r="ABI139" s="0"/>
      <c r="ABJ139" s="0"/>
      <c r="ABK139" s="0"/>
      <c r="ABL139" s="0"/>
      <c r="ABM139" s="0"/>
      <c r="ABN139" s="0"/>
      <c r="ABO139" s="0"/>
      <c r="ABP139" s="0"/>
      <c r="ABQ139" s="0"/>
      <c r="ABR139" s="0"/>
      <c r="ABS139" s="0"/>
      <c r="ABT139" s="0"/>
      <c r="ABU139" s="0"/>
      <c r="ABV139" s="0"/>
      <c r="ABW139" s="0"/>
      <c r="ABX139" s="0"/>
      <c r="ABY139" s="0"/>
      <c r="ABZ139" s="0"/>
      <c r="ACA139" s="0"/>
      <c r="ACB139" s="0"/>
      <c r="ACC139" s="0"/>
      <c r="ACD139" s="0"/>
      <c r="ACE139" s="0"/>
      <c r="ACF139" s="0"/>
      <c r="ACG139" s="0"/>
      <c r="ACH139" s="0"/>
      <c r="ACI139" s="0"/>
      <c r="ACJ139" s="0"/>
      <c r="ACK139" s="0"/>
      <c r="ACL139" s="0"/>
      <c r="ACM139" s="0"/>
      <c r="ACN139" s="0"/>
      <c r="ACO139" s="0"/>
      <c r="ACP139" s="0"/>
      <c r="ACQ139" s="0"/>
      <c r="ACR139" s="0"/>
      <c r="ACS139" s="0"/>
      <c r="ACT139" s="0"/>
      <c r="ACU139" s="0"/>
      <c r="ACV139" s="0"/>
      <c r="ACW139" s="0"/>
      <c r="ACX139" s="0"/>
      <c r="ACY139" s="0"/>
      <c r="ACZ139" s="0"/>
      <c r="ADA139" s="0"/>
      <c r="ADB139" s="0"/>
      <c r="ADC139" s="0"/>
      <c r="ADD139" s="0"/>
      <c r="ADE139" s="0"/>
      <c r="ADF139" s="0"/>
      <c r="ADG139" s="0"/>
      <c r="ADH139" s="0"/>
      <c r="ADI139" s="0"/>
      <c r="ADJ139" s="0"/>
      <c r="ADK139" s="0"/>
      <c r="ADL139" s="0"/>
      <c r="ADM139" s="0"/>
      <c r="ADN139" s="0"/>
      <c r="ADO139" s="0"/>
      <c r="ADP139" s="0"/>
      <c r="ADQ139" s="0"/>
      <c r="ADR139" s="0"/>
      <c r="ADS139" s="0"/>
      <c r="ADT139" s="0"/>
      <c r="ADU139" s="0"/>
      <c r="ADV139" s="0"/>
      <c r="ADW139" s="0"/>
      <c r="ADX139" s="0"/>
      <c r="ADY139" s="0"/>
      <c r="ADZ139" s="0"/>
      <c r="AEA139" s="0"/>
      <c r="AEB139" s="0"/>
      <c r="AEC139" s="0"/>
      <c r="AED139" s="0"/>
      <c r="AEE139" s="0"/>
      <c r="AEF139" s="0"/>
      <c r="AEG139" s="0"/>
      <c r="AEH139" s="0"/>
      <c r="AEI139" s="0"/>
      <c r="AEJ139" s="0"/>
      <c r="AEK139" s="0"/>
      <c r="AEL139" s="0"/>
      <c r="AEM139" s="0"/>
      <c r="AEN139" s="0"/>
      <c r="AEO139" s="0"/>
      <c r="AEP139" s="0"/>
      <c r="AEQ139" s="0"/>
      <c r="AER139" s="0"/>
      <c r="AES139" s="0"/>
      <c r="AET139" s="0"/>
      <c r="AEU139" s="0"/>
      <c r="AEV139" s="0"/>
      <c r="AEW139" s="0"/>
      <c r="AEX139" s="0"/>
      <c r="AEY139" s="0"/>
      <c r="AEZ139" s="0"/>
      <c r="AFA139" s="0"/>
      <c r="AFB139" s="0"/>
      <c r="AFC139" s="0"/>
      <c r="AFD139" s="0"/>
      <c r="AFE139" s="0"/>
      <c r="AFF139" s="0"/>
      <c r="AFG139" s="0"/>
      <c r="AFH139" s="0"/>
      <c r="AFI139" s="0"/>
      <c r="AFJ139" s="0"/>
      <c r="AFK139" s="0"/>
      <c r="AFL139" s="0"/>
      <c r="AFM139" s="0"/>
      <c r="AFN139" s="0"/>
      <c r="AFO139" s="0"/>
      <c r="AFP139" s="0"/>
      <c r="AFQ139" s="0"/>
      <c r="AFR139" s="0"/>
      <c r="AFS139" s="0"/>
      <c r="AFT139" s="0"/>
      <c r="AFU139" s="0"/>
      <c r="AFV139" s="0"/>
      <c r="AFW139" s="0"/>
      <c r="AFX139" s="0"/>
      <c r="AFY139" s="0"/>
      <c r="AFZ139" s="0"/>
      <c r="AGA139" s="0"/>
      <c r="AGB139" s="0"/>
      <c r="AGC139" s="0"/>
      <c r="AGD139" s="0"/>
      <c r="AGE139" s="0"/>
      <c r="AGF139" s="0"/>
      <c r="AGG139" s="0"/>
      <c r="AGH139" s="0"/>
      <c r="AGI139" s="0"/>
      <c r="AGJ139" s="0"/>
      <c r="AGK139" s="0"/>
      <c r="AGL139" s="0"/>
      <c r="AGM139" s="0"/>
      <c r="AGN139" s="0"/>
      <c r="AGO139" s="0"/>
      <c r="AGP139" s="0"/>
      <c r="AGQ139" s="0"/>
      <c r="AGR139" s="0"/>
      <c r="AGS139" s="0"/>
      <c r="AGT139" s="0"/>
      <c r="AGU139" s="0"/>
      <c r="AGV139" s="0"/>
      <c r="AGW139" s="0"/>
      <c r="AGX139" s="0"/>
      <c r="AGY139" s="0"/>
      <c r="AGZ139" s="0"/>
      <c r="AHA139" s="0"/>
      <c r="AHB139" s="0"/>
      <c r="AHC139" s="0"/>
      <c r="AHD139" s="0"/>
      <c r="AHE139" s="0"/>
      <c r="AHF139" s="0"/>
      <c r="AHG139" s="0"/>
      <c r="AHH139" s="0"/>
      <c r="AHI139" s="0"/>
      <c r="AHJ139" s="0"/>
      <c r="AHK139" s="0"/>
      <c r="AHL139" s="0"/>
      <c r="AHM139" s="0"/>
      <c r="AHN139" s="0"/>
      <c r="AHO139" s="0"/>
      <c r="AHP139" s="0"/>
      <c r="AHQ139" s="0"/>
      <c r="AHR139" s="0"/>
      <c r="AHS139" s="0"/>
      <c r="AHT139" s="0"/>
      <c r="AHU139" s="0"/>
      <c r="AHV139" s="0"/>
      <c r="AHW139" s="0"/>
      <c r="AHX139" s="0"/>
      <c r="AHY139" s="0"/>
      <c r="AHZ139" s="0"/>
      <c r="AIA139" s="0"/>
      <c r="AIB139" s="0"/>
      <c r="AIC139" s="0"/>
      <c r="AID139" s="0"/>
      <c r="AIE139" s="0"/>
      <c r="AIF139" s="0"/>
      <c r="AIG139" s="0"/>
      <c r="AIH139" s="0"/>
      <c r="AII139" s="0"/>
      <c r="AIJ139" s="0"/>
      <c r="AIK139" s="0"/>
      <c r="AIL139" s="0"/>
      <c r="AIM139" s="0"/>
      <c r="AIN139" s="0"/>
      <c r="AIO139" s="0"/>
      <c r="AIP139" s="0"/>
      <c r="AIQ139" s="0"/>
      <c r="AIR139" s="0"/>
      <c r="AIS139" s="0"/>
      <c r="AIT139" s="0"/>
      <c r="AIU139" s="0"/>
      <c r="AIV139" s="0"/>
      <c r="AIW139" s="0"/>
      <c r="AIX139" s="0"/>
      <c r="AIY139" s="0"/>
      <c r="AIZ139" s="0"/>
      <c r="AJA139" s="0"/>
      <c r="AJB139" s="0"/>
      <c r="AJC139" s="0"/>
      <c r="AJD139" s="0"/>
      <c r="AJE139" s="0"/>
      <c r="AJF139" s="0"/>
      <c r="AJG139" s="0"/>
      <c r="AJH139" s="0"/>
      <c r="AJI139" s="0"/>
      <c r="AJJ139" s="0"/>
      <c r="AJK139" s="0"/>
      <c r="AJL139" s="0"/>
      <c r="AJM139" s="0"/>
      <c r="AJN139" s="0"/>
      <c r="AJO139" s="0"/>
      <c r="AJP139" s="0"/>
      <c r="AJQ139" s="0"/>
      <c r="AJR139" s="0"/>
      <c r="AJS139" s="0"/>
      <c r="AJT139" s="0"/>
      <c r="AJU139" s="0"/>
      <c r="AJV139" s="0"/>
      <c r="AJW139" s="0"/>
      <c r="AJX139" s="0"/>
      <c r="AJY139" s="0"/>
      <c r="AJZ139" s="0"/>
      <c r="AKA139" s="0"/>
      <c r="AKB139" s="0"/>
      <c r="AKC139" s="0"/>
      <c r="AKD139" s="0"/>
      <c r="AKE139" s="0"/>
      <c r="AKF139" s="0"/>
      <c r="AKG139" s="0"/>
      <c r="AKH139" s="0"/>
      <c r="AKI139" s="0"/>
      <c r="AKJ139" s="0"/>
      <c r="AKK139" s="0"/>
      <c r="AKL139" s="0"/>
      <c r="AKM139" s="0"/>
      <c r="AKN139" s="0"/>
      <c r="AKO139" s="0"/>
      <c r="AKP139" s="0"/>
      <c r="AKQ139" s="0"/>
      <c r="AKR139" s="0"/>
      <c r="AKS139" s="0"/>
      <c r="AKT139" s="0"/>
      <c r="AKU139" s="0"/>
      <c r="AKV139" s="0"/>
      <c r="AKW139" s="0"/>
      <c r="AKX139" s="0"/>
      <c r="AKY139" s="0"/>
      <c r="AKZ139" s="0"/>
      <c r="ALA139" s="0"/>
      <c r="ALB139" s="0"/>
      <c r="ALC139" s="0"/>
      <c r="ALD139" s="0"/>
      <c r="ALE139" s="0"/>
      <c r="ALF139" s="0"/>
      <c r="ALG139" s="0"/>
      <c r="ALH139" s="0"/>
      <c r="ALI139" s="0"/>
      <c r="ALJ139" s="0"/>
      <c r="ALK139" s="0"/>
      <c r="ALL139" s="0"/>
      <c r="ALM139" s="0"/>
      <c r="ALN139" s="0"/>
      <c r="ALO139" s="0"/>
      <c r="ALP139" s="0"/>
      <c r="ALQ139" s="0"/>
      <c r="ALR139" s="0"/>
      <c r="ALS139" s="0"/>
      <c r="ALT139" s="0"/>
      <c r="ALU139" s="0"/>
      <c r="ALV139" s="0"/>
      <c r="ALW139" s="0"/>
      <c r="ALX139" s="0"/>
      <c r="ALY139" s="0"/>
      <c r="ALZ139" s="0"/>
      <c r="AMA139" s="0"/>
      <c r="AMB139" s="0"/>
      <c r="AMC139" s="0"/>
      <c r="AMD139" s="0"/>
      <c r="AME139" s="0"/>
      <c r="AMF139" s="0"/>
      <c r="AMG139" s="0"/>
      <c r="AMH139" s="0"/>
      <c r="AMI139" s="0"/>
      <c r="AMJ139" s="0"/>
    </row>
    <row r="140" customFormat="false" ht="13.2" hidden="false" customHeight="false" outlineLevel="0" collapsed="false">
      <c r="A140" s="3"/>
      <c r="B140" s="3" t="n">
        <v>13</v>
      </c>
      <c r="C140" s="0"/>
      <c r="D140" s="0"/>
      <c r="E140" s="0"/>
      <c r="F140" s="0"/>
      <c r="G140" s="0"/>
      <c r="H140" s="0"/>
      <c r="I140" s="3" t="n">
        <v>1</v>
      </c>
      <c r="J140" s="3" t="s">
        <v>41</v>
      </c>
      <c r="K140" s="3" t="s">
        <v>46</v>
      </c>
      <c r="L140" s="5" t="n">
        <v>42817</v>
      </c>
      <c r="M140" s="3" t="n">
        <v>2</v>
      </c>
      <c r="N140" s="3" t="n">
        <v>1</v>
      </c>
      <c r="O140" s="3" t="n">
        <v>3</v>
      </c>
      <c r="P140" s="0"/>
      <c r="Q140" s="0"/>
      <c r="R140" s="0"/>
      <c r="S140" s="3" t="n">
        <v>38</v>
      </c>
      <c r="T140" s="3" t="n">
        <v>4</v>
      </c>
      <c r="U140" s="3" t="n">
        <v>53</v>
      </c>
      <c r="V140" s="3" t="n">
        <v>8</v>
      </c>
      <c r="W140" s="3" t="n">
        <v>4</v>
      </c>
      <c r="X140" s="3" t="n">
        <v>1.25</v>
      </c>
      <c r="Y140" s="3" t="n">
        <v>149</v>
      </c>
      <c r="Z140" s="3" t="n">
        <v>23</v>
      </c>
      <c r="AA140" s="3" t="n">
        <v>0.866279069767442</v>
      </c>
      <c r="AB140" s="3" t="n">
        <v>4</v>
      </c>
      <c r="AC140" s="3" t="n">
        <v>11</v>
      </c>
      <c r="AD140" s="3" t="n">
        <v>1</v>
      </c>
      <c r="AE140" s="3" t="n">
        <v>5</v>
      </c>
      <c r="AF140" s="3" t="n">
        <v>228</v>
      </c>
      <c r="AG140" s="3" t="n">
        <v>41</v>
      </c>
      <c r="AH140" s="3" t="n">
        <v>6</v>
      </c>
      <c r="AI140" s="3" t="n">
        <v>11</v>
      </c>
      <c r="AJ140" s="3" t="n">
        <v>3</v>
      </c>
      <c r="AK140" s="3" t="n">
        <v>8</v>
      </c>
      <c r="AL140" s="3" t="n">
        <v>2</v>
      </c>
      <c r="AM140" s="3" t="n">
        <v>0.625</v>
      </c>
      <c r="AN140" s="2" t="n">
        <v>0.653508771929825</v>
      </c>
      <c r="AO140" s="0"/>
      <c r="AP140" s="0"/>
      <c r="AQ140" s="0"/>
      <c r="AR140" s="0"/>
      <c r="AS140" s="0"/>
      <c r="AT140" s="0"/>
      <c r="AU140" s="0"/>
      <c r="AV140" s="0"/>
      <c r="AW140" s="0"/>
      <c r="AX140" s="0"/>
      <c r="AY140" s="0"/>
      <c r="AZ140" s="0"/>
      <c r="BA140" s="0"/>
      <c r="BB140" s="0"/>
      <c r="BC140" s="0"/>
      <c r="BD140" s="0"/>
      <c r="BE140" s="0"/>
      <c r="BF140" s="0"/>
      <c r="BG140" s="0"/>
      <c r="BH140" s="0"/>
      <c r="BI140" s="0"/>
      <c r="BJ140" s="0"/>
      <c r="BK140" s="0"/>
      <c r="BL140" s="0"/>
      <c r="BM140" s="0"/>
      <c r="BN140" s="0"/>
      <c r="BO140" s="0"/>
      <c r="BP140" s="0"/>
      <c r="BQ140" s="0"/>
      <c r="BR140" s="0"/>
      <c r="BS140" s="0"/>
      <c r="BT140" s="0"/>
      <c r="BU140" s="0"/>
      <c r="BV140" s="0"/>
      <c r="BW140" s="0"/>
      <c r="BX140" s="0"/>
      <c r="BY140" s="0"/>
      <c r="BZ140" s="0"/>
      <c r="CA140" s="0"/>
      <c r="CB140" s="0"/>
      <c r="CC140" s="0"/>
      <c r="CD140" s="0"/>
      <c r="CE140" s="0"/>
      <c r="CF140" s="0"/>
      <c r="CG140" s="0"/>
      <c r="CH140" s="0"/>
      <c r="CI140" s="0"/>
      <c r="CJ140" s="0"/>
      <c r="CK140" s="0"/>
      <c r="CL140" s="0"/>
      <c r="CM140" s="0"/>
      <c r="CN140" s="0"/>
      <c r="CO140" s="0"/>
      <c r="CP140" s="0"/>
      <c r="CQ140" s="0"/>
      <c r="CR140" s="0"/>
      <c r="CS140" s="0"/>
      <c r="CT140" s="0"/>
      <c r="CU140" s="0"/>
      <c r="CV140" s="0"/>
      <c r="CW140" s="0"/>
      <c r="CX140" s="0"/>
      <c r="CY140" s="0"/>
      <c r="CZ140" s="0"/>
      <c r="DA140" s="0"/>
      <c r="DB140" s="0"/>
      <c r="DC140" s="0"/>
      <c r="DD140" s="0"/>
      <c r="DE140" s="0"/>
      <c r="DF140" s="0"/>
      <c r="DG140" s="0"/>
      <c r="DH140" s="0"/>
      <c r="DI140" s="0"/>
      <c r="DJ140" s="0"/>
      <c r="DK140" s="0"/>
      <c r="DL140" s="0"/>
      <c r="DM140" s="0"/>
      <c r="DN140" s="0"/>
      <c r="DO140" s="0"/>
      <c r="DP140" s="0"/>
      <c r="DQ140" s="0"/>
      <c r="DR140" s="0"/>
      <c r="DS140" s="0"/>
      <c r="DT140" s="0"/>
      <c r="DU140" s="0"/>
      <c r="DV140" s="0"/>
      <c r="DW140" s="0"/>
      <c r="DX140" s="0"/>
      <c r="DY140" s="0"/>
      <c r="DZ140" s="0"/>
      <c r="EA140" s="0"/>
      <c r="EB140" s="0"/>
      <c r="EC140" s="0"/>
      <c r="ED140" s="0"/>
      <c r="EE140" s="0"/>
      <c r="EF140" s="0"/>
      <c r="EG140" s="0"/>
      <c r="EH140" s="0"/>
      <c r="EI140" s="0"/>
      <c r="EJ140" s="0"/>
      <c r="EK140" s="0"/>
      <c r="EL140" s="0"/>
      <c r="EM140" s="0"/>
      <c r="EN140" s="0"/>
      <c r="EO140" s="0"/>
      <c r="EP140" s="0"/>
      <c r="EQ140" s="0"/>
      <c r="ER140" s="0"/>
      <c r="ES140" s="0"/>
      <c r="ET140" s="0"/>
      <c r="EU140" s="0"/>
      <c r="EV140" s="0"/>
      <c r="EW140" s="0"/>
      <c r="EX140" s="0"/>
      <c r="EY140" s="0"/>
      <c r="EZ140" s="0"/>
      <c r="FA140" s="0"/>
      <c r="FB140" s="0"/>
      <c r="FC140" s="0"/>
      <c r="FD140" s="0"/>
      <c r="FE140" s="0"/>
      <c r="FF140" s="0"/>
      <c r="FG140" s="0"/>
      <c r="FH140" s="0"/>
      <c r="FI140" s="0"/>
      <c r="FJ140" s="0"/>
      <c r="FK140" s="0"/>
      <c r="FL140" s="0"/>
      <c r="FM140" s="0"/>
      <c r="FN140" s="0"/>
      <c r="FO140" s="0"/>
      <c r="FP140" s="0"/>
      <c r="FQ140" s="0"/>
      <c r="FR140" s="0"/>
      <c r="FS140" s="0"/>
      <c r="FT140" s="0"/>
      <c r="FU140" s="0"/>
      <c r="FV140" s="0"/>
      <c r="FW140" s="0"/>
      <c r="FX140" s="0"/>
      <c r="FY140" s="0"/>
      <c r="FZ140" s="0"/>
      <c r="GA140" s="0"/>
      <c r="GB140" s="0"/>
      <c r="GC140" s="0"/>
      <c r="GD140" s="0"/>
      <c r="GE140" s="0"/>
      <c r="GF140" s="0"/>
      <c r="GG140" s="0"/>
      <c r="GH140" s="0"/>
      <c r="GI140" s="0"/>
      <c r="GJ140" s="0"/>
      <c r="GK140" s="0"/>
      <c r="GL140" s="0"/>
      <c r="GM140" s="0"/>
      <c r="GN140" s="0"/>
      <c r="GO140" s="0"/>
      <c r="GP140" s="0"/>
      <c r="GQ140" s="0"/>
      <c r="GR140" s="0"/>
      <c r="GS140" s="0"/>
      <c r="GT140" s="0"/>
      <c r="GU140" s="0"/>
      <c r="GV140" s="0"/>
      <c r="GW140" s="0"/>
      <c r="GX140" s="0"/>
      <c r="GY140" s="0"/>
      <c r="GZ140" s="0"/>
      <c r="HA140" s="0"/>
      <c r="HB140" s="0"/>
      <c r="HC140" s="0"/>
      <c r="HD140" s="0"/>
      <c r="HE140" s="0"/>
      <c r="HF140" s="0"/>
      <c r="HG140" s="0"/>
      <c r="HH140" s="0"/>
      <c r="HI140" s="0"/>
      <c r="HJ140" s="0"/>
      <c r="HK140" s="0"/>
      <c r="HL140" s="0"/>
      <c r="HM140" s="0"/>
      <c r="HN140" s="0"/>
      <c r="HO140" s="0"/>
      <c r="HP140" s="0"/>
      <c r="HQ140" s="0"/>
      <c r="HR140" s="0"/>
      <c r="HS140" s="0"/>
      <c r="HT140" s="0"/>
      <c r="HU140" s="0"/>
      <c r="HV140" s="0"/>
      <c r="HW140" s="0"/>
      <c r="HX140" s="0"/>
      <c r="HY140" s="0"/>
      <c r="HZ140" s="0"/>
      <c r="IA140" s="0"/>
      <c r="IB140" s="0"/>
      <c r="IC140" s="0"/>
      <c r="ID140" s="0"/>
      <c r="IE140" s="0"/>
      <c r="IF140" s="0"/>
      <c r="IG140" s="0"/>
      <c r="IH140" s="0"/>
      <c r="II140" s="0"/>
      <c r="IJ140" s="0"/>
      <c r="IK140" s="0"/>
      <c r="IL140" s="0"/>
      <c r="IM140" s="0"/>
      <c r="IN140" s="0"/>
      <c r="IO140" s="0"/>
      <c r="IP140" s="0"/>
      <c r="IQ140" s="0"/>
      <c r="IR140" s="0"/>
      <c r="IS140" s="0"/>
      <c r="IT140" s="0"/>
      <c r="IU140" s="0"/>
      <c r="IV140" s="0"/>
      <c r="IW140" s="0"/>
      <c r="IX140" s="0"/>
      <c r="IY140" s="0"/>
      <c r="IZ140" s="0"/>
      <c r="JA140" s="0"/>
      <c r="JB140" s="0"/>
      <c r="JC140" s="0"/>
      <c r="JD140" s="0"/>
      <c r="JE140" s="0"/>
      <c r="JF140" s="0"/>
      <c r="JG140" s="0"/>
      <c r="JH140" s="0"/>
      <c r="JI140" s="0"/>
      <c r="JJ140" s="0"/>
      <c r="JK140" s="0"/>
      <c r="JL140" s="0"/>
      <c r="JM140" s="0"/>
      <c r="JN140" s="0"/>
      <c r="JO140" s="0"/>
      <c r="JP140" s="0"/>
      <c r="JQ140" s="0"/>
      <c r="JR140" s="0"/>
      <c r="JS140" s="0"/>
      <c r="JT140" s="0"/>
      <c r="JU140" s="0"/>
      <c r="JV140" s="0"/>
      <c r="JW140" s="0"/>
      <c r="JX140" s="0"/>
      <c r="JY140" s="0"/>
      <c r="JZ140" s="0"/>
      <c r="KA140" s="0"/>
      <c r="KB140" s="0"/>
      <c r="KC140" s="0"/>
      <c r="KD140" s="0"/>
      <c r="KE140" s="0"/>
      <c r="KF140" s="0"/>
      <c r="KG140" s="0"/>
      <c r="KH140" s="0"/>
      <c r="KI140" s="0"/>
      <c r="KJ140" s="0"/>
      <c r="KK140" s="0"/>
      <c r="KL140" s="0"/>
      <c r="KM140" s="0"/>
      <c r="KN140" s="0"/>
      <c r="KO140" s="0"/>
      <c r="KP140" s="0"/>
      <c r="KQ140" s="0"/>
      <c r="KR140" s="0"/>
      <c r="KS140" s="0"/>
      <c r="KT140" s="0"/>
      <c r="KU140" s="0"/>
      <c r="KV140" s="0"/>
      <c r="KW140" s="0"/>
      <c r="KX140" s="0"/>
      <c r="KY140" s="0"/>
      <c r="KZ140" s="0"/>
      <c r="LA140" s="0"/>
      <c r="LB140" s="0"/>
      <c r="LC140" s="0"/>
      <c r="LD140" s="0"/>
      <c r="LE140" s="0"/>
      <c r="LF140" s="0"/>
      <c r="LG140" s="0"/>
      <c r="LH140" s="0"/>
      <c r="LI140" s="0"/>
      <c r="LJ140" s="0"/>
      <c r="LK140" s="0"/>
      <c r="LL140" s="0"/>
      <c r="LM140" s="0"/>
      <c r="LN140" s="0"/>
      <c r="LO140" s="0"/>
      <c r="LP140" s="0"/>
      <c r="LQ140" s="0"/>
      <c r="LR140" s="0"/>
      <c r="LS140" s="0"/>
      <c r="LT140" s="0"/>
      <c r="LU140" s="0"/>
      <c r="LV140" s="0"/>
      <c r="LW140" s="0"/>
      <c r="LX140" s="0"/>
      <c r="LY140" s="0"/>
      <c r="LZ140" s="0"/>
      <c r="MA140" s="0"/>
      <c r="MB140" s="0"/>
      <c r="MC140" s="0"/>
      <c r="MD140" s="0"/>
      <c r="ME140" s="0"/>
      <c r="MF140" s="0"/>
      <c r="MG140" s="0"/>
      <c r="MH140" s="0"/>
      <c r="MI140" s="0"/>
      <c r="MJ140" s="0"/>
      <c r="MK140" s="0"/>
      <c r="ML140" s="0"/>
      <c r="MM140" s="0"/>
      <c r="MN140" s="0"/>
      <c r="MO140" s="0"/>
      <c r="MP140" s="0"/>
      <c r="MQ140" s="0"/>
      <c r="MR140" s="0"/>
      <c r="MS140" s="0"/>
      <c r="MT140" s="0"/>
      <c r="MU140" s="0"/>
      <c r="MV140" s="0"/>
      <c r="MW140" s="0"/>
      <c r="MX140" s="0"/>
      <c r="MY140" s="0"/>
      <c r="MZ140" s="0"/>
      <c r="NA140" s="0"/>
      <c r="NB140" s="0"/>
      <c r="NC140" s="0"/>
      <c r="ND140" s="0"/>
      <c r="NE140" s="0"/>
      <c r="NF140" s="0"/>
      <c r="NG140" s="0"/>
      <c r="NH140" s="0"/>
      <c r="NI140" s="0"/>
      <c r="NJ140" s="0"/>
      <c r="NK140" s="0"/>
      <c r="NL140" s="0"/>
      <c r="NM140" s="0"/>
      <c r="NN140" s="0"/>
      <c r="NO140" s="0"/>
      <c r="NP140" s="0"/>
      <c r="NQ140" s="0"/>
      <c r="NR140" s="0"/>
      <c r="NS140" s="0"/>
      <c r="NT140" s="0"/>
      <c r="NU140" s="0"/>
      <c r="NV140" s="0"/>
      <c r="NW140" s="0"/>
      <c r="NX140" s="0"/>
      <c r="NY140" s="0"/>
      <c r="NZ140" s="0"/>
      <c r="OA140" s="0"/>
      <c r="OB140" s="0"/>
      <c r="OC140" s="0"/>
      <c r="OD140" s="0"/>
      <c r="OE140" s="0"/>
      <c r="OF140" s="0"/>
      <c r="OG140" s="0"/>
      <c r="OH140" s="0"/>
      <c r="OI140" s="0"/>
      <c r="OJ140" s="0"/>
      <c r="OK140" s="0"/>
      <c r="OL140" s="0"/>
      <c r="OM140" s="0"/>
      <c r="ON140" s="0"/>
      <c r="OO140" s="0"/>
      <c r="OP140" s="0"/>
      <c r="OQ140" s="0"/>
      <c r="OR140" s="0"/>
      <c r="OS140" s="0"/>
      <c r="OT140" s="0"/>
      <c r="OU140" s="0"/>
      <c r="OV140" s="0"/>
      <c r="OW140" s="0"/>
      <c r="OX140" s="0"/>
      <c r="OY140" s="0"/>
      <c r="OZ140" s="0"/>
      <c r="PA140" s="0"/>
      <c r="PB140" s="0"/>
      <c r="PC140" s="0"/>
      <c r="PD140" s="0"/>
      <c r="PE140" s="0"/>
      <c r="PF140" s="0"/>
      <c r="PG140" s="0"/>
      <c r="PH140" s="0"/>
      <c r="PI140" s="0"/>
      <c r="PJ140" s="0"/>
      <c r="PK140" s="0"/>
      <c r="PL140" s="0"/>
      <c r="PM140" s="0"/>
      <c r="PN140" s="0"/>
      <c r="PO140" s="0"/>
      <c r="PP140" s="0"/>
      <c r="PQ140" s="0"/>
      <c r="PR140" s="0"/>
      <c r="PS140" s="0"/>
      <c r="PT140" s="0"/>
      <c r="PU140" s="0"/>
      <c r="PV140" s="0"/>
      <c r="PW140" s="0"/>
      <c r="PX140" s="0"/>
      <c r="PY140" s="0"/>
      <c r="PZ140" s="0"/>
      <c r="QA140" s="0"/>
      <c r="QB140" s="0"/>
      <c r="QC140" s="0"/>
      <c r="QD140" s="0"/>
      <c r="QE140" s="0"/>
      <c r="QF140" s="0"/>
      <c r="QG140" s="0"/>
      <c r="QH140" s="0"/>
      <c r="QI140" s="0"/>
      <c r="QJ140" s="0"/>
      <c r="QK140" s="0"/>
      <c r="QL140" s="0"/>
      <c r="QM140" s="0"/>
      <c r="QN140" s="0"/>
      <c r="QO140" s="0"/>
      <c r="QP140" s="0"/>
      <c r="QQ140" s="0"/>
      <c r="QR140" s="0"/>
      <c r="QS140" s="0"/>
      <c r="QT140" s="0"/>
      <c r="QU140" s="0"/>
      <c r="QV140" s="0"/>
      <c r="QW140" s="0"/>
      <c r="QX140" s="0"/>
      <c r="QY140" s="0"/>
      <c r="QZ140" s="0"/>
      <c r="RA140" s="0"/>
      <c r="RB140" s="0"/>
      <c r="RC140" s="0"/>
      <c r="RD140" s="0"/>
      <c r="RE140" s="0"/>
      <c r="RF140" s="0"/>
      <c r="RG140" s="0"/>
      <c r="RH140" s="0"/>
      <c r="RI140" s="0"/>
      <c r="RJ140" s="0"/>
      <c r="RK140" s="0"/>
      <c r="RL140" s="0"/>
      <c r="RM140" s="0"/>
      <c r="RN140" s="0"/>
      <c r="RO140" s="0"/>
      <c r="RP140" s="0"/>
      <c r="RQ140" s="0"/>
      <c r="RR140" s="0"/>
      <c r="RS140" s="0"/>
      <c r="RT140" s="0"/>
      <c r="RU140" s="0"/>
      <c r="RV140" s="0"/>
      <c r="RW140" s="0"/>
      <c r="RX140" s="0"/>
      <c r="RY140" s="0"/>
      <c r="RZ140" s="0"/>
      <c r="SA140" s="0"/>
      <c r="SB140" s="0"/>
      <c r="SC140" s="0"/>
      <c r="SD140" s="0"/>
      <c r="SE140" s="0"/>
      <c r="SF140" s="0"/>
      <c r="SG140" s="0"/>
      <c r="SH140" s="0"/>
      <c r="SI140" s="0"/>
      <c r="SJ140" s="0"/>
      <c r="SK140" s="0"/>
      <c r="SL140" s="0"/>
      <c r="SM140" s="0"/>
      <c r="SN140" s="0"/>
      <c r="SO140" s="0"/>
      <c r="SP140" s="0"/>
      <c r="SQ140" s="0"/>
      <c r="SR140" s="0"/>
      <c r="SS140" s="0"/>
      <c r="ST140" s="0"/>
      <c r="SU140" s="0"/>
      <c r="SV140" s="0"/>
      <c r="SW140" s="0"/>
      <c r="SX140" s="0"/>
      <c r="SY140" s="0"/>
      <c r="SZ140" s="0"/>
      <c r="TA140" s="0"/>
      <c r="TB140" s="0"/>
      <c r="TC140" s="0"/>
      <c r="TD140" s="0"/>
      <c r="TE140" s="0"/>
      <c r="TF140" s="0"/>
      <c r="TG140" s="0"/>
      <c r="TH140" s="0"/>
      <c r="TI140" s="0"/>
      <c r="TJ140" s="0"/>
      <c r="TK140" s="0"/>
      <c r="TL140" s="0"/>
      <c r="TM140" s="0"/>
      <c r="TN140" s="0"/>
      <c r="TO140" s="0"/>
      <c r="TP140" s="0"/>
      <c r="TQ140" s="0"/>
      <c r="TR140" s="0"/>
      <c r="TS140" s="0"/>
      <c r="TT140" s="0"/>
      <c r="TU140" s="0"/>
      <c r="TV140" s="0"/>
      <c r="TW140" s="0"/>
      <c r="TX140" s="0"/>
      <c r="TY140" s="0"/>
      <c r="TZ140" s="0"/>
      <c r="UA140" s="0"/>
      <c r="UB140" s="0"/>
      <c r="UC140" s="0"/>
      <c r="UD140" s="0"/>
      <c r="UE140" s="0"/>
      <c r="UF140" s="0"/>
      <c r="UG140" s="0"/>
      <c r="UH140" s="0"/>
      <c r="UI140" s="0"/>
      <c r="UJ140" s="0"/>
      <c r="UK140" s="0"/>
      <c r="UL140" s="0"/>
      <c r="UM140" s="0"/>
      <c r="UN140" s="0"/>
      <c r="UO140" s="0"/>
      <c r="UP140" s="0"/>
      <c r="UQ140" s="0"/>
      <c r="UR140" s="0"/>
      <c r="US140" s="0"/>
      <c r="UT140" s="0"/>
      <c r="UU140" s="0"/>
      <c r="UV140" s="0"/>
      <c r="UW140" s="0"/>
      <c r="UX140" s="0"/>
      <c r="UY140" s="0"/>
      <c r="UZ140" s="0"/>
      <c r="VA140" s="0"/>
      <c r="VB140" s="0"/>
      <c r="VC140" s="0"/>
      <c r="VD140" s="0"/>
      <c r="VE140" s="0"/>
      <c r="VF140" s="0"/>
      <c r="VG140" s="0"/>
      <c r="VH140" s="0"/>
      <c r="VI140" s="0"/>
      <c r="VJ140" s="0"/>
      <c r="VK140" s="0"/>
      <c r="VL140" s="0"/>
      <c r="VM140" s="0"/>
      <c r="VN140" s="0"/>
      <c r="VO140" s="0"/>
      <c r="VP140" s="0"/>
      <c r="VQ140" s="0"/>
      <c r="VR140" s="0"/>
      <c r="VS140" s="0"/>
      <c r="VT140" s="0"/>
      <c r="VU140" s="0"/>
      <c r="VV140" s="0"/>
      <c r="VW140" s="0"/>
      <c r="VX140" s="0"/>
      <c r="VY140" s="0"/>
      <c r="VZ140" s="0"/>
      <c r="WA140" s="0"/>
      <c r="WB140" s="0"/>
      <c r="WC140" s="0"/>
      <c r="WD140" s="0"/>
      <c r="WE140" s="0"/>
      <c r="WF140" s="0"/>
      <c r="WG140" s="0"/>
      <c r="WH140" s="0"/>
      <c r="WI140" s="0"/>
      <c r="WJ140" s="0"/>
      <c r="WK140" s="0"/>
      <c r="WL140" s="0"/>
      <c r="WM140" s="0"/>
      <c r="WN140" s="0"/>
      <c r="WO140" s="0"/>
      <c r="WP140" s="0"/>
      <c r="WQ140" s="0"/>
      <c r="WR140" s="0"/>
      <c r="WS140" s="0"/>
      <c r="WT140" s="0"/>
      <c r="WU140" s="0"/>
      <c r="WV140" s="0"/>
      <c r="WW140" s="0"/>
      <c r="WX140" s="0"/>
      <c r="WY140" s="0"/>
      <c r="WZ140" s="0"/>
      <c r="XA140" s="0"/>
      <c r="XB140" s="0"/>
      <c r="XC140" s="0"/>
      <c r="XD140" s="0"/>
      <c r="XE140" s="0"/>
      <c r="XF140" s="0"/>
      <c r="XG140" s="0"/>
      <c r="XH140" s="0"/>
      <c r="XI140" s="0"/>
      <c r="XJ140" s="0"/>
      <c r="XK140" s="0"/>
      <c r="XL140" s="0"/>
      <c r="XM140" s="0"/>
      <c r="XN140" s="0"/>
      <c r="XO140" s="0"/>
      <c r="XP140" s="0"/>
      <c r="XQ140" s="0"/>
      <c r="XR140" s="0"/>
      <c r="XS140" s="0"/>
      <c r="XT140" s="0"/>
      <c r="XU140" s="0"/>
      <c r="XV140" s="0"/>
      <c r="XW140" s="0"/>
      <c r="XX140" s="0"/>
      <c r="XY140" s="0"/>
      <c r="XZ140" s="0"/>
      <c r="YA140" s="0"/>
      <c r="YB140" s="0"/>
      <c r="YC140" s="0"/>
      <c r="YD140" s="0"/>
      <c r="YE140" s="0"/>
      <c r="YF140" s="0"/>
      <c r="YG140" s="0"/>
      <c r="YH140" s="0"/>
      <c r="YI140" s="0"/>
      <c r="YJ140" s="0"/>
      <c r="YK140" s="0"/>
      <c r="YL140" s="0"/>
      <c r="YM140" s="0"/>
      <c r="YN140" s="0"/>
      <c r="YO140" s="0"/>
      <c r="YP140" s="0"/>
      <c r="YQ140" s="0"/>
      <c r="YR140" s="0"/>
      <c r="YS140" s="0"/>
      <c r="YT140" s="0"/>
      <c r="YU140" s="0"/>
      <c r="YV140" s="0"/>
      <c r="YW140" s="0"/>
      <c r="YX140" s="0"/>
      <c r="YY140" s="0"/>
      <c r="YZ140" s="0"/>
      <c r="ZA140" s="0"/>
      <c r="ZB140" s="0"/>
      <c r="ZC140" s="0"/>
      <c r="ZD140" s="0"/>
      <c r="ZE140" s="0"/>
      <c r="ZF140" s="0"/>
      <c r="ZG140" s="0"/>
      <c r="ZH140" s="0"/>
      <c r="ZI140" s="0"/>
      <c r="ZJ140" s="0"/>
      <c r="ZK140" s="0"/>
      <c r="ZL140" s="0"/>
      <c r="ZM140" s="0"/>
      <c r="ZN140" s="0"/>
      <c r="ZO140" s="0"/>
      <c r="ZP140" s="0"/>
      <c r="ZQ140" s="0"/>
      <c r="ZR140" s="0"/>
      <c r="ZS140" s="0"/>
      <c r="ZT140" s="0"/>
      <c r="ZU140" s="0"/>
      <c r="ZV140" s="0"/>
      <c r="ZW140" s="0"/>
      <c r="ZX140" s="0"/>
      <c r="ZY140" s="0"/>
      <c r="ZZ140" s="0"/>
      <c r="AAA140" s="0"/>
      <c r="AAB140" s="0"/>
      <c r="AAC140" s="0"/>
      <c r="AAD140" s="0"/>
      <c r="AAE140" s="0"/>
      <c r="AAF140" s="0"/>
      <c r="AAG140" s="0"/>
      <c r="AAH140" s="0"/>
      <c r="AAI140" s="0"/>
      <c r="AAJ140" s="0"/>
      <c r="AAK140" s="0"/>
      <c r="AAL140" s="0"/>
      <c r="AAM140" s="0"/>
      <c r="AAN140" s="0"/>
      <c r="AAO140" s="0"/>
      <c r="AAP140" s="0"/>
      <c r="AAQ140" s="0"/>
      <c r="AAR140" s="0"/>
      <c r="AAS140" s="0"/>
      <c r="AAT140" s="0"/>
      <c r="AAU140" s="0"/>
      <c r="AAV140" s="0"/>
      <c r="AAW140" s="0"/>
      <c r="AAX140" s="0"/>
      <c r="AAY140" s="0"/>
      <c r="AAZ140" s="0"/>
      <c r="ABA140" s="0"/>
      <c r="ABB140" s="0"/>
      <c r="ABC140" s="0"/>
      <c r="ABD140" s="0"/>
      <c r="ABE140" s="0"/>
      <c r="ABF140" s="0"/>
      <c r="ABG140" s="0"/>
      <c r="ABH140" s="0"/>
      <c r="ABI140" s="0"/>
      <c r="ABJ140" s="0"/>
      <c r="ABK140" s="0"/>
      <c r="ABL140" s="0"/>
      <c r="ABM140" s="0"/>
      <c r="ABN140" s="0"/>
      <c r="ABO140" s="0"/>
      <c r="ABP140" s="0"/>
      <c r="ABQ140" s="0"/>
      <c r="ABR140" s="0"/>
      <c r="ABS140" s="0"/>
      <c r="ABT140" s="0"/>
      <c r="ABU140" s="0"/>
      <c r="ABV140" s="0"/>
      <c r="ABW140" s="0"/>
      <c r="ABX140" s="0"/>
      <c r="ABY140" s="0"/>
      <c r="ABZ140" s="0"/>
      <c r="ACA140" s="0"/>
      <c r="ACB140" s="0"/>
      <c r="ACC140" s="0"/>
      <c r="ACD140" s="0"/>
      <c r="ACE140" s="0"/>
      <c r="ACF140" s="0"/>
      <c r="ACG140" s="0"/>
      <c r="ACH140" s="0"/>
      <c r="ACI140" s="0"/>
      <c r="ACJ140" s="0"/>
      <c r="ACK140" s="0"/>
      <c r="ACL140" s="0"/>
      <c r="ACM140" s="0"/>
      <c r="ACN140" s="0"/>
      <c r="ACO140" s="0"/>
      <c r="ACP140" s="0"/>
      <c r="ACQ140" s="0"/>
      <c r="ACR140" s="0"/>
      <c r="ACS140" s="0"/>
      <c r="ACT140" s="0"/>
      <c r="ACU140" s="0"/>
      <c r="ACV140" s="0"/>
      <c r="ACW140" s="0"/>
      <c r="ACX140" s="0"/>
      <c r="ACY140" s="0"/>
      <c r="ACZ140" s="0"/>
      <c r="ADA140" s="0"/>
      <c r="ADB140" s="0"/>
      <c r="ADC140" s="0"/>
      <c r="ADD140" s="0"/>
      <c r="ADE140" s="0"/>
      <c r="ADF140" s="0"/>
      <c r="ADG140" s="0"/>
      <c r="ADH140" s="0"/>
      <c r="ADI140" s="0"/>
      <c r="ADJ140" s="0"/>
      <c r="ADK140" s="0"/>
      <c r="ADL140" s="0"/>
      <c r="ADM140" s="0"/>
      <c r="ADN140" s="0"/>
      <c r="ADO140" s="0"/>
      <c r="ADP140" s="0"/>
      <c r="ADQ140" s="0"/>
      <c r="ADR140" s="0"/>
      <c r="ADS140" s="0"/>
      <c r="ADT140" s="0"/>
      <c r="ADU140" s="0"/>
      <c r="ADV140" s="0"/>
      <c r="ADW140" s="0"/>
      <c r="ADX140" s="0"/>
      <c r="ADY140" s="0"/>
      <c r="ADZ140" s="0"/>
      <c r="AEA140" s="0"/>
      <c r="AEB140" s="0"/>
      <c r="AEC140" s="0"/>
      <c r="AED140" s="0"/>
      <c r="AEE140" s="0"/>
      <c r="AEF140" s="0"/>
      <c r="AEG140" s="0"/>
      <c r="AEH140" s="0"/>
      <c r="AEI140" s="0"/>
      <c r="AEJ140" s="0"/>
      <c r="AEK140" s="0"/>
      <c r="AEL140" s="0"/>
      <c r="AEM140" s="0"/>
      <c r="AEN140" s="0"/>
      <c r="AEO140" s="0"/>
      <c r="AEP140" s="0"/>
      <c r="AEQ140" s="0"/>
      <c r="AER140" s="0"/>
      <c r="AES140" s="0"/>
      <c r="AET140" s="0"/>
      <c r="AEU140" s="0"/>
      <c r="AEV140" s="0"/>
      <c r="AEW140" s="0"/>
      <c r="AEX140" s="0"/>
      <c r="AEY140" s="0"/>
      <c r="AEZ140" s="0"/>
      <c r="AFA140" s="0"/>
      <c r="AFB140" s="0"/>
      <c r="AFC140" s="0"/>
      <c r="AFD140" s="0"/>
      <c r="AFE140" s="0"/>
      <c r="AFF140" s="0"/>
      <c r="AFG140" s="0"/>
      <c r="AFH140" s="0"/>
      <c r="AFI140" s="0"/>
      <c r="AFJ140" s="0"/>
      <c r="AFK140" s="0"/>
      <c r="AFL140" s="0"/>
      <c r="AFM140" s="0"/>
      <c r="AFN140" s="0"/>
      <c r="AFO140" s="0"/>
      <c r="AFP140" s="0"/>
      <c r="AFQ140" s="0"/>
      <c r="AFR140" s="0"/>
      <c r="AFS140" s="0"/>
      <c r="AFT140" s="0"/>
      <c r="AFU140" s="0"/>
      <c r="AFV140" s="0"/>
      <c r="AFW140" s="0"/>
      <c r="AFX140" s="0"/>
      <c r="AFY140" s="0"/>
      <c r="AFZ140" s="0"/>
      <c r="AGA140" s="0"/>
      <c r="AGB140" s="0"/>
      <c r="AGC140" s="0"/>
      <c r="AGD140" s="0"/>
      <c r="AGE140" s="0"/>
      <c r="AGF140" s="0"/>
      <c r="AGG140" s="0"/>
      <c r="AGH140" s="0"/>
      <c r="AGI140" s="0"/>
      <c r="AGJ140" s="0"/>
      <c r="AGK140" s="0"/>
      <c r="AGL140" s="0"/>
      <c r="AGM140" s="0"/>
      <c r="AGN140" s="0"/>
      <c r="AGO140" s="0"/>
      <c r="AGP140" s="0"/>
      <c r="AGQ140" s="0"/>
      <c r="AGR140" s="0"/>
      <c r="AGS140" s="0"/>
      <c r="AGT140" s="0"/>
      <c r="AGU140" s="0"/>
      <c r="AGV140" s="0"/>
      <c r="AGW140" s="0"/>
      <c r="AGX140" s="0"/>
      <c r="AGY140" s="0"/>
      <c r="AGZ140" s="0"/>
      <c r="AHA140" s="0"/>
      <c r="AHB140" s="0"/>
      <c r="AHC140" s="0"/>
      <c r="AHD140" s="0"/>
      <c r="AHE140" s="0"/>
      <c r="AHF140" s="0"/>
      <c r="AHG140" s="0"/>
      <c r="AHH140" s="0"/>
      <c r="AHI140" s="0"/>
      <c r="AHJ140" s="0"/>
      <c r="AHK140" s="0"/>
      <c r="AHL140" s="0"/>
      <c r="AHM140" s="0"/>
      <c r="AHN140" s="0"/>
      <c r="AHO140" s="0"/>
      <c r="AHP140" s="0"/>
      <c r="AHQ140" s="0"/>
      <c r="AHR140" s="0"/>
      <c r="AHS140" s="0"/>
      <c r="AHT140" s="0"/>
      <c r="AHU140" s="0"/>
      <c r="AHV140" s="0"/>
      <c r="AHW140" s="0"/>
      <c r="AHX140" s="0"/>
      <c r="AHY140" s="0"/>
      <c r="AHZ140" s="0"/>
      <c r="AIA140" s="0"/>
      <c r="AIB140" s="0"/>
      <c r="AIC140" s="0"/>
      <c r="AID140" s="0"/>
      <c r="AIE140" s="0"/>
      <c r="AIF140" s="0"/>
      <c r="AIG140" s="0"/>
      <c r="AIH140" s="0"/>
      <c r="AII140" s="0"/>
      <c r="AIJ140" s="0"/>
      <c r="AIK140" s="0"/>
      <c r="AIL140" s="0"/>
      <c r="AIM140" s="0"/>
      <c r="AIN140" s="0"/>
      <c r="AIO140" s="0"/>
      <c r="AIP140" s="0"/>
      <c r="AIQ140" s="0"/>
      <c r="AIR140" s="0"/>
      <c r="AIS140" s="0"/>
      <c r="AIT140" s="0"/>
      <c r="AIU140" s="0"/>
      <c r="AIV140" s="0"/>
      <c r="AIW140" s="0"/>
      <c r="AIX140" s="0"/>
      <c r="AIY140" s="0"/>
      <c r="AIZ140" s="0"/>
      <c r="AJA140" s="0"/>
      <c r="AJB140" s="0"/>
      <c r="AJC140" s="0"/>
      <c r="AJD140" s="0"/>
      <c r="AJE140" s="0"/>
      <c r="AJF140" s="0"/>
      <c r="AJG140" s="0"/>
      <c r="AJH140" s="0"/>
      <c r="AJI140" s="0"/>
      <c r="AJJ140" s="0"/>
      <c r="AJK140" s="0"/>
      <c r="AJL140" s="0"/>
      <c r="AJM140" s="0"/>
      <c r="AJN140" s="0"/>
      <c r="AJO140" s="0"/>
      <c r="AJP140" s="0"/>
      <c r="AJQ140" s="0"/>
      <c r="AJR140" s="0"/>
      <c r="AJS140" s="0"/>
      <c r="AJT140" s="0"/>
      <c r="AJU140" s="0"/>
      <c r="AJV140" s="0"/>
      <c r="AJW140" s="0"/>
      <c r="AJX140" s="0"/>
      <c r="AJY140" s="0"/>
      <c r="AJZ140" s="0"/>
      <c r="AKA140" s="0"/>
      <c r="AKB140" s="0"/>
      <c r="AKC140" s="0"/>
      <c r="AKD140" s="0"/>
      <c r="AKE140" s="0"/>
      <c r="AKF140" s="0"/>
      <c r="AKG140" s="0"/>
      <c r="AKH140" s="0"/>
      <c r="AKI140" s="0"/>
      <c r="AKJ140" s="0"/>
      <c r="AKK140" s="0"/>
      <c r="AKL140" s="0"/>
      <c r="AKM140" s="0"/>
      <c r="AKN140" s="0"/>
      <c r="AKO140" s="0"/>
      <c r="AKP140" s="0"/>
      <c r="AKQ140" s="0"/>
      <c r="AKR140" s="0"/>
      <c r="AKS140" s="0"/>
      <c r="AKT140" s="0"/>
      <c r="AKU140" s="0"/>
      <c r="AKV140" s="0"/>
      <c r="AKW140" s="0"/>
      <c r="AKX140" s="0"/>
      <c r="AKY140" s="0"/>
      <c r="AKZ140" s="0"/>
      <c r="ALA140" s="0"/>
      <c r="ALB140" s="0"/>
      <c r="ALC140" s="0"/>
      <c r="ALD140" s="0"/>
      <c r="ALE140" s="0"/>
      <c r="ALF140" s="0"/>
      <c r="ALG140" s="0"/>
      <c r="ALH140" s="0"/>
      <c r="ALI140" s="0"/>
      <c r="ALJ140" s="0"/>
      <c r="ALK140" s="0"/>
      <c r="ALL140" s="0"/>
      <c r="ALM140" s="0"/>
      <c r="ALN140" s="0"/>
      <c r="ALO140" s="0"/>
      <c r="ALP140" s="0"/>
      <c r="ALQ140" s="0"/>
      <c r="ALR140" s="0"/>
      <c r="ALS140" s="0"/>
      <c r="ALT140" s="0"/>
      <c r="ALU140" s="0"/>
      <c r="ALV140" s="0"/>
      <c r="ALW140" s="0"/>
      <c r="ALX140" s="0"/>
      <c r="ALY140" s="0"/>
      <c r="ALZ140" s="0"/>
      <c r="AMA140" s="0"/>
      <c r="AMB140" s="0"/>
      <c r="AMC140" s="0"/>
      <c r="AMD140" s="0"/>
      <c r="AME140" s="0"/>
      <c r="AMF140" s="0"/>
      <c r="AMG140" s="0"/>
      <c r="AMH140" s="0"/>
      <c r="AMI140" s="0"/>
      <c r="AMJ140" s="0"/>
    </row>
    <row r="141" s="2" customFormat="true" ht="13.2" hidden="false" customHeight="false" outlineLevel="0" collapsed="false">
      <c r="B141" s="3" t="n">
        <v>14</v>
      </c>
      <c r="I141" s="3" t="n">
        <v>0</v>
      </c>
      <c r="J141" s="2" t="s">
        <v>41</v>
      </c>
      <c r="K141" s="2" t="s">
        <v>42</v>
      </c>
      <c r="L141" s="13" t="n">
        <v>42822</v>
      </c>
      <c r="M141" s="2" t="n">
        <v>0</v>
      </c>
      <c r="N141" s="2" t="n">
        <v>3</v>
      </c>
      <c r="O141" s="3" t="n">
        <v>0</v>
      </c>
      <c r="S141" s="2" t="n">
        <v>34</v>
      </c>
      <c r="T141" s="2" t="n">
        <v>6</v>
      </c>
      <c r="U141" s="2" t="n">
        <v>93</v>
      </c>
      <c r="V141" s="2" t="n">
        <v>13</v>
      </c>
      <c r="W141" s="3" t="n">
        <v>0</v>
      </c>
      <c r="X141" s="3" t="n">
        <v>1.57894736842105</v>
      </c>
      <c r="Y141" s="2" t="n">
        <v>173</v>
      </c>
      <c r="Z141" s="2" t="n">
        <v>20</v>
      </c>
      <c r="AA141" s="3" t="n">
        <v>0.896373056994819</v>
      </c>
      <c r="AB141" s="2" t="n">
        <v>2</v>
      </c>
      <c r="AC141" s="2" t="n">
        <v>25</v>
      </c>
      <c r="AD141" s="2" t="n">
        <v>3</v>
      </c>
      <c r="AE141" s="2" t="n">
        <v>2</v>
      </c>
      <c r="AF141" s="2" t="n">
        <v>416</v>
      </c>
      <c r="AG141" s="2" t="n">
        <v>45</v>
      </c>
      <c r="AH141" s="2" t="n">
        <v>11</v>
      </c>
      <c r="AI141" s="2" t="n">
        <v>16</v>
      </c>
      <c r="AJ141" s="2" t="n">
        <v>0</v>
      </c>
      <c r="AK141" s="2" t="n">
        <v>19</v>
      </c>
      <c r="AL141" s="3" t="n">
        <v>0</v>
      </c>
      <c r="AM141" s="3" t="n">
        <v>0.105263157894737</v>
      </c>
      <c r="AN141" s="2" t="n">
        <v>0.415865384615385</v>
      </c>
    </row>
    <row r="142" s="3" customFormat="true" ht="15" hidden="false" customHeight="true" outlineLevel="0" collapsed="false">
      <c r="B142" s="3" t="n">
        <v>15</v>
      </c>
      <c r="I142" s="3" t="n">
        <v>0</v>
      </c>
      <c r="J142" s="3" t="s">
        <v>41</v>
      </c>
      <c r="K142" s="3" t="s">
        <v>40</v>
      </c>
      <c r="L142" s="5" t="n">
        <v>42978</v>
      </c>
      <c r="M142" s="3" t="n">
        <v>3</v>
      </c>
      <c r="N142" s="3" t="n">
        <v>0</v>
      </c>
      <c r="O142" s="3" t="n">
        <v>3</v>
      </c>
      <c r="S142" s="3" t="n">
        <v>58</v>
      </c>
      <c r="T142" s="3" t="n">
        <v>19</v>
      </c>
      <c r="U142" s="3" t="n">
        <v>68</v>
      </c>
      <c r="V142" s="3" t="n">
        <v>37</v>
      </c>
      <c r="W142" s="3" t="n">
        <v>3.75</v>
      </c>
      <c r="X142" s="3" t="n">
        <v>0</v>
      </c>
      <c r="Y142" s="3" t="n">
        <v>199</v>
      </c>
      <c r="Z142" s="3" t="n">
        <v>38</v>
      </c>
      <c r="AA142" s="3" t="n">
        <v>0.839662447257384</v>
      </c>
      <c r="AB142" s="3" t="n">
        <v>5</v>
      </c>
      <c r="AC142" s="3" t="n">
        <v>13</v>
      </c>
      <c r="AD142" s="3" t="n">
        <v>1</v>
      </c>
      <c r="AE142" s="3" t="n">
        <v>8</v>
      </c>
      <c r="AF142" s="3" t="n">
        <v>543</v>
      </c>
      <c r="AG142" s="3" t="n">
        <v>57</v>
      </c>
      <c r="AH142" s="3" t="n">
        <v>15</v>
      </c>
      <c r="AI142" s="3" t="n">
        <v>12</v>
      </c>
      <c r="AJ142" s="3" t="n">
        <v>4</v>
      </c>
      <c r="AK142" s="3" t="n">
        <v>9</v>
      </c>
      <c r="AL142" s="3" t="n">
        <v>3</v>
      </c>
      <c r="AM142" s="3" t="n">
        <v>0.888888888888889</v>
      </c>
      <c r="AN142" s="2" t="n">
        <v>0.366482504604052</v>
      </c>
    </row>
    <row r="143" customFormat="false" ht="13.8" hidden="false" customHeight="true" outlineLevel="0" collapsed="false">
      <c r="A143" s="3"/>
      <c r="B143" s="3" t="n">
        <v>16</v>
      </c>
      <c r="C143" s="0"/>
      <c r="D143" s="0"/>
      <c r="E143" s="0"/>
      <c r="F143" s="0"/>
      <c r="G143" s="0"/>
      <c r="H143" s="0"/>
      <c r="I143" s="3" t="n">
        <v>1</v>
      </c>
      <c r="J143" s="3" t="s">
        <v>41</v>
      </c>
      <c r="K143" s="3" t="s">
        <v>44</v>
      </c>
      <c r="L143" s="5" t="n">
        <v>42983</v>
      </c>
      <c r="M143" s="3" t="n">
        <v>1</v>
      </c>
      <c r="N143" s="3" t="n">
        <v>2</v>
      </c>
      <c r="O143" s="3" t="n">
        <v>0</v>
      </c>
      <c r="P143" s="0"/>
      <c r="Q143" s="0"/>
      <c r="R143" s="0"/>
      <c r="S143" s="3" t="n">
        <v>34</v>
      </c>
      <c r="T143" s="3" t="n">
        <v>1</v>
      </c>
      <c r="U143" s="3" t="n">
        <v>79</v>
      </c>
      <c r="V143" s="3" t="n">
        <v>16</v>
      </c>
      <c r="W143" s="3" t="n">
        <v>1</v>
      </c>
      <c r="X143" s="3" t="n">
        <v>3.33333333333333</v>
      </c>
      <c r="Y143" s="3" t="n">
        <v>215</v>
      </c>
      <c r="Z143" s="3" t="n">
        <v>51</v>
      </c>
      <c r="AA143" s="3" t="n">
        <v>0.808270676691729</v>
      </c>
      <c r="AB143" s="3" t="n">
        <v>4</v>
      </c>
      <c r="AC143" s="3" t="n">
        <v>18</v>
      </c>
      <c r="AD143" s="3" t="n">
        <v>3</v>
      </c>
      <c r="AE143" s="3" t="n">
        <v>10</v>
      </c>
      <c r="AF143" s="3" t="n">
        <v>404</v>
      </c>
      <c r="AG143" s="3" t="n">
        <v>69</v>
      </c>
      <c r="AH143" s="3" t="n">
        <v>1</v>
      </c>
      <c r="AI143" s="3" t="n">
        <v>12</v>
      </c>
      <c r="AJ143" s="3" t="n">
        <v>1</v>
      </c>
      <c r="AK143" s="3" t="n">
        <v>6</v>
      </c>
      <c r="AL143" s="3" t="n">
        <v>0.5</v>
      </c>
      <c r="AM143" s="3" t="n">
        <v>1.66666666666667</v>
      </c>
      <c r="AN143" s="2" t="n">
        <v>0.532178217821782</v>
      </c>
      <c r="AO143" s="0"/>
      <c r="AP143" s="0"/>
      <c r="AQ143" s="0"/>
      <c r="AR143" s="0"/>
      <c r="AS143" s="0"/>
      <c r="AT143" s="0"/>
      <c r="AU143" s="0"/>
      <c r="AV143" s="0"/>
      <c r="AW143" s="0"/>
      <c r="AX143" s="0"/>
      <c r="AY143" s="0"/>
      <c r="AZ143" s="0"/>
      <c r="BA143" s="0"/>
      <c r="BB143" s="0"/>
      <c r="BC143" s="0"/>
      <c r="BD143" s="0"/>
      <c r="BE143" s="0"/>
      <c r="BF143" s="0"/>
      <c r="BG143" s="0"/>
      <c r="BH143" s="0"/>
      <c r="BI143" s="0"/>
      <c r="BJ143" s="0"/>
      <c r="BK143" s="0"/>
      <c r="BL143" s="0"/>
      <c r="BM143" s="0"/>
      <c r="BN143" s="0"/>
      <c r="BO143" s="0"/>
      <c r="BP143" s="0"/>
      <c r="BQ143" s="0"/>
      <c r="BR143" s="0"/>
      <c r="BS143" s="0"/>
      <c r="BT143" s="0"/>
      <c r="BU143" s="0"/>
      <c r="BV143" s="0"/>
      <c r="BW143" s="0"/>
      <c r="BX143" s="0"/>
      <c r="BY143" s="0"/>
      <c r="BZ143" s="0"/>
      <c r="CA143" s="0"/>
      <c r="CB143" s="0"/>
      <c r="CC143" s="0"/>
      <c r="CD143" s="0"/>
      <c r="CE143" s="0"/>
      <c r="CF143" s="0"/>
      <c r="CG143" s="0"/>
      <c r="CH143" s="0"/>
      <c r="CI143" s="0"/>
      <c r="CJ143" s="0"/>
      <c r="CK143" s="0"/>
      <c r="CL143" s="0"/>
      <c r="CM143" s="0"/>
      <c r="CN143" s="0"/>
      <c r="CO143" s="0"/>
      <c r="CP143" s="0"/>
      <c r="CQ143" s="0"/>
      <c r="CR143" s="0"/>
      <c r="CS143" s="0"/>
      <c r="CT143" s="0"/>
      <c r="CU143" s="0"/>
      <c r="CV143" s="0"/>
      <c r="CW143" s="0"/>
      <c r="CX143" s="0"/>
      <c r="CY143" s="0"/>
      <c r="CZ143" s="0"/>
      <c r="DA143" s="0"/>
      <c r="DB143" s="0"/>
      <c r="DC143" s="0"/>
      <c r="DD143" s="0"/>
      <c r="DE143" s="0"/>
      <c r="DF143" s="0"/>
      <c r="DG143" s="0"/>
      <c r="DH143" s="0"/>
      <c r="DI143" s="0"/>
      <c r="DJ143" s="0"/>
      <c r="DK143" s="0"/>
      <c r="DL143" s="0"/>
      <c r="DM143" s="0"/>
      <c r="DN143" s="0"/>
      <c r="DO143" s="0"/>
      <c r="DP143" s="0"/>
      <c r="DQ143" s="0"/>
      <c r="DR143" s="0"/>
      <c r="DS143" s="0"/>
      <c r="DT143" s="0"/>
      <c r="DU143" s="0"/>
      <c r="DV143" s="0"/>
      <c r="DW143" s="0"/>
      <c r="DX143" s="0"/>
      <c r="DY143" s="0"/>
      <c r="DZ143" s="0"/>
      <c r="EA143" s="0"/>
      <c r="EB143" s="0"/>
      <c r="EC143" s="0"/>
      <c r="ED143" s="0"/>
      <c r="EE143" s="0"/>
      <c r="EF143" s="0"/>
      <c r="EG143" s="0"/>
      <c r="EH143" s="0"/>
      <c r="EI143" s="0"/>
      <c r="EJ143" s="0"/>
      <c r="EK143" s="0"/>
      <c r="EL143" s="0"/>
      <c r="EM143" s="0"/>
      <c r="EN143" s="0"/>
      <c r="EO143" s="0"/>
      <c r="EP143" s="0"/>
      <c r="EQ143" s="0"/>
      <c r="ER143" s="0"/>
      <c r="ES143" s="0"/>
      <c r="ET143" s="0"/>
      <c r="EU143" s="0"/>
      <c r="EV143" s="0"/>
      <c r="EW143" s="0"/>
      <c r="EX143" s="0"/>
      <c r="EY143" s="0"/>
      <c r="EZ143" s="0"/>
      <c r="FA143" s="0"/>
      <c r="FB143" s="0"/>
      <c r="FC143" s="0"/>
      <c r="FD143" s="0"/>
      <c r="FE143" s="0"/>
      <c r="FF143" s="0"/>
      <c r="FG143" s="0"/>
      <c r="FH143" s="0"/>
      <c r="FI143" s="0"/>
      <c r="FJ143" s="0"/>
      <c r="FK143" s="0"/>
      <c r="FL143" s="0"/>
      <c r="FM143" s="0"/>
      <c r="FN143" s="0"/>
      <c r="FO143" s="0"/>
      <c r="FP143" s="0"/>
      <c r="FQ143" s="0"/>
      <c r="FR143" s="0"/>
      <c r="FS143" s="0"/>
      <c r="FT143" s="0"/>
      <c r="FU143" s="0"/>
      <c r="FV143" s="0"/>
      <c r="FW143" s="0"/>
      <c r="FX143" s="0"/>
      <c r="FY143" s="0"/>
      <c r="FZ143" s="0"/>
      <c r="GA143" s="0"/>
      <c r="GB143" s="0"/>
      <c r="GC143" s="0"/>
      <c r="GD143" s="0"/>
      <c r="GE143" s="0"/>
      <c r="GF143" s="0"/>
      <c r="GG143" s="0"/>
      <c r="GH143" s="0"/>
      <c r="GI143" s="0"/>
      <c r="GJ143" s="0"/>
      <c r="GK143" s="0"/>
      <c r="GL143" s="0"/>
      <c r="GM143" s="0"/>
      <c r="GN143" s="0"/>
      <c r="GO143" s="0"/>
      <c r="GP143" s="0"/>
      <c r="GQ143" s="0"/>
      <c r="GR143" s="0"/>
      <c r="GS143" s="0"/>
      <c r="GT143" s="0"/>
      <c r="GU143" s="0"/>
      <c r="GV143" s="0"/>
      <c r="GW143" s="0"/>
      <c r="GX143" s="0"/>
      <c r="GY143" s="0"/>
      <c r="GZ143" s="0"/>
      <c r="HA143" s="0"/>
      <c r="HB143" s="0"/>
      <c r="HC143" s="0"/>
      <c r="HD143" s="0"/>
      <c r="HE143" s="0"/>
      <c r="HF143" s="0"/>
      <c r="HG143" s="0"/>
      <c r="HH143" s="0"/>
      <c r="HI143" s="0"/>
      <c r="HJ143" s="0"/>
      <c r="HK143" s="0"/>
      <c r="HL143" s="0"/>
      <c r="HM143" s="0"/>
      <c r="HN143" s="0"/>
      <c r="HO143" s="0"/>
      <c r="HP143" s="0"/>
      <c r="HQ143" s="0"/>
      <c r="HR143" s="0"/>
      <c r="HS143" s="0"/>
      <c r="HT143" s="0"/>
      <c r="HU143" s="0"/>
      <c r="HV143" s="0"/>
      <c r="HW143" s="0"/>
      <c r="HX143" s="0"/>
      <c r="HY143" s="0"/>
      <c r="HZ143" s="0"/>
      <c r="IA143" s="0"/>
      <c r="IB143" s="0"/>
      <c r="IC143" s="0"/>
      <c r="ID143" s="0"/>
      <c r="IE143" s="0"/>
      <c r="IF143" s="0"/>
      <c r="IG143" s="0"/>
      <c r="IH143" s="0"/>
      <c r="II143" s="0"/>
      <c r="IJ143" s="0"/>
      <c r="IK143" s="0"/>
      <c r="IL143" s="0"/>
      <c r="IM143" s="0"/>
      <c r="IN143" s="0"/>
      <c r="IO143" s="0"/>
      <c r="IP143" s="0"/>
      <c r="IQ143" s="0"/>
      <c r="IR143" s="0"/>
      <c r="IS143" s="0"/>
      <c r="IT143" s="0"/>
      <c r="IU143" s="0"/>
      <c r="IV143" s="0"/>
      <c r="IW143" s="0"/>
      <c r="IX143" s="0"/>
      <c r="IY143" s="0"/>
      <c r="IZ143" s="0"/>
      <c r="JA143" s="0"/>
      <c r="JB143" s="0"/>
      <c r="JC143" s="0"/>
      <c r="JD143" s="0"/>
      <c r="JE143" s="0"/>
      <c r="JF143" s="0"/>
      <c r="JG143" s="0"/>
      <c r="JH143" s="0"/>
      <c r="JI143" s="0"/>
      <c r="JJ143" s="0"/>
      <c r="JK143" s="0"/>
      <c r="JL143" s="0"/>
      <c r="JM143" s="0"/>
      <c r="JN143" s="0"/>
      <c r="JO143" s="0"/>
      <c r="JP143" s="0"/>
      <c r="JQ143" s="0"/>
      <c r="JR143" s="0"/>
      <c r="JS143" s="0"/>
      <c r="JT143" s="0"/>
      <c r="JU143" s="0"/>
      <c r="JV143" s="0"/>
      <c r="JW143" s="0"/>
      <c r="JX143" s="0"/>
      <c r="JY143" s="0"/>
      <c r="JZ143" s="0"/>
      <c r="KA143" s="0"/>
      <c r="KB143" s="0"/>
      <c r="KC143" s="0"/>
      <c r="KD143" s="0"/>
      <c r="KE143" s="0"/>
      <c r="KF143" s="0"/>
      <c r="KG143" s="0"/>
      <c r="KH143" s="0"/>
      <c r="KI143" s="0"/>
      <c r="KJ143" s="0"/>
      <c r="KK143" s="0"/>
      <c r="KL143" s="0"/>
      <c r="KM143" s="0"/>
      <c r="KN143" s="0"/>
      <c r="KO143" s="0"/>
      <c r="KP143" s="0"/>
      <c r="KQ143" s="0"/>
      <c r="KR143" s="0"/>
      <c r="KS143" s="0"/>
      <c r="KT143" s="0"/>
      <c r="KU143" s="0"/>
      <c r="KV143" s="0"/>
      <c r="KW143" s="0"/>
      <c r="KX143" s="0"/>
      <c r="KY143" s="0"/>
      <c r="KZ143" s="0"/>
      <c r="LA143" s="0"/>
      <c r="LB143" s="0"/>
      <c r="LC143" s="0"/>
      <c r="LD143" s="0"/>
      <c r="LE143" s="0"/>
      <c r="LF143" s="0"/>
      <c r="LG143" s="0"/>
      <c r="LH143" s="0"/>
      <c r="LI143" s="0"/>
      <c r="LJ143" s="0"/>
      <c r="LK143" s="0"/>
      <c r="LL143" s="0"/>
      <c r="LM143" s="0"/>
      <c r="LN143" s="0"/>
      <c r="LO143" s="0"/>
      <c r="LP143" s="0"/>
      <c r="LQ143" s="0"/>
      <c r="LR143" s="0"/>
      <c r="LS143" s="0"/>
      <c r="LT143" s="0"/>
      <c r="LU143" s="0"/>
      <c r="LV143" s="0"/>
      <c r="LW143" s="0"/>
      <c r="LX143" s="0"/>
      <c r="LY143" s="0"/>
      <c r="LZ143" s="0"/>
      <c r="MA143" s="0"/>
      <c r="MB143" s="0"/>
      <c r="MC143" s="0"/>
      <c r="MD143" s="0"/>
      <c r="ME143" s="0"/>
      <c r="MF143" s="0"/>
      <c r="MG143" s="0"/>
      <c r="MH143" s="0"/>
      <c r="MI143" s="0"/>
      <c r="MJ143" s="0"/>
      <c r="MK143" s="0"/>
      <c r="ML143" s="0"/>
      <c r="MM143" s="0"/>
      <c r="MN143" s="0"/>
      <c r="MO143" s="0"/>
      <c r="MP143" s="0"/>
      <c r="MQ143" s="0"/>
      <c r="MR143" s="0"/>
      <c r="MS143" s="0"/>
      <c r="MT143" s="0"/>
      <c r="MU143" s="0"/>
      <c r="MV143" s="0"/>
      <c r="MW143" s="0"/>
      <c r="MX143" s="0"/>
      <c r="MY143" s="0"/>
      <c r="MZ143" s="0"/>
      <c r="NA143" s="0"/>
      <c r="NB143" s="0"/>
      <c r="NC143" s="0"/>
      <c r="ND143" s="0"/>
      <c r="NE143" s="0"/>
      <c r="NF143" s="0"/>
      <c r="NG143" s="0"/>
      <c r="NH143" s="0"/>
      <c r="NI143" s="0"/>
      <c r="NJ143" s="0"/>
      <c r="NK143" s="0"/>
      <c r="NL143" s="0"/>
      <c r="NM143" s="0"/>
      <c r="NN143" s="0"/>
      <c r="NO143" s="0"/>
      <c r="NP143" s="0"/>
      <c r="NQ143" s="0"/>
      <c r="NR143" s="0"/>
      <c r="NS143" s="0"/>
      <c r="NT143" s="0"/>
      <c r="NU143" s="0"/>
      <c r="NV143" s="0"/>
      <c r="NW143" s="0"/>
      <c r="NX143" s="0"/>
      <c r="NY143" s="0"/>
      <c r="NZ143" s="0"/>
      <c r="OA143" s="0"/>
      <c r="OB143" s="0"/>
      <c r="OC143" s="0"/>
      <c r="OD143" s="0"/>
      <c r="OE143" s="0"/>
      <c r="OF143" s="0"/>
      <c r="OG143" s="0"/>
      <c r="OH143" s="0"/>
      <c r="OI143" s="0"/>
      <c r="OJ143" s="0"/>
      <c r="OK143" s="0"/>
      <c r="OL143" s="0"/>
      <c r="OM143" s="0"/>
      <c r="ON143" s="0"/>
      <c r="OO143" s="0"/>
      <c r="OP143" s="0"/>
      <c r="OQ143" s="0"/>
      <c r="OR143" s="0"/>
      <c r="OS143" s="0"/>
      <c r="OT143" s="0"/>
      <c r="OU143" s="0"/>
      <c r="OV143" s="0"/>
      <c r="OW143" s="0"/>
      <c r="OX143" s="0"/>
      <c r="OY143" s="0"/>
      <c r="OZ143" s="0"/>
      <c r="PA143" s="0"/>
      <c r="PB143" s="0"/>
      <c r="PC143" s="0"/>
      <c r="PD143" s="0"/>
      <c r="PE143" s="0"/>
      <c r="PF143" s="0"/>
      <c r="PG143" s="0"/>
      <c r="PH143" s="0"/>
      <c r="PI143" s="0"/>
      <c r="PJ143" s="0"/>
      <c r="PK143" s="0"/>
      <c r="PL143" s="0"/>
      <c r="PM143" s="0"/>
      <c r="PN143" s="0"/>
      <c r="PO143" s="0"/>
      <c r="PP143" s="0"/>
      <c r="PQ143" s="0"/>
      <c r="PR143" s="0"/>
      <c r="PS143" s="0"/>
      <c r="PT143" s="0"/>
      <c r="PU143" s="0"/>
      <c r="PV143" s="0"/>
      <c r="PW143" s="0"/>
      <c r="PX143" s="0"/>
      <c r="PY143" s="0"/>
      <c r="PZ143" s="0"/>
      <c r="QA143" s="0"/>
      <c r="QB143" s="0"/>
      <c r="QC143" s="0"/>
      <c r="QD143" s="0"/>
      <c r="QE143" s="0"/>
      <c r="QF143" s="0"/>
      <c r="QG143" s="0"/>
      <c r="QH143" s="0"/>
      <c r="QI143" s="0"/>
      <c r="QJ143" s="0"/>
      <c r="QK143" s="0"/>
      <c r="QL143" s="0"/>
      <c r="QM143" s="0"/>
      <c r="QN143" s="0"/>
      <c r="QO143" s="0"/>
      <c r="QP143" s="0"/>
      <c r="QQ143" s="0"/>
      <c r="QR143" s="0"/>
      <c r="QS143" s="0"/>
      <c r="QT143" s="0"/>
      <c r="QU143" s="0"/>
      <c r="QV143" s="0"/>
      <c r="QW143" s="0"/>
      <c r="QX143" s="0"/>
      <c r="QY143" s="0"/>
      <c r="QZ143" s="0"/>
      <c r="RA143" s="0"/>
      <c r="RB143" s="0"/>
      <c r="RC143" s="0"/>
      <c r="RD143" s="0"/>
      <c r="RE143" s="0"/>
      <c r="RF143" s="0"/>
      <c r="RG143" s="0"/>
      <c r="RH143" s="0"/>
      <c r="RI143" s="0"/>
      <c r="RJ143" s="0"/>
      <c r="RK143" s="0"/>
      <c r="RL143" s="0"/>
      <c r="RM143" s="0"/>
      <c r="RN143" s="0"/>
      <c r="RO143" s="0"/>
      <c r="RP143" s="0"/>
      <c r="RQ143" s="0"/>
      <c r="RR143" s="0"/>
      <c r="RS143" s="0"/>
      <c r="RT143" s="0"/>
      <c r="RU143" s="0"/>
      <c r="RV143" s="0"/>
      <c r="RW143" s="0"/>
      <c r="RX143" s="0"/>
      <c r="RY143" s="0"/>
      <c r="RZ143" s="0"/>
      <c r="SA143" s="0"/>
      <c r="SB143" s="0"/>
      <c r="SC143" s="0"/>
      <c r="SD143" s="0"/>
      <c r="SE143" s="0"/>
      <c r="SF143" s="0"/>
      <c r="SG143" s="0"/>
      <c r="SH143" s="0"/>
      <c r="SI143" s="0"/>
      <c r="SJ143" s="0"/>
      <c r="SK143" s="0"/>
      <c r="SL143" s="0"/>
      <c r="SM143" s="0"/>
      <c r="SN143" s="0"/>
      <c r="SO143" s="0"/>
      <c r="SP143" s="0"/>
      <c r="SQ143" s="0"/>
      <c r="SR143" s="0"/>
      <c r="SS143" s="0"/>
      <c r="ST143" s="0"/>
      <c r="SU143" s="0"/>
      <c r="SV143" s="0"/>
      <c r="SW143" s="0"/>
      <c r="SX143" s="0"/>
      <c r="SY143" s="0"/>
      <c r="SZ143" s="0"/>
      <c r="TA143" s="0"/>
      <c r="TB143" s="0"/>
      <c r="TC143" s="0"/>
      <c r="TD143" s="0"/>
      <c r="TE143" s="0"/>
      <c r="TF143" s="0"/>
      <c r="TG143" s="0"/>
      <c r="TH143" s="0"/>
      <c r="TI143" s="0"/>
      <c r="TJ143" s="0"/>
      <c r="TK143" s="0"/>
      <c r="TL143" s="0"/>
      <c r="TM143" s="0"/>
      <c r="TN143" s="0"/>
      <c r="TO143" s="0"/>
      <c r="TP143" s="0"/>
      <c r="TQ143" s="0"/>
      <c r="TR143" s="0"/>
      <c r="TS143" s="0"/>
      <c r="TT143" s="0"/>
      <c r="TU143" s="0"/>
      <c r="TV143" s="0"/>
      <c r="TW143" s="0"/>
      <c r="TX143" s="0"/>
      <c r="TY143" s="0"/>
      <c r="TZ143" s="0"/>
      <c r="UA143" s="0"/>
      <c r="UB143" s="0"/>
      <c r="UC143" s="0"/>
      <c r="UD143" s="0"/>
      <c r="UE143" s="0"/>
      <c r="UF143" s="0"/>
      <c r="UG143" s="0"/>
      <c r="UH143" s="0"/>
      <c r="UI143" s="0"/>
      <c r="UJ143" s="0"/>
      <c r="UK143" s="0"/>
      <c r="UL143" s="0"/>
      <c r="UM143" s="0"/>
      <c r="UN143" s="0"/>
      <c r="UO143" s="0"/>
      <c r="UP143" s="0"/>
      <c r="UQ143" s="0"/>
      <c r="UR143" s="0"/>
      <c r="US143" s="0"/>
      <c r="UT143" s="0"/>
      <c r="UU143" s="0"/>
      <c r="UV143" s="0"/>
      <c r="UW143" s="0"/>
      <c r="UX143" s="0"/>
      <c r="UY143" s="0"/>
      <c r="UZ143" s="0"/>
      <c r="VA143" s="0"/>
      <c r="VB143" s="0"/>
      <c r="VC143" s="0"/>
      <c r="VD143" s="0"/>
      <c r="VE143" s="0"/>
      <c r="VF143" s="0"/>
      <c r="VG143" s="0"/>
      <c r="VH143" s="0"/>
      <c r="VI143" s="0"/>
      <c r="VJ143" s="0"/>
      <c r="VK143" s="0"/>
      <c r="VL143" s="0"/>
      <c r="VM143" s="0"/>
      <c r="VN143" s="0"/>
      <c r="VO143" s="0"/>
      <c r="VP143" s="0"/>
      <c r="VQ143" s="0"/>
      <c r="VR143" s="0"/>
      <c r="VS143" s="0"/>
      <c r="VT143" s="0"/>
      <c r="VU143" s="0"/>
      <c r="VV143" s="0"/>
      <c r="VW143" s="0"/>
      <c r="VX143" s="0"/>
      <c r="VY143" s="0"/>
      <c r="VZ143" s="0"/>
      <c r="WA143" s="0"/>
      <c r="WB143" s="0"/>
      <c r="WC143" s="0"/>
      <c r="WD143" s="0"/>
      <c r="WE143" s="0"/>
      <c r="WF143" s="0"/>
      <c r="WG143" s="0"/>
      <c r="WH143" s="0"/>
      <c r="WI143" s="0"/>
      <c r="WJ143" s="0"/>
      <c r="WK143" s="0"/>
      <c r="WL143" s="0"/>
      <c r="WM143" s="0"/>
      <c r="WN143" s="0"/>
      <c r="WO143" s="0"/>
      <c r="WP143" s="0"/>
      <c r="WQ143" s="0"/>
      <c r="WR143" s="0"/>
      <c r="WS143" s="0"/>
      <c r="WT143" s="0"/>
      <c r="WU143" s="0"/>
      <c r="WV143" s="0"/>
      <c r="WW143" s="0"/>
      <c r="WX143" s="0"/>
      <c r="WY143" s="0"/>
      <c r="WZ143" s="0"/>
      <c r="XA143" s="0"/>
      <c r="XB143" s="0"/>
      <c r="XC143" s="0"/>
      <c r="XD143" s="0"/>
      <c r="XE143" s="0"/>
      <c r="XF143" s="0"/>
      <c r="XG143" s="0"/>
      <c r="XH143" s="0"/>
      <c r="XI143" s="0"/>
      <c r="XJ143" s="0"/>
      <c r="XK143" s="0"/>
      <c r="XL143" s="0"/>
      <c r="XM143" s="0"/>
      <c r="XN143" s="0"/>
      <c r="XO143" s="0"/>
      <c r="XP143" s="0"/>
      <c r="XQ143" s="0"/>
      <c r="XR143" s="0"/>
      <c r="XS143" s="0"/>
      <c r="XT143" s="0"/>
      <c r="XU143" s="0"/>
      <c r="XV143" s="0"/>
      <c r="XW143" s="0"/>
      <c r="XX143" s="0"/>
      <c r="XY143" s="0"/>
      <c r="XZ143" s="0"/>
      <c r="YA143" s="0"/>
      <c r="YB143" s="0"/>
      <c r="YC143" s="0"/>
      <c r="YD143" s="0"/>
      <c r="YE143" s="0"/>
      <c r="YF143" s="0"/>
      <c r="YG143" s="0"/>
      <c r="YH143" s="0"/>
      <c r="YI143" s="0"/>
      <c r="YJ143" s="0"/>
      <c r="YK143" s="0"/>
      <c r="YL143" s="0"/>
      <c r="YM143" s="0"/>
      <c r="YN143" s="0"/>
      <c r="YO143" s="0"/>
      <c r="YP143" s="0"/>
      <c r="YQ143" s="0"/>
      <c r="YR143" s="0"/>
      <c r="YS143" s="0"/>
      <c r="YT143" s="0"/>
      <c r="YU143" s="0"/>
      <c r="YV143" s="0"/>
      <c r="YW143" s="0"/>
      <c r="YX143" s="0"/>
      <c r="YY143" s="0"/>
      <c r="YZ143" s="0"/>
      <c r="ZA143" s="0"/>
      <c r="ZB143" s="0"/>
      <c r="ZC143" s="0"/>
      <c r="ZD143" s="0"/>
      <c r="ZE143" s="0"/>
      <c r="ZF143" s="0"/>
      <c r="ZG143" s="0"/>
      <c r="ZH143" s="0"/>
      <c r="ZI143" s="0"/>
      <c r="ZJ143" s="0"/>
      <c r="ZK143" s="0"/>
      <c r="ZL143" s="0"/>
      <c r="ZM143" s="0"/>
      <c r="ZN143" s="0"/>
      <c r="ZO143" s="0"/>
      <c r="ZP143" s="0"/>
      <c r="ZQ143" s="0"/>
      <c r="ZR143" s="0"/>
      <c r="ZS143" s="0"/>
      <c r="ZT143" s="0"/>
      <c r="ZU143" s="0"/>
      <c r="ZV143" s="0"/>
      <c r="ZW143" s="0"/>
      <c r="ZX143" s="0"/>
      <c r="ZY143" s="0"/>
      <c r="ZZ143" s="0"/>
      <c r="AAA143" s="0"/>
      <c r="AAB143" s="0"/>
      <c r="AAC143" s="0"/>
      <c r="AAD143" s="0"/>
      <c r="AAE143" s="0"/>
      <c r="AAF143" s="0"/>
      <c r="AAG143" s="0"/>
      <c r="AAH143" s="0"/>
      <c r="AAI143" s="0"/>
      <c r="AAJ143" s="0"/>
      <c r="AAK143" s="0"/>
      <c r="AAL143" s="0"/>
      <c r="AAM143" s="0"/>
      <c r="AAN143" s="0"/>
      <c r="AAO143" s="0"/>
      <c r="AAP143" s="0"/>
      <c r="AAQ143" s="0"/>
      <c r="AAR143" s="0"/>
      <c r="AAS143" s="0"/>
      <c r="AAT143" s="0"/>
      <c r="AAU143" s="0"/>
      <c r="AAV143" s="0"/>
      <c r="AAW143" s="0"/>
      <c r="AAX143" s="0"/>
      <c r="AAY143" s="0"/>
      <c r="AAZ143" s="0"/>
      <c r="ABA143" s="0"/>
      <c r="ABB143" s="0"/>
      <c r="ABC143" s="0"/>
      <c r="ABD143" s="0"/>
      <c r="ABE143" s="0"/>
      <c r="ABF143" s="0"/>
      <c r="ABG143" s="0"/>
      <c r="ABH143" s="0"/>
      <c r="ABI143" s="0"/>
      <c r="ABJ143" s="0"/>
      <c r="ABK143" s="0"/>
      <c r="ABL143" s="0"/>
      <c r="ABM143" s="0"/>
      <c r="ABN143" s="0"/>
      <c r="ABO143" s="0"/>
      <c r="ABP143" s="0"/>
      <c r="ABQ143" s="0"/>
      <c r="ABR143" s="0"/>
      <c r="ABS143" s="0"/>
      <c r="ABT143" s="0"/>
      <c r="ABU143" s="0"/>
      <c r="ABV143" s="0"/>
      <c r="ABW143" s="0"/>
      <c r="ABX143" s="0"/>
      <c r="ABY143" s="0"/>
      <c r="ABZ143" s="0"/>
      <c r="ACA143" s="0"/>
      <c r="ACB143" s="0"/>
      <c r="ACC143" s="0"/>
      <c r="ACD143" s="0"/>
      <c r="ACE143" s="0"/>
      <c r="ACF143" s="0"/>
      <c r="ACG143" s="0"/>
      <c r="ACH143" s="0"/>
      <c r="ACI143" s="0"/>
      <c r="ACJ143" s="0"/>
      <c r="ACK143" s="0"/>
      <c r="ACL143" s="0"/>
      <c r="ACM143" s="0"/>
      <c r="ACN143" s="0"/>
      <c r="ACO143" s="0"/>
      <c r="ACP143" s="0"/>
      <c r="ACQ143" s="0"/>
      <c r="ACR143" s="0"/>
      <c r="ACS143" s="0"/>
      <c r="ACT143" s="0"/>
      <c r="ACU143" s="0"/>
      <c r="ACV143" s="0"/>
      <c r="ACW143" s="0"/>
      <c r="ACX143" s="0"/>
      <c r="ACY143" s="0"/>
      <c r="ACZ143" s="0"/>
      <c r="ADA143" s="0"/>
      <c r="ADB143" s="0"/>
      <c r="ADC143" s="0"/>
      <c r="ADD143" s="0"/>
      <c r="ADE143" s="0"/>
      <c r="ADF143" s="0"/>
      <c r="ADG143" s="0"/>
      <c r="ADH143" s="0"/>
      <c r="ADI143" s="0"/>
      <c r="ADJ143" s="0"/>
      <c r="ADK143" s="0"/>
      <c r="ADL143" s="0"/>
      <c r="ADM143" s="0"/>
      <c r="ADN143" s="0"/>
      <c r="ADO143" s="0"/>
      <c r="ADP143" s="0"/>
      <c r="ADQ143" s="0"/>
      <c r="ADR143" s="0"/>
      <c r="ADS143" s="0"/>
      <c r="ADT143" s="0"/>
      <c r="ADU143" s="0"/>
      <c r="ADV143" s="0"/>
      <c r="ADW143" s="0"/>
      <c r="ADX143" s="0"/>
      <c r="ADY143" s="0"/>
      <c r="ADZ143" s="0"/>
      <c r="AEA143" s="0"/>
      <c r="AEB143" s="0"/>
      <c r="AEC143" s="0"/>
      <c r="AED143" s="0"/>
      <c r="AEE143" s="0"/>
      <c r="AEF143" s="0"/>
      <c r="AEG143" s="0"/>
      <c r="AEH143" s="0"/>
      <c r="AEI143" s="0"/>
      <c r="AEJ143" s="0"/>
      <c r="AEK143" s="0"/>
      <c r="AEL143" s="0"/>
      <c r="AEM143" s="0"/>
      <c r="AEN143" s="0"/>
      <c r="AEO143" s="0"/>
      <c r="AEP143" s="0"/>
      <c r="AEQ143" s="0"/>
      <c r="AER143" s="0"/>
      <c r="AES143" s="0"/>
      <c r="AET143" s="0"/>
      <c r="AEU143" s="0"/>
      <c r="AEV143" s="0"/>
      <c r="AEW143" s="0"/>
      <c r="AEX143" s="0"/>
      <c r="AEY143" s="0"/>
      <c r="AEZ143" s="0"/>
      <c r="AFA143" s="0"/>
      <c r="AFB143" s="0"/>
      <c r="AFC143" s="0"/>
      <c r="AFD143" s="0"/>
      <c r="AFE143" s="0"/>
      <c r="AFF143" s="0"/>
      <c r="AFG143" s="0"/>
      <c r="AFH143" s="0"/>
      <c r="AFI143" s="0"/>
      <c r="AFJ143" s="0"/>
      <c r="AFK143" s="0"/>
      <c r="AFL143" s="0"/>
      <c r="AFM143" s="0"/>
      <c r="AFN143" s="0"/>
      <c r="AFO143" s="0"/>
      <c r="AFP143" s="0"/>
      <c r="AFQ143" s="0"/>
      <c r="AFR143" s="0"/>
      <c r="AFS143" s="0"/>
      <c r="AFT143" s="0"/>
      <c r="AFU143" s="0"/>
      <c r="AFV143" s="0"/>
      <c r="AFW143" s="0"/>
      <c r="AFX143" s="0"/>
      <c r="AFY143" s="0"/>
      <c r="AFZ143" s="0"/>
      <c r="AGA143" s="0"/>
      <c r="AGB143" s="0"/>
      <c r="AGC143" s="0"/>
      <c r="AGD143" s="0"/>
      <c r="AGE143" s="0"/>
      <c r="AGF143" s="0"/>
      <c r="AGG143" s="0"/>
      <c r="AGH143" s="0"/>
      <c r="AGI143" s="0"/>
      <c r="AGJ143" s="0"/>
      <c r="AGK143" s="0"/>
      <c r="AGL143" s="0"/>
      <c r="AGM143" s="0"/>
      <c r="AGN143" s="0"/>
      <c r="AGO143" s="0"/>
      <c r="AGP143" s="0"/>
      <c r="AGQ143" s="0"/>
      <c r="AGR143" s="0"/>
      <c r="AGS143" s="0"/>
      <c r="AGT143" s="0"/>
      <c r="AGU143" s="0"/>
      <c r="AGV143" s="0"/>
      <c r="AGW143" s="0"/>
      <c r="AGX143" s="0"/>
      <c r="AGY143" s="0"/>
      <c r="AGZ143" s="0"/>
      <c r="AHA143" s="0"/>
      <c r="AHB143" s="0"/>
      <c r="AHC143" s="0"/>
      <c r="AHD143" s="0"/>
      <c r="AHE143" s="0"/>
      <c r="AHF143" s="0"/>
      <c r="AHG143" s="0"/>
      <c r="AHH143" s="0"/>
      <c r="AHI143" s="0"/>
      <c r="AHJ143" s="0"/>
      <c r="AHK143" s="0"/>
      <c r="AHL143" s="0"/>
      <c r="AHM143" s="0"/>
      <c r="AHN143" s="0"/>
      <c r="AHO143" s="0"/>
      <c r="AHP143" s="0"/>
      <c r="AHQ143" s="0"/>
      <c r="AHR143" s="0"/>
      <c r="AHS143" s="0"/>
      <c r="AHT143" s="0"/>
      <c r="AHU143" s="0"/>
      <c r="AHV143" s="0"/>
      <c r="AHW143" s="0"/>
      <c r="AHX143" s="0"/>
      <c r="AHY143" s="0"/>
      <c r="AHZ143" s="0"/>
      <c r="AIA143" s="0"/>
      <c r="AIB143" s="0"/>
      <c r="AIC143" s="0"/>
      <c r="AID143" s="0"/>
      <c r="AIE143" s="0"/>
      <c r="AIF143" s="0"/>
      <c r="AIG143" s="0"/>
      <c r="AIH143" s="0"/>
      <c r="AII143" s="0"/>
      <c r="AIJ143" s="0"/>
      <c r="AIK143" s="0"/>
      <c r="AIL143" s="0"/>
      <c r="AIM143" s="0"/>
      <c r="AIN143" s="0"/>
      <c r="AIO143" s="0"/>
      <c r="AIP143" s="0"/>
      <c r="AIQ143" s="0"/>
      <c r="AIR143" s="0"/>
      <c r="AIS143" s="0"/>
      <c r="AIT143" s="0"/>
      <c r="AIU143" s="0"/>
      <c r="AIV143" s="0"/>
      <c r="AIW143" s="0"/>
      <c r="AIX143" s="0"/>
      <c r="AIY143" s="0"/>
      <c r="AIZ143" s="0"/>
      <c r="AJA143" s="0"/>
      <c r="AJB143" s="0"/>
      <c r="AJC143" s="0"/>
      <c r="AJD143" s="0"/>
      <c r="AJE143" s="0"/>
      <c r="AJF143" s="0"/>
      <c r="AJG143" s="0"/>
      <c r="AJH143" s="0"/>
      <c r="AJI143" s="0"/>
      <c r="AJJ143" s="0"/>
      <c r="AJK143" s="0"/>
      <c r="AJL143" s="0"/>
      <c r="AJM143" s="0"/>
      <c r="AJN143" s="0"/>
      <c r="AJO143" s="0"/>
      <c r="AJP143" s="0"/>
      <c r="AJQ143" s="0"/>
      <c r="AJR143" s="0"/>
      <c r="AJS143" s="0"/>
      <c r="AJT143" s="0"/>
      <c r="AJU143" s="0"/>
      <c r="AJV143" s="0"/>
      <c r="AJW143" s="0"/>
      <c r="AJX143" s="0"/>
      <c r="AJY143" s="0"/>
      <c r="AJZ143" s="0"/>
      <c r="AKA143" s="0"/>
      <c r="AKB143" s="0"/>
      <c r="AKC143" s="0"/>
      <c r="AKD143" s="0"/>
      <c r="AKE143" s="0"/>
      <c r="AKF143" s="0"/>
      <c r="AKG143" s="0"/>
      <c r="AKH143" s="0"/>
      <c r="AKI143" s="0"/>
      <c r="AKJ143" s="0"/>
      <c r="AKK143" s="0"/>
      <c r="AKL143" s="0"/>
      <c r="AKM143" s="0"/>
      <c r="AKN143" s="0"/>
      <c r="AKO143" s="0"/>
      <c r="AKP143" s="0"/>
      <c r="AKQ143" s="0"/>
      <c r="AKR143" s="0"/>
      <c r="AKS143" s="0"/>
      <c r="AKT143" s="0"/>
      <c r="AKU143" s="0"/>
      <c r="AKV143" s="0"/>
      <c r="AKW143" s="0"/>
      <c r="AKX143" s="0"/>
      <c r="AKY143" s="0"/>
      <c r="AKZ143" s="0"/>
      <c r="ALA143" s="0"/>
      <c r="ALB143" s="0"/>
      <c r="ALC143" s="0"/>
      <c r="ALD143" s="0"/>
      <c r="ALE143" s="0"/>
      <c r="ALF143" s="0"/>
      <c r="ALG143" s="0"/>
      <c r="ALH143" s="0"/>
      <c r="ALI143" s="0"/>
      <c r="ALJ143" s="0"/>
      <c r="ALK143" s="0"/>
      <c r="ALL143" s="0"/>
      <c r="ALM143" s="0"/>
      <c r="ALN143" s="0"/>
      <c r="ALO143" s="0"/>
      <c r="ALP143" s="0"/>
      <c r="ALQ143" s="0"/>
      <c r="ALR143" s="0"/>
      <c r="ALS143" s="0"/>
      <c r="ALT143" s="0"/>
      <c r="ALU143" s="0"/>
      <c r="ALV143" s="0"/>
      <c r="ALW143" s="0"/>
      <c r="ALX143" s="0"/>
      <c r="ALY143" s="0"/>
      <c r="ALZ143" s="0"/>
      <c r="AMA143" s="0"/>
      <c r="AMB143" s="0"/>
      <c r="AMC143" s="0"/>
      <c r="AMD143" s="0"/>
      <c r="AME143" s="0"/>
      <c r="AMF143" s="0"/>
      <c r="AMG143" s="0"/>
      <c r="AMH143" s="0"/>
      <c r="AMI143" s="0"/>
      <c r="AMJ143" s="0"/>
    </row>
    <row r="144" customFormat="false" ht="13.8" hidden="false" customHeight="true" outlineLevel="0" collapsed="false">
      <c r="A144" s="3"/>
      <c r="B144" s="3" t="n">
        <v>17</v>
      </c>
      <c r="C144" s="0"/>
      <c r="D144" s="0"/>
      <c r="E144" s="0"/>
      <c r="F144" s="0"/>
      <c r="G144" s="0"/>
      <c r="H144" s="0"/>
      <c r="I144" s="3" t="n">
        <v>0</v>
      </c>
      <c r="J144" s="3" t="s">
        <v>41</v>
      </c>
      <c r="K144" s="3" t="s">
        <v>39</v>
      </c>
      <c r="L144" s="5" t="n">
        <v>43013</v>
      </c>
      <c r="M144" s="0"/>
      <c r="N144" s="0"/>
      <c r="O144" s="0"/>
      <c r="P144" s="0"/>
      <c r="Q144" s="0"/>
      <c r="R144" s="0"/>
      <c r="S144" s="0"/>
      <c r="T144" s="0"/>
      <c r="U144" s="0"/>
      <c r="V144" s="0"/>
      <c r="W144" s="0"/>
      <c r="X144" s="0"/>
      <c r="Y144" s="0"/>
      <c r="Z144" s="0"/>
      <c r="AA144" s="0"/>
      <c r="AB144" s="0"/>
      <c r="AC144" s="0"/>
      <c r="AD144" s="0"/>
      <c r="AE144" s="0"/>
      <c r="AF144" s="0"/>
      <c r="AG144" s="0"/>
      <c r="AH144" s="0"/>
      <c r="AI144" s="0"/>
      <c r="AJ144" s="0"/>
      <c r="AK144" s="0"/>
      <c r="AL144" s="0"/>
      <c r="AM144" s="0"/>
      <c r="AN144" s="2"/>
      <c r="AO144" s="0"/>
      <c r="AP144" s="0"/>
      <c r="AQ144" s="0"/>
      <c r="AR144" s="0"/>
      <c r="AS144" s="0"/>
      <c r="AT144" s="0"/>
      <c r="AU144" s="0"/>
      <c r="AV144" s="0"/>
      <c r="AW144" s="0"/>
      <c r="AX144" s="0"/>
      <c r="AY144" s="0"/>
      <c r="AZ144" s="0"/>
      <c r="BA144" s="0"/>
      <c r="BB144" s="0"/>
      <c r="BC144" s="0"/>
      <c r="BD144" s="0"/>
      <c r="BE144" s="0"/>
      <c r="BF144" s="0"/>
      <c r="BG144" s="0"/>
      <c r="BH144" s="0"/>
      <c r="BI144" s="0"/>
      <c r="BJ144" s="0"/>
      <c r="BK144" s="0"/>
      <c r="BL144" s="0"/>
      <c r="BM144" s="0"/>
      <c r="BN144" s="0"/>
      <c r="BO144" s="0"/>
      <c r="BP144" s="0"/>
      <c r="BQ144" s="0"/>
      <c r="BR144" s="0"/>
      <c r="BS144" s="0"/>
      <c r="BT144" s="0"/>
      <c r="BU144" s="0"/>
      <c r="BV144" s="0"/>
      <c r="BW144" s="0"/>
      <c r="BX144" s="0"/>
      <c r="BY144" s="0"/>
      <c r="BZ144" s="0"/>
      <c r="CA144" s="0"/>
      <c r="CB144" s="0"/>
      <c r="CC144" s="0"/>
      <c r="CD144" s="0"/>
      <c r="CE144" s="0"/>
      <c r="CF144" s="0"/>
      <c r="CG144" s="0"/>
      <c r="CH144" s="0"/>
      <c r="CI144" s="0"/>
      <c r="CJ144" s="0"/>
      <c r="CK144" s="0"/>
      <c r="CL144" s="0"/>
      <c r="CM144" s="0"/>
      <c r="CN144" s="0"/>
      <c r="CO144" s="0"/>
      <c r="CP144" s="0"/>
      <c r="CQ144" s="0"/>
      <c r="CR144" s="0"/>
      <c r="CS144" s="0"/>
      <c r="CT144" s="0"/>
      <c r="CU144" s="0"/>
      <c r="CV144" s="0"/>
      <c r="CW144" s="0"/>
      <c r="CX144" s="0"/>
      <c r="CY144" s="0"/>
      <c r="CZ144" s="0"/>
      <c r="DA144" s="0"/>
      <c r="DB144" s="0"/>
      <c r="DC144" s="0"/>
      <c r="DD144" s="0"/>
      <c r="DE144" s="0"/>
      <c r="DF144" s="0"/>
      <c r="DG144" s="0"/>
      <c r="DH144" s="0"/>
      <c r="DI144" s="0"/>
      <c r="DJ144" s="0"/>
      <c r="DK144" s="0"/>
      <c r="DL144" s="0"/>
      <c r="DM144" s="0"/>
      <c r="DN144" s="0"/>
      <c r="DO144" s="0"/>
      <c r="DP144" s="0"/>
      <c r="DQ144" s="0"/>
      <c r="DR144" s="0"/>
      <c r="DS144" s="0"/>
      <c r="DT144" s="0"/>
      <c r="DU144" s="0"/>
      <c r="DV144" s="0"/>
      <c r="DW144" s="0"/>
      <c r="DX144" s="0"/>
      <c r="DY144" s="0"/>
      <c r="DZ144" s="0"/>
      <c r="EA144" s="0"/>
      <c r="EB144" s="0"/>
      <c r="EC144" s="0"/>
      <c r="ED144" s="0"/>
      <c r="EE144" s="0"/>
      <c r="EF144" s="0"/>
      <c r="EG144" s="0"/>
      <c r="EH144" s="0"/>
      <c r="EI144" s="0"/>
      <c r="EJ144" s="0"/>
      <c r="EK144" s="0"/>
      <c r="EL144" s="0"/>
      <c r="EM144" s="0"/>
      <c r="EN144" s="0"/>
      <c r="EO144" s="0"/>
      <c r="EP144" s="0"/>
      <c r="EQ144" s="0"/>
      <c r="ER144" s="0"/>
      <c r="ES144" s="0"/>
      <c r="ET144" s="0"/>
      <c r="EU144" s="0"/>
      <c r="EV144" s="0"/>
      <c r="EW144" s="0"/>
      <c r="EX144" s="0"/>
      <c r="EY144" s="0"/>
      <c r="EZ144" s="0"/>
      <c r="FA144" s="0"/>
      <c r="FB144" s="0"/>
      <c r="FC144" s="0"/>
      <c r="FD144" s="0"/>
      <c r="FE144" s="0"/>
      <c r="FF144" s="0"/>
      <c r="FG144" s="0"/>
      <c r="FH144" s="0"/>
      <c r="FI144" s="0"/>
      <c r="FJ144" s="0"/>
      <c r="FK144" s="0"/>
      <c r="FL144" s="0"/>
      <c r="FM144" s="0"/>
      <c r="FN144" s="0"/>
      <c r="FO144" s="0"/>
      <c r="FP144" s="0"/>
      <c r="FQ144" s="0"/>
      <c r="FR144" s="0"/>
      <c r="FS144" s="0"/>
      <c r="FT144" s="0"/>
      <c r="FU144" s="0"/>
      <c r="FV144" s="0"/>
      <c r="FW144" s="0"/>
      <c r="FX144" s="0"/>
      <c r="FY144" s="0"/>
      <c r="FZ144" s="0"/>
      <c r="GA144" s="0"/>
      <c r="GB144" s="0"/>
      <c r="GC144" s="0"/>
      <c r="GD144" s="0"/>
      <c r="GE144" s="0"/>
      <c r="GF144" s="0"/>
      <c r="GG144" s="0"/>
      <c r="GH144" s="0"/>
      <c r="GI144" s="0"/>
      <c r="GJ144" s="0"/>
      <c r="GK144" s="0"/>
      <c r="GL144" s="0"/>
      <c r="GM144" s="0"/>
      <c r="GN144" s="0"/>
      <c r="GO144" s="0"/>
      <c r="GP144" s="0"/>
      <c r="GQ144" s="0"/>
      <c r="GR144" s="0"/>
      <c r="GS144" s="0"/>
      <c r="GT144" s="0"/>
      <c r="GU144" s="0"/>
      <c r="GV144" s="0"/>
      <c r="GW144" s="0"/>
      <c r="GX144" s="0"/>
      <c r="GY144" s="0"/>
      <c r="GZ144" s="0"/>
      <c r="HA144" s="0"/>
      <c r="HB144" s="0"/>
      <c r="HC144" s="0"/>
      <c r="HD144" s="0"/>
      <c r="HE144" s="0"/>
      <c r="HF144" s="0"/>
      <c r="HG144" s="0"/>
      <c r="HH144" s="0"/>
      <c r="HI144" s="0"/>
      <c r="HJ144" s="0"/>
      <c r="HK144" s="0"/>
      <c r="HL144" s="0"/>
      <c r="HM144" s="0"/>
      <c r="HN144" s="0"/>
      <c r="HO144" s="0"/>
      <c r="HP144" s="0"/>
      <c r="HQ144" s="0"/>
      <c r="HR144" s="0"/>
      <c r="HS144" s="0"/>
      <c r="HT144" s="0"/>
      <c r="HU144" s="0"/>
      <c r="HV144" s="0"/>
      <c r="HW144" s="0"/>
      <c r="HX144" s="0"/>
      <c r="HY144" s="0"/>
      <c r="HZ144" s="0"/>
      <c r="IA144" s="0"/>
      <c r="IB144" s="0"/>
      <c r="IC144" s="0"/>
      <c r="ID144" s="0"/>
      <c r="IE144" s="0"/>
      <c r="IF144" s="0"/>
      <c r="IG144" s="0"/>
      <c r="IH144" s="0"/>
      <c r="II144" s="0"/>
      <c r="IJ144" s="0"/>
      <c r="IK144" s="0"/>
      <c r="IL144" s="0"/>
      <c r="IM144" s="0"/>
      <c r="IN144" s="0"/>
      <c r="IO144" s="0"/>
      <c r="IP144" s="0"/>
      <c r="IQ144" s="0"/>
      <c r="IR144" s="0"/>
      <c r="IS144" s="0"/>
      <c r="IT144" s="0"/>
      <c r="IU144" s="0"/>
      <c r="IV144" s="0"/>
      <c r="IW144" s="0"/>
      <c r="IX144" s="0"/>
      <c r="IY144" s="0"/>
      <c r="IZ144" s="0"/>
      <c r="JA144" s="0"/>
      <c r="JB144" s="0"/>
      <c r="JC144" s="0"/>
      <c r="JD144" s="0"/>
      <c r="JE144" s="0"/>
      <c r="JF144" s="0"/>
      <c r="JG144" s="0"/>
      <c r="JH144" s="0"/>
      <c r="JI144" s="0"/>
      <c r="JJ144" s="0"/>
      <c r="JK144" s="0"/>
      <c r="JL144" s="0"/>
      <c r="JM144" s="0"/>
      <c r="JN144" s="0"/>
      <c r="JO144" s="0"/>
      <c r="JP144" s="0"/>
      <c r="JQ144" s="0"/>
      <c r="JR144" s="0"/>
      <c r="JS144" s="0"/>
      <c r="JT144" s="0"/>
      <c r="JU144" s="0"/>
      <c r="JV144" s="0"/>
      <c r="JW144" s="0"/>
      <c r="JX144" s="0"/>
      <c r="JY144" s="0"/>
      <c r="JZ144" s="0"/>
      <c r="KA144" s="0"/>
      <c r="KB144" s="0"/>
      <c r="KC144" s="0"/>
      <c r="KD144" s="0"/>
      <c r="KE144" s="0"/>
      <c r="KF144" s="0"/>
      <c r="KG144" s="0"/>
      <c r="KH144" s="0"/>
      <c r="KI144" s="0"/>
      <c r="KJ144" s="0"/>
      <c r="KK144" s="0"/>
      <c r="KL144" s="0"/>
      <c r="KM144" s="0"/>
      <c r="KN144" s="0"/>
      <c r="KO144" s="0"/>
      <c r="KP144" s="0"/>
      <c r="KQ144" s="0"/>
      <c r="KR144" s="0"/>
      <c r="KS144" s="0"/>
      <c r="KT144" s="0"/>
      <c r="KU144" s="0"/>
      <c r="KV144" s="0"/>
      <c r="KW144" s="0"/>
      <c r="KX144" s="0"/>
      <c r="KY144" s="0"/>
      <c r="KZ144" s="0"/>
      <c r="LA144" s="0"/>
      <c r="LB144" s="0"/>
      <c r="LC144" s="0"/>
      <c r="LD144" s="0"/>
      <c r="LE144" s="0"/>
      <c r="LF144" s="0"/>
      <c r="LG144" s="0"/>
      <c r="LH144" s="0"/>
      <c r="LI144" s="0"/>
      <c r="LJ144" s="0"/>
      <c r="LK144" s="0"/>
      <c r="LL144" s="0"/>
      <c r="LM144" s="0"/>
      <c r="LN144" s="0"/>
      <c r="LO144" s="0"/>
      <c r="LP144" s="0"/>
      <c r="LQ144" s="0"/>
      <c r="LR144" s="0"/>
      <c r="LS144" s="0"/>
      <c r="LT144" s="0"/>
      <c r="LU144" s="0"/>
      <c r="LV144" s="0"/>
      <c r="LW144" s="0"/>
      <c r="LX144" s="0"/>
      <c r="LY144" s="0"/>
      <c r="LZ144" s="0"/>
      <c r="MA144" s="0"/>
      <c r="MB144" s="0"/>
      <c r="MC144" s="0"/>
      <c r="MD144" s="0"/>
      <c r="ME144" s="0"/>
      <c r="MF144" s="0"/>
      <c r="MG144" s="0"/>
      <c r="MH144" s="0"/>
      <c r="MI144" s="0"/>
      <c r="MJ144" s="0"/>
      <c r="MK144" s="0"/>
      <c r="ML144" s="0"/>
      <c r="MM144" s="0"/>
      <c r="MN144" s="0"/>
      <c r="MO144" s="0"/>
      <c r="MP144" s="0"/>
      <c r="MQ144" s="0"/>
      <c r="MR144" s="0"/>
      <c r="MS144" s="0"/>
      <c r="MT144" s="0"/>
      <c r="MU144" s="0"/>
      <c r="MV144" s="0"/>
      <c r="MW144" s="0"/>
      <c r="MX144" s="0"/>
      <c r="MY144" s="0"/>
      <c r="MZ144" s="0"/>
      <c r="NA144" s="0"/>
      <c r="NB144" s="0"/>
      <c r="NC144" s="0"/>
      <c r="ND144" s="0"/>
      <c r="NE144" s="0"/>
      <c r="NF144" s="0"/>
      <c r="NG144" s="0"/>
      <c r="NH144" s="0"/>
      <c r="NI144" s="0"/>
      <c r="NJ144" s="0"/>
      <c r="NK144" s="0"/>
      <c r="NL144" s="0"/>
      <c r="NM144" s="0"/>
      <c r="NN144" s="0"/>
      <c r="NO144" s="0"/>
      <c r="NP144" s="0"/>
      <c r="NQ144" s="0"/>
      <c r="NR144" s="0"/>
      <c r="NS144" s="0"/>
      <c r="NT144" s="0"/>
      <c r="NU144" s="0"/>
      <c r="NV144" s="0"/>
      <c r="NW144" s="0"/>
      <c r="NX144" s="0"/>
      <c r="NY144" s="0"/>
      <c r="NZ144" s="0"/>
      <c r="OA144" s="0"/>
      <c r="OB144" s="0"/>
      <c r="OC144" s="0"/>
      <c r="OD144" s="0"/>
      <c r="OE144" s="0"/>
      <c r="OF144" s="0"/>
      <c r="OG144" s="0"/>
      <c r="OH144" s="0"/>
      <c r="OI144" s="0"/>
      <c r="OJ144" s="0"/>
      <c r="OK144" s="0"/>
      <c r="OL144" s="0"/>
      <c r="OM144" s="0"/>
      <c r="ON144" s="0"/>
      <c r="OO144" s="0"/>
      <c r="OP144" s="0"/>
      <c r="OQ144" s="0"/>
      <c r="OR144" s="0"/>
      <c r="OS144" s="0"/>
      <c r="OT144" s="0"/>
      <c r="OU144" s="0"/>
      <c r="OV144" s="0"/>
      <c r="OW144" s="0"/>
      <c r="OX144" s="0"/>
      <c r="OY144" s="0"/>
      <c r="OZ144" s="0"/>
      <c r="PA144" s="0"/>
      <c r="PB144" s="0"/>
      <c r="PC144" s="0"/>
      <c r="PD144" s="0"/>
      <c r="PE144" s="0"/>
      <c r="PF144" s="0"/>
      <c r="PG144" s="0"/>
      <c r="PH144" s="0"/>
      <c r="PI144" s="0"/>
      <c r="PJ144" s="0"/>
      <c r="PK144" s="0"/>
      <c r="PL144" s="0"/>
      <c r="PM144" s="0"/>
      <c r="PN144" s="0"/>
      <c r="PO144" s="0"/>
      <c r="PP144" s="0"/>
      <c r="PQ144" s="0"/>
      <c r="PR144" s="0"/>
      <c r="PS144" s="0"/>
      <c r="PT144" s="0"/>
      <c r="PU144" s="0"/>
      <c r="PV144" s="0"/>
      <c r="PW144" s="0"/>
      <c r="PX144" s="0"/>
      <c r="PY144" s="0"/>
      <c r="PZ144" s="0"/>
      <c r="QA144" s="0"/>
      <c r="QB144" s="0"/>
      <c r="QC144" s="0"/>
      <c r="QD144" s="0"/>
      <c r="QE144" s="0"/>
      <c r="QF144" s="0"/>
      <c r="QG144" s="0"/>
      <c r="QH144" s="0"/>
      <c r="QI144" s="0"/>
      <c r="QJ144" s="0"/>
      <c r="QK144" s="0"/>
      <c r="QL144" s="0"/>
      <c r="QM144" s="0"/>
      <c r="QN144" s="0"/>
      <c r="QO144" s="0"/>
      <c r="QP144" s="0"/>
      <c r="QQ144" s="0"/>
      <c r="QR144" s="0"/>
      <c r="QS144" s="0"/>
      <c r="QT144" s="0"/>
      <c r="QU144" s="0"/>
      <c r="QV144" s="0"/>
      <c r="QW144" s="0"/>
      <c r="QX144" s="0"/>
      <c r="QY144" s="0"/>
      <c r="QZ144" s="0"/>
      <c r="RA144" s="0"/>
      <c r="RB144" s="0"/>
      <c r="RC144" s="0"/>
      <c r="RD144" s="0"/>
      <c r="RE144" s="0"/>
      <c r="RF144" s="0"/>
      <c r="RG144" s="0"/>
      <c r="RH144" s="0"/>
      <c r="RI144" s="0"/>
      <c r="RJ144" s="0"/>
      <c r="RK144" s="0"/>
      <c r="RL144" s="0"/>
      <c r="RM144" s="0"/>
      <c r="RN144" s="0"/>
      <c r="RO144" s="0"/>
      <c r="RP144" s="0"/>
      <c r="RQ144" s="0"/>
      <c r="RR144" s="0"/>
      <c r="RS144" s="0"/>
      <c r="RT144" s="0"/>
      <c r="RU144" s="0"/>
      <c r="RV144" s="0"/>
      <c r="RW144" s="0"/>
      <c r="RX144" s="0"/>
      <c r="RY144" s="0"/>
      <c r="RZ144" s="0"/>
      <c r="SA144" s="0"/>
      <c r="SB144" s="0"/>
      <c r="SC144" s="0"/>
      <c r="SD144" s="0"/>
      <c r="SE144" s="0"/>
      <c r="SF144" s="0"/>
      <c r="SG144" s="0"/>
      <c r="SH144" s="0"/>
      <c r="SI144" s="0"/>
      <c r="SJ144" s="0"/>
      <c r="SK144" s="0"/>
      <c r="SL144" s="0"/>
      <c r="SM144" s="0"/>
      <c r="SN144" s="0"/>
      <c r="SO144" s="0"/>
      <c r="SP144" s="0"/>
      <c r="SQ144" s="0"/>
      <c r="SR144" s="0"/>
      <c r="SS144" s="0"/>
      <c r="ST144" s="0"/>
      <c r="SU144" s="0"/>
      <c r="SV144" s="0"/>
      <c r="SW144" s="0"/>
      <c r="SX144" s="0"/>
      <c r="SY144" s="0"/>
      <c r="SZ144" s="0"/>
      <c r="TA144" s="0"/>
      <c r="TB144" s="0"/>
      <c r="TC144" s="0"/>
      <c r="TD144" s="0"/>
      <c r="TE144" s="0"/>
      <c r="TF144" s="0"/>
      <c r="TG144" s="0"/>
      <c r="TH144" s="0"/>
      <c r="TI144" s="0"/>
      <c r="TJ144" s="0"/>
      <c r="TK144" s="0"/>
      <c r="TL144" s="0"/>
      <c r="TM144" s="0"/>
      <c r="TN144" s="0"/>
      <c r="TO144" s="0"/>
      <c r="TP144" s="0"/>
      <c r="TQ144" s="0"/>
      <c r="TR144" s="0"/>
      <c r="TS144" s="0"/>
      <c r="TT144" s="0"/>
      <c r="TU144" s="0"/>
      <c r="TV144" s="0"/>
      <c r="TW144" s="0"/>
      <c r="TX144" s="0"/>
      <c r="TY144" s="0"/>
      <c r="TZ144" s="0"/>
      <c r="UA144" s="0"/>
      <c r="UB144" s="0"/>
      <c r="UC144" s="0"/>
      <c r="UD144" s="0"/>
      <c r="UE144" s="0"/>
      <c r="UF144" s="0"/>
      <c r="UG144" s="0"/>
      <c r="UH144" s="0"/>
      <c r="UI144" s="0"/>
      <c r="UJ144" s="0"/>
      <c r="UK144" s="0"/>
      <c r="UL144" s="0"/>
      <c r="UM144" s="0"/>
      <c r="UN144" s="0"/>
      <c r="UO144" s="0"/>
      <c r="UP144" s="0"/>
      <c r="UQ144" s="0"/>
      <c r="UR144" s="0"/>
      <c r="US144" s="0"/>
      <c r="UT144" s="0"/>
      <c r="UU144" s="0"/>
      <c r="UV144" s="0"/>
      <c r="UW144" s="0"/>
      <c r="UX144" s="0"/>
      <c r="UY144" s="0"/>
      <c r="UZ144" s="0"/>
      <c r="VA144" s="0"/>
      <c r="VB144" s="0"/>
      <c r="VC144" s="0"/>
      <c r="VD144" s="0"/>
      <c r="VE144" s="0"/>
      <c r="VF144" s="0"/>
      <c r="VG144" s="0"/>
      <c r="VH144" s="0"/>
      <c r="VI144" s="0"/>
      <c r="VJ144" s="0"/>
      <c r="VK144" s="0"/>
      <c r="VL144" s="0"/>
      <c r="VM144" s="0"/>
      <c r="VN144" s="0"/>
      <c r="VO144" s="0"/>
      <c r="VP144" s="0"/>
      <c r="VQ144" s="0"/>
      <c r="VR144" s="0"/>
      <c r="VS144" s="0"/>
      <c r="VT144" s="0"/>
      <c r="VU144" s="0"/>
      <c r="VV144" s="0"/>
      <c r="VW144" s="0"/>
      <c r="VX144" s="0"/>
      <c r="VY144" s="0"/>
      <c r="VZ144" s="0"/>
      <c r="WA144" s="0"/>
      <c r="WB144" s="0"/>
      <c r="WC144" s="0"/>
      <c r="WD144" s="0"/>
      <c r="WE144" s="0"/>
      <c r="WF144" s="0"/>
      <c r="WG144" s="0"/>
      <c r="WH144" s="0"/>
      <c r="WI144" s="0"/>
      <c r="WJ144" s="0"/>
      <c r="WK144" s="0"/>
      <c r="WL144" s="0"/>
      <c r="WM144" s="0"/>
      <c r="WN144" s="0"/>
      <c r="WO144" s="0"/>
      <c r="WP144" s="0"/>
      <c r="WQ144" s="0"/>
      <c r="WR144" s="0"/>
      <c r="WS144" s="0"/>
      <c r="WT144" s="0"/>
      <c r="WU144" s="0"/>
      <c r="WV144" s="0"/>
      <c r="WW144" s="0"/>
      <c r="WX144" s="0"/>
      <c r="WY144" s="0"/>
      <c r="WZ144" s="0"/>
      <c r="XA144" s="0"/>
      <c r="XB144" s="0"/>
      <c r="XC144" s="0"/>
      <c r="XD144" s="0"/>
      <c r="XE144" s="0"/>
      <c r="XF144" s="0"/>
      <c r="XG144" s="0"/>
      <c r="XH144" s="0"/>
      <c r="XI144" s="0"/>
      <c r="XJ144" s="0"/>
      <c r="XK144" s="0"/>
      <c r="XL144" s="0"/>
      <c r="XM144" s="0"/>
      <c r="XN144" s="0"/>
      <c r="XO144" s="0"/>
      <c r="XP144" s="0"/>
      <c r="XQ144" s="0"/>
      <c r="XR144" s="0"/>
      <c r="XS144" s="0"/>
      <c r="XT144" s="0"/>
      <c r="XU144" s="0"/>
      <c r="XV144" s="0"/>
      <c r="XW144" s="0"/>
      <c r="XX144" s="0"/>
      <c r="XY144" s="0"/>
      <c r="XZ144" s="0"/>
      <c r="YA144" s="0"/>
      <c r="YB144" s="0"/>
      <c r="YC144" s="0"/>
      <c r="YD144" s="0"/>
      <c r="YE144" s="0"/>
      <c r="YF144" s="0"/>
      <c r="YG144" s="0"/>
      <c r="YH144" s="0"/>
      <c r="YI144" s="0"/>
      <c r="YJ144" s="0"/>
      <c r="YK144" s="0"/>
      <c r="YL144" s="0"/>
      <c r="YM144" s="0"/>
      <c r="YN144" s="0"/>
      <c r="YO144" s="0"/>
      <c r="YP144" s="0"/>
      <c r="YQ144" s="0"/>
      <c r="YR144" s="0"/>
      <c r="YS144" s="0"/>
      <c r="YT144" s="0"/>
      <c r="YU144" s="0"/>
      <c r="YV144" s="0"/>
      <c r="YW144" s="0"/>
      <c r="YX144" s="0"/>
      <c r="YY144" s="0"/>
      <c r="YZ144" s="0"/>
      <c r="ZA144" s="0"/>
      <c r="ZB144" s="0"/>
      <c r="ZC144" s="0"/>
      <c r="ZD144" s="0"/>
      <c r="ZE144" s="0"/>
      <c r="ZF144" s="0"/>
      <c r="ZG144" s="0"/>
      <c r="ZH144" s="0"/>
      <c r="ZI144" s="0"/>
      <c r="ZJ144" s="0"/>
      <c r="ZK144" s="0"/>
      <c r="ZL144" s="0"/>
      <c r="ZM144" s="0"/>
      <c r="ZN144" s="0"/>
      <c r="ZO144" s="0"/>
      <c r="ZP144" s="0"/>
      <c r="ZQ144" s="0"/>
      <c r="ZR144" s="0"/>
      <c r="ZS144" s="0"/>
      <c r="ZT144" s="0"/>
      <c r="ZU144" s="0"/>
      <c r="ZV144" s="0"/>
      <c r="ZW144" s="0"/>
      <c r="ZX144" s="0"/>
      <c r="ZY144" s="0"/>
      <c r="ZZ144" s="0"/>
      <c r="AAA144" s="0"/>
      <c r="AAB144" s="0"/>
      <c r="AAC144" s="0"/>
      <c r="AAD144" s="0"/>
      <c r="AAE144" s="0"/>
      <c r="AAF144" s="0"/>
      <c r="AAG144" s="0"/>
      <c r="AAH144" s="0"/>
      <c r="AAI144" s="0"/>
      <c r="AAJ144" s="0"/>
      <c r="AAK144" s="0"/>
      <c r="AAL144" s="0"/>
      <c r="AAM144" s="0"/>
      <c r="AAN144" s="0"/>
      <c r="AAO144" s="0"/>
      <c r="AAP144" s="0"/>
      <c r="AAQ144" s="0"/>
      <c r="AAR144" s="0"/>
      <c r="AAS144" s="0"/>
      <c r="AAT144" s="0"/>
      <c r="AAU144" s="0"/>
      <c r="AAV144" s="0"/>
      <c r="AAW144" s="0"/>
      <c r="AAX144" s="0"/>
      <c r="AAY144" s="0"/>
      <c r="AAZ144" s="0"/>
      <c r="ABA144" s="0"/>
      <c r="ABB144" s="0"/>
      <c r="ABC144" s="0"/>
      <c r="ABD144" s="0"/>
      <c r="ABE144" s="0"/>
      <c r="ABF144" s="0"/>
      <c r="ABG144" s="0"/>
      <c r="ABH144" s="0"/>
      <c r="ABI144" s="0"/>
      <c r="ABJ144" s="0"/>
      <c r="ABK144" s="0"/>
      <c r="ABL144" s="0"/>
      <c r="ABM144" s="0"/>
      <c r="ABN144" s="0"/>
      <c r="ABO144" s="0"/>
      <c r="ABP144" s="0"/>
      <c r="ABQ144" s="0"/>
      <c r="ABR144" s="0"/>
      <c r="ABS144" s="0"/>
      <c r="ABT144" s="0"/>
      <c r="ABU144" s="0"/>
      <c r="ABV144" s="0"/>
      <c r="ABW144" s="0"/>
      <c r="ABX144" s="0"/>
      <c r="ABY144" s="0"/>
      <c r="ABZ144" s="0"/>
      <c r="ACA144" s="0"/>
      <c r="ACB144" s="0"/>
      <c r="ACC144" s="0"/>
      <c r="ACD144" s="0"/>
      <c r="ACE144" s="0"/>
      <c r="ACF144" s="0"/>
      <c r="ACG144" s="0"/>
      <c r="ACH144" s="0"/>
      <c r="ACI144" s="0"/>
      <c r="ACJ144" s="0"/>
      <c r="ACK144" s="0"/>
      <c r="ACL144" s="0"/>
      <c r="ACM144" s="0"/>
      <c r="ACN144" s="0"/>
      <c r="ACO144" s="0"/>
      <c r="ACP144" s="0"/>
      <c r="ACQ144" s="0"/>
      <c r="ACR144" s="0"/>
      <c r="ACS144" s="0"/>
      <c r="ACT144" s="0"/>
      <c r="ACU144" s="0"/>
      <c r="ACV144" s="0"/>
      <c r="ACW144" s="0"/>
      <c r="ACX144" s="0"/>
      <c r="ACY144" s="0"/>
      <c r="ACZ144" s="0"/>
      <c r="ADA144" s="0"/>
      <c r="ADB144" s="0"/>
      <c r="ADC144" s="0"/>
      <c r="ADD144" s="0"/>
      <c r="ADE144" s="0"/>
      <c r="ADF144" s="0"/>
      <c r="ADG144" s="0"/>
      <c r="ADH144" s="0"/>
      <c r="ADI144" s="0"/>
      <c r="ADJ144" s="0"/>
      <c r="ADK144" s="0"/>
      <c r="ADL144" s="0"/>
      <c r="ADM144" s="0"/>
      <c r="ADN144" s="0"/>
      <c r="ADO144" s="0"/>
      <c r="ADP144" s="0"/>
      <c r="ADQ144" s="0"/>
      <c r="ADR144" s="0"/>
      <c r="ADS144" s="0"/>
      <c r="ADT144" s="0"/>
      <c r="ADU144" s="0"/>
      <c r="ADV144" s="0"/>
      <c r="ADW144" s="0"/>
      <c r="ADX144" s="0"/>
      <c r="ADY144" s="0"/>
      <c r="ADZ144" s="0"/>
      <c r="AEA144" s="0"/>
      <c r="AEB144" s="0"/>
      <c r="AEC144" s="0"/>
      <c r="AED144" s="0"/>
      <c r="AEE144" s="0"/>
      <c r="AEF144" s="0"/>
      <c r="AEG144" s="0"/>
      <c r="AEH144" s="0"/>
      <c r="AEI144" s="0"/>
      <c r="AEJ144" s="0"/>
      <c r="AEK144" s="0"/>
      <c r="AEL144" s="0"/>
      <c r="AEM144" s="0"/>
      <c r="AEN144" s="0"/>
      <c r="AEO144" s="0"/>
      <c r="AEP144" s="0"/>
      <c r="AEQ144" s="0"/>
      <c r="AER144" s="0"/>
      <c r="AES144" s="0"/>
      <c r="AET144" s="0"/>
      <c r="AEU144" s="0"/>
      <c r="AEV144" s="0"/>
      <c r="AEW144" s="0"/>
      <c r="AEX144" s="0"/>
      <c r="AEY144" s="0"/>
      <c r="AEZ144" s="0"/>
      <c r="AFA144" s="0"/>
      <c r="AFB144" s="0"/>
      <c r="AFC144" s="0"/>
      <c r="AFD144" s="0"/>
      <c r="AFE144" s="0"/>
      <c r="AFF144" s="0"/>
      <c r="AFG144" s="0"/>
      <c r="AFH144" s="0"/>
      <c r="AFI144" s="0"/>
      <c r="AFJ144" s="0"/>
      <c r="AFK144" s="0"/>
      <c r="AFL144" s="0"/>
      <c r="AFM144" s="0"/>
      <c r="AFN144" s="0"/>
      <c r="AFO144" s="0"/>
      <c r="AFP144" s="0"/>
      <c r="AFQ144" s="0"/>
      <c r="AFR144" s="0"/>
      <c r="AFS144" s="0"/>
      <c r="AFT144" s="0"/>
      <c r="AFU144" s="0"/>
      <c r="AFV144" s="0"/>
      <c r="AFW144" s="0"/>
      <c r="AFX144" s="0"/>
      <c r="AFY144" s="0"/>
      <c r="AFZ144" s="0"/>
      <c r="AGA144" s="0"/>
      <c r="AGB144" s="0"/>
      <c r="AGC144" s="0"/>
      <c r="AGD144" s="0"/>
      <c r="AGE144" s="0"/>
      <c r="AGF144" s="0"/>
      <c r="AGG144" s="0"/>
      <c r="AGH144" s="0"/>
      <c r="AGI144" s="0"/>
      <c r="AGJ144" s="0"/>
      <c r="AGK144" s="0"/>
      <c r="AGL144" s="0"/>
      <c r="AGM144" s="0"/>
      <c r="AGN144" s="0"/>
      <c r="AGO144" s="0"/>
      <c r="AGP144" s="0"/>
      <c r="AGQ144" s="0"/>
      <c r="AGR144" s="0"/>
      <c r="AGS144" s="0"/>
      <c r="AGT144" s="0"/>
      <c r="AGU144" s="0"/>
      <c r="AGV144" s="0"/>
      <c r="AGW144" s="0"/>
      <c r="AGX144" s="0"/>
      <c r="AGY144" s="0"/>
      <c r="AGZ144" s="0"/>
      <c r="AHA144" s="0"/>
      <c r="AHB144" s="0"/>
      <c r="AHC144" s="0"/>
      <c r="AHD144" s="0"/>
      <c r="AHE144" s="0"/>
      <c r="AHF144" s="0"/>
      <c r="AHG144" s="0"/>
      <c r="AHH144" s="0"/>
      <c r="AHI144" s="0"/>
      <c r="AHJ144" s="0"/>
      <c r="AHK144" s="0"/>
      <c r="AHL144" s="0"/>
      <c r="AHM144" s="0"/>
      <c r="AHN144" s="0"/>
      <c r="AHO144" s="0"/>
      <c r="AHP144" s="0"/>
      <c r="AHQ144" s="0"/>
      <c r="AHR144" s="0"/>
      <c r="AHS144" s="0"/>
      <c r="AHT144" s="0"/>
      <c r="AHU144" s="0"/>
      <c r="AHV144" s="0"/>
      <c r="AHW144" s="0"/>
      <c r="AHX144" s="0"/>
      <c r="AHY144" s="0"/>
      <c r="AHZ144" s="0"/>
      <c r="AIA144" s="0"/>
      <c r="AIB144" s="0"/>
      <c r="AIC144" s="0"/>
      <c r="AID144" s="0"/>
      <c r="AIE144" s="0"/>
      <c r="AIF144" s="0"/>
      <c r="AIG144" s="0"/>
      <c r="AIH144" s="0"/>
      <c r="AII144" s="0"/>
      <c r="AIJ144" s="0"/>
      <c r="AIK144" s="0"/>
      <c r="AIL144" s="0"/>
      <c r="AIM144" s="0"/>
      <c r="AIN144" s="0"/>
      <c r="AIO144" s="0"/>
      <c r="AIP144" s="0"/>
      <c r="AIQ144" s="0"/>
      <c r="AIR144" s="0"/>
      <c r="AIS144" s="0"/>
      <c r="AIT144" s="0"/>
      <c r="AIU144" s="0"/>
      <c r="AIV144" s="0"/>
      <c r="AIW144" s="0"/>
      <c r="AIX144" s="0"/>
      <c r="AIY144" s="0"/>
      <c r="AIZ144" s="0"/>
      <c r="AJA144" s="0"/>
      <c r="AJB144" s="0"/>
      <c r="AJC144" s="0"/>
      <c r="AJD144" s="0"/>
      <c r="AJE144" s="0"/>
      <c r="AJF144" s="0"/>
      <c r="AJG144" s="0"/>
      <c r="AJH144" s="0"/>
      <c r="AJI144" s="0"/>
      <c r="AJJ144" s="0"/>
      <c r="AJK144" s="0"/>
      <c r="AJL144" s="0"/>
      <c r="AJM144" s="0"/>
      <c r="AJN144" s="0"/>
      <c r="AJO144" s="0"/>
      <c r="AJP144" s="0"/>
      <c r="AJQ144" s="0"/>
      <c r="AJR144" s="0"/>
      <c r="AJS144" s="0"/>
      <c r="AJT144" s="0"/>
      <c r="AJU144" s="0"/>
      <c r="AJV144" s="0"/>
      <c r="AJW144" s="0"/>
      <c r="AJX144" s="0"/>
      <c r="AJY144" s="0"/>
      <c r="AJZ144" s="0"/>
      <c r="AKA144" s="0"/>
      <c r="AKB144" s="0"/>
      <c r="AKC144" s="0"/>
      <c r="AKD144" s="0"/>
      <c r="AKE144" s="0"/>
      <c r="AKF144" s="0"/>
      <c r="AKG144" s="0"/>
      <c r="AKH144" s="0"/>
      <c r="AKI144" s="0"/>
      <c r="AKJ144" s="0"/>
      <c r="AKK144" s="0"/>
      <c r="AKL144" s="0"/>
      <c r="AKM144" s="0"/>
      <c r="AKN144" s="0"/>
      <c r="AKO144" s="0"/>
      <c r="AKP144" s="0"/>
      <c r="AKQ144" s="0"/>
      <c r="AKR144" s="0"/>
      <c r="AKS144" s="0"/>
      <c r="AKT144" s="0"/>
      <c r="AKU144" s="0"/>
      <c r="AKV144" s="0"/>
      <c r="AKW144" s="0"/>
      <c r="AKX144" s="0"/>
      <c r="AKY144" s="0"/>
      <c r="AKZ144" s="0"/>
      <c r="ALA144" s="0"/>
      <c r="ALB144" s="0"/>
      <c r="ALC144" s="0"/>
      <c r="ALD144" s="0"/>
      <c r="ALE144" s="0"/>
      <c r="ALF144" s="0"/>
      <c r="ALG144" s="0"/>
      <c r="ALH144" s="0"/>
      <c r="ALI144" s="0"/>
      <c r="ALJ144" s="0"/>
      <c r="ALK144" s="0"/>
      <c r="ALL144" s="0"/>
      <c r="ALM144" s="0"/>
      <c r="ALN144" s="0"/>
      <c r="ALO144" s="0"/>
      <c r="ALP144" s="0"/>
      <c r="ALQ144" s="0"/>
      <c r="ALR144" s="0"/>
      <c r="ALS144" s="0"/>
      <c r="ALT144" s="0"/>
      <c r="ALU144" s="0"/>
      <c r="ALV144" s="0"/>
      <c r="ALW144" s="0"/>
      <c r="ALX144" s="0"/>
      <c r="ALY144" s="0"/>
      <c r="ALZ144" s="0"/>
      <c r="AMA144" s="0"/>
      <c r="AMB144" s="0"/>
      <c r="AMC144" s="0"/>
      <c r="AMD144" s="0"/>
      <c r="AME144" s="0"/>
      <c r="AMF144" s="0"/>
      <c r="AMG144" s="0"/>
      <c r="AMH144" s="0"/>
      <c r="AMI144" s="0"/>
      <c r="AMJ144" s="0"/>
    </row>
    <row r="145" customFormat="false" ht="13.8" hidden="false" customHeight="true" outlineLevel="0" collapsed="false">
      <c r="A145" s="3"/>
      <c r="B145" s="3" t="n">
        <v>18</v>
      </c>
      <c r="C145" s="0"/>
      <c r="D145" s="0"/>
      <c r="E145" s="0"/>
      <c r="F145" s="0"/>
      <c r="G145" s="0"/>
      <c r="H145" s="0"/>
      <c r="I145" s="3" t="n">
        <v>1</v>
      </c>
      <c r="J145" s="3" t="s">
        <v>41</v>
      </c>
      <c r="K145" s="3" t="s">
        <v>43</v>
      </c>
      <c r="L145" s="5" t="n">
        <v>43018</v>
      </c>
      <c r="M145" s="0"/>
      <c r="N145" s="0"/>
      <c r="O145" s="0"/>
      <c r="P145" s="0"/>
      <c r="Q145" s="0"/>
      <c r="R145" s="0"/>
      <c r="S145" s="0"/>
      <c r="T145" s="0"/>
      <c r="U145" s="0"/>
      <c r="V145" s="0"/>
      <c r="W145" s="0"/>
      <c r="X145" s="0"/>
      <c r="Y145" s="0"/>
      <c r="Z145" s="0"/>
      <c r="AA145" s="0"/>
      <c r="AB145" s="0"/>
      <c r="AC145" s="0"/>
      <c r="AD145" s="0"/>
      <c r="AE145" s="0"/>
      <c r="AF145" s="0"/>
      <c r="AG145" s="0"/>
      <c r="AH145" s="0"/>
      <c r="AI145" s="0"/>
      <c r="AJ145" s="0"/>
      <c r="AK145" s="0"/>
      <c r="AL145" s="0"/>
      <c r="AM145" s="0"/>
      <c r="AN145" s="2"/>
      <c r="AO145" s="0"/>
      <c r="AP145" s="0"/>
      <c r="AQ145" s="0"/>
      <c r="AR145" s="0"/>
      <c r="AS145" s="0"/>
      <c r="AT145" s="0"/>
      <c r="AU145" s="0"/>
      <c r="AV145" s="0"/>
      <c r="AW145" s="0"/>
      <c r="AX145" s="0"/>
      <c r="AY145" s="0"/>
      <c r="AZ145" s="0"/>
      <c r="BA145" s="0"/>
      <c r="BB145" s="0"/>
      <c r="BC145" s="0"/>
      <c r="BD145" s="0"/>
      <c r="BE145" s="0"/>
      <c r="BF145" s="0"/>
      <c r="BG145" s="0"/>
      <c r="BH145" s="0"/>
      <c r="BI145" s="0"/>
      <c r="BJ145" s="0"/>
      <c r="BK145" s="0"/>
      <c r="BL145" s="0"/>
      <c r="BM145" s="0"/>
      <c r="BN145" s="0"/>
      <c r="BO145" s="0"/>
      <c r="BP145" s="0"/>
      <c r="BQ145" s="0"/>
      <c r="BR145" s="0"/>
      <c r="BS145" s="0"/>
      <c r="BT145" s="0"/>
      <c r="BU145" s="0"/>
      <c r="BV145" s="0"/>
      <c r="BW145" s="0"/>
      <c r="BX145" s="0"/>
      <c r="BY145" s="0"/>
      <c r="BZ145" s="0"/>
      <c r="CA145" s="0"/>
      <c r="CB145" s="0"/>
      <c r="CC145" s="0"/>
      <c r="CD145" s="0"/>
      <c r="CE145" s="0"/>
      <c r="CF145" s="0"/>
      <c r="CG145" s="0"/>
      <c r="CH145" s="0"/>
      <c r="CI145" s="0"/>
      <c r="CJ145" s="0"/>
      <c r="CK145" s="0"/>
      <c r="CL145" s="0"/>
      <c r="CM145" s="0"/>
      <c r="CN145" s="0"/>
      <c r="CO145" s="0"/>
      <c r="CP145" s="0"/>
      <c r="CQ145" s="0"/>
      <c r="CR145" s="0"/>
      <c r="CS145" s="0"/>
      <c r="CT145" s="0"/>
      <c r="CU145" s="0"/>
      <c r="CV145" s="0"/>
      <c r="CW145" s="0"/>
      <c r="CX145" s="0"/>
      <c r="CY145" s="0"/>
      <c r="CZ145" s="0"/>
      <c r="DA145" s="0"/>
      <c r="DB145" s="0"/>
      <c r="DC145" s="0"/>
      <c r="DD145" s="0"/>
      <c r="DE145" s="0"/>
      <c r="DF145" s="0"/>
      <c r="DG145" s="0"/>
      <c r="DH145" s="0"/>
      <c r="DI145" s="0"/>
      <c r="DJ145" s="0"/>
      <c r="DK145" s="0"/>
      <c r="DL145" s="0"/>
      <c r="DM145" s="0"/>
      <c r="DN145" s="0"/>
      <c r="DO145" s="0"/>
      <c r="DP145" s="0"/>
      <c r="DQ145" s="0"/>
      <c r="DR145" s="0"/>
      <c r="DS145" s="0"/>
      <c r="DT145" s="0"/>
      <c r="DU145" s="0"/>
      <c r="DV145" s="0"/>
      <c r="DW145" s="0"/>
      <c r="DX145" s="0"/>
      <c r="DY145" s="0"/>
      <c r="DZ145" s="0"/>
      <c r="EA145" s="0"/>
      <c r="EB145" s="0"/>
      <c r="EC145" s="0"/>
      <c r="ED145" s="0"/>
      <c r="EE145" s="0"/>
      <c r="EF145" s="0"/>
      <c r="EG145" s="0"/>
      <c r="EH145" s="0"/>
      <c r="EI145" s="0"/>
      <c r="EJ145" s="0"/>
      <c r="EK145" s="0"/>
      <c r="EL145" s="0"/>
      <c r="EM145" s="0"/>
      <c r="EN145" s="0"/>
      <c r="EO145" s="0"/>
      <c r="EP145" s="0"/>
      <c r="EQ145" s="0"/>
      <c r="ER145" s="0"/>
      <c r="ES145" s="0"/>
      <c r="ET145" s="0"/>
      <c r="EU145" s="0"/>
      <c r="EV145" s="0"/>
      <c r="EW145" s="0"/>
      <c r="EX145" s="0"/>
      <c r="EY145" s="0"/>
      <c r="EZ145" s="0"/>
      <c r="FA145" s="0"/>
      <c r="FB145" s="0"/>
      <c r="FC145" s="0"/>
      <c r="FD145" s="0"/>
      <c r="FE145" s="0"/>
      <c r="FF145" s="0"/>
      <c r="FG145" s="0"/>
      <c r="FH145" s="0"/>
      <c r="FI145" s="0"/>
      <c r="FJ145" s="0"/>
      <c r="FK145" s="0"/>
      <c r="FL145" s="0"/>
      <c r="FM145" s="0"/>
      <c r="FN145" s="0"/>
      <c r="FO145" s="0"/>
      <c r="FP145" s="0"/>
      <c r="FQ145" s="0"/>
      <c r="FR145" s="0"/>
      <c r="FS145" s="0"/>
      <c r="FT145" s="0"/>
      <c r="FU145" s="0"/>
      <c r="FV145" s="0"/>
      <c r="FW145" s="0"/>
      <c r="FX145" s="0"/>
      <c r="FY145" s="0"/>
      <c r="FZ145" s="0"/>
      <c r="GA145" s="0"/>
      <c r="GB145" s="0"/>
      <c r="GC145" s="0"/>
      <c r="GD145" s="0"/>
      <c r="GE145" s="0"/>
      <c r="GF145" s="0"/>
      <c r="GG145" s="0"/>
      <c r="GH145" s="0"/>
      <c r="GI145" s="0"/>
      <c r="GJ145" s="0"/>
      <c r="GK145" s="0"/>
      <c r="GL145" s="0"/>
      <c r="GM145" s="0"/>
      <c r="GN145" s="0"/>
      <c r="GO145" s="0"/>
      <c r="GP145" s="0"/>
      <c r="GQ145" s="0"/>
      <c r="GR145" s="0"/>
      <c r="GS145" s="0"/>
      <c r="GT145" s="0"/>
      <c r="GU145" s="0"/>
      <c r="GV145" s="0"/>
      <c r="GW145" s="0"/>
      <c r="GX145" s="0"/>
      <c r="GY145" s="0"/>
      <c r="GZ145" s="0"/>
      <c r="HA145" s="0"/>
      <c r="HB145" s="0"/>
      <c r="HC145" s="0"/>
      <c r="HD145" s="0"/>
      <c r="HE145" s="0"/>
      <c r="HF145" s="0"/>
      <c r="HG145" s="0"/>
      <c r="HH145" s="0"/>
      <c r="HI145" s="0"/>
      <c r="HJ145" s="0"/>
      <c r="HK145" s="0"/>
      <c r="HL145" s="0"/>
      <c r="HM145" s="0"/>
      <c r="HN145" s="0"/>
      <c r="HO145" s="0"/>
      <c r="HP145" s="0"/>
      <c r="HQ145" s="0"/>
      <c r="HR145" s="0"/>
      <c r="HS145" s="0"/>
      <c r="HT145" s="0"/>
      <c r="HU145" s="0"/>
      <c r="HV145" s="0"/>
      <c r="HW145" s="0"/>
      <c r="HX145" s="0"/>
      <c r="HY145" s="0"/>
      <c r="HZ145" s="0"/>
      <c r="IA145" s="0"/>
      <c r="IB145" s="0"/>
      <c r="IC145" s="0"/>
      <c r="ID145" s="0"/>
      <c r="IE145" s="0"/>
      <c r="IF145" s="0"/>
      <c r="IG145" s="0"/>
      <c r="IH145" s="0"/>
      <c r="II145" s="0"/>
      <c r="IJ145" s="0"/>
      <c r="IK145" s="0"/>
      <c r="IL145" s="0"/>
      <c r="IM145" s="0"/>
      <c r="IN145" s="0"/>
      <c r="IO145" s="0"/>
      <c r="IP145" s="0"/>
      <c r="IQ145" s="0"/>
      <c r="IR145" s="0"/>
      <c r="IS145" s="0"/>
      <c r="IT145" s="0"/>
      <c r="IU145" s="0"/>
      <c r="IV145" s="0"/>
      <c r="IW145" s="0"/>
      <c r="IX145" s="0"/>
      <c r="IY145" s="0"/>
      <c r="IZ145" s="0"/>
      <c r="JA145" s="0"/>
      <c r="JB145" s="0"/>
      <c r="JC145" s="0"/>
      <c r="JD145" s="0"/>
      <c r="JE145" s="0"/>
      <c r="JF145" s="0"/>
      <c r="JG145" s="0"/>
      <c r="JH145" s="0"/>
      <c r="JI145" s="0"/>
      <c r="JJ145" s="0"/>
      <c r="JK145" s="0"/>
      <c r="JL145" s="0"/>
      <c r="JM145" s="0"/>
      <c r="JN145" s="0"/>
      <c r="JO145" s="0"/>
      <c r="JP145" s="0"/>
      <c r="JQ145" s="0"/>
      <c r="JR145" s="0"/>
      <c r="JS145" s="0"/>
      <c r="JT145" s="0"/>
      <c r="JU145" s="0"/>
      <c r="JV145" s="0"/>
      <c r="JW145" s="0"/>
      <c r="JX145" s="0"/>
      <c r="JY145" s="0"/>
      <c r="JZ145" s="0"/>
      <c r="KA145" s="0"/>
      <c r="KB145" s="0"/>
      <c r="KC145" s="0"/>
      <c r="KD145" s="0"/>
      <c r="KE145" s="0"/>
      <c r="KF145" s="0"/>
      <c r="KG145" s="0"/>
      <c r="KH145" s="0"/>
      <c r="KI145" s="0"/>
      <c r="KJ145" s="0"/>
      <c r="KK145" s="0"/>
      <c r="KL145" s="0"/>
      <c r="KM145" s="0"/>
      <c r="KN145" s="0"/>
      <c r="KO145" s="0"/>
      <c r="KP145" s="0"/>
      <c r="KQ145" s="0"/>
      <c r="KR145" s="0"/>
      <c r="KS145" s="0"/>
      <c r="KT145" s="0"/>
      <c r="KU145" s="0"/>
      <c r="KV145" s="0"/>
      <c r="KW145" s="0"/>
      <c r="KX145" s="0"/>
      <c r="KY145" s="0"/>
      <c r="KZ145" s="0"/>
      <c r="LA145" s="0"/>
      <c r="LB145" s="0"/>
      <c r="LC145" s="0"/>
      <c r="LD145" s="0"/>
      <c r="LE145" s="0"/>
      <c r="LF145" s="0"/>
      <c r="LG145" s="0"/>
      <c r="LH145" s="0"/>
      <c r="LI145" s="0"/>
      <c r="LJ145" s="0"/>
      <c r="LK145" s="0"/>
      <c r="LL145" s="0"/>
      <c r="LM145" s="0"/>
      <c r="LN145" s="0"/>
      <c r="LO145" s="0"/>
      <c r="LP145" s="0"/>
      <c r="LQ145" s="0"/>
      <c r="LR145" s="0"/>
      <c r="LS145" s="0"/>
      <c r="LT145" s="0"/>
      <c r="LU145" s="0"/>
      <c r="LV145" s="0"/>
      <c r="LW145" s="0"/>
      <c r="LX145" s="0"/>
      <c r="LY145" s="0"/>
      <c r="LZ145" s="0"/>
      <c r="MA145" s="0"/>
      <c r="MB145" s="0"/>
      <c r="MC145" s="0"/>
      <c r="MD145" s="0"/>
      <c r="ME145" s="0"/>
      <c r="MF145" s="0"/>
      <c r="MG145" s="0"/>
      <c r="MH145" s="0"/>
      <c r="MI145" s="0"/>
      <c r="MJ145" s="0"/>
      <c r="MK145" s="0"/>
      <c r="ML145" s="0"/>
      <c r="MM145" s="0"/>
      <c r="MN145" s="0"/>
      <c r="MO145" s="0"/>
      <c r="MP145" s="0"/>
      <c r="MQ145" s="0"/>
      <c r="MR145" s="0"/>
      <c r="MS145" s="0"/>
      <c r="MT145" s="0"/>
      <c r="MU145" s="0"/>
      <c r="MV145" s="0"/>
      <c r="MW145" s="0"/>
      <c r="MX145" s="0"/>
      <c r="MY145" s="0"/>
      <c r="MZ145" s="0"/>
      <c r="NA145" s="0"/>
      <c r="NB145" s="0"/>
      <c r="NC145" s="0"/>
      <c r="ND145" s="0"/>
      <c r="NE145" s="0"/>
      <c r="NF145" s="0"/>
      <c r="NG145" s="0"/>
      <c r="NH145" s="0"/>
      <c r="NI145" s="0"/>
      <c r="NJ145" s="0"/>
      <c r="NK145" s="0"/>
      <c r="NL145" s="0"/>
      <c r="NM145" s="0"/>
      <c r="NN145" s="0"/>
      <c r="NO145" s="0"/>
      <c r="NP145" s="0"/>
      <c r="NQ145" s="0"/>
      <c r="NR145" s="0"/>
      <c r="NS145" s="0"/>
      <c r="NT145" s="0"/>
      <c r="NU145" s="0"/>
      <c r="NV145" s="0"/>
      <c r="NW145" s="0"/>
      <c r="NX145" s="0"/>
      <c r="NY145" s="0"/>
      <c r="NZ145" s="0"/>
      <c r="OA145" s="0"/>
      <c r="OB145" s="0"/>
      <c r="OC145" s="0"/>
      <c r="OD145" s="0"/>
      <c r="OE145" s="0"/>
      <c r="OF145" s="0"/>
      <c r="OG145" s="0"/>
      <c r="OH145" s="0"/>
      <c r="OI145" s="0"/>
      <c r="OJ145" s="0"/>
      <c r="OK145" s="0"/>
      <c r="OL145" s="0"/>
      <c r="OM145" s="0"/>
      <c r="ON145" s="0"/>
      <c r="OO145" s="0"/>
      <c r="OP145" s="0"/>
      <c r="OQ145" s="0"/>
      <c r="OR145" s="0"/>
      <c r="OS145" s="0"/>
      <c r="OT145" s="0"/>
      <c r="OU145" s="0"/>
      <c r="OV145" s="0"/>
      <c r="OW145" s="0"/>
      <c r="OX145" s="0"/>
      <c r="OY145" s="0"/>
      <c r="OZ145" s="0"/>
      <c r="PA145" s="0"/>
      <c r="PB145" s="0"/>
      <c r="PC145" s="0"/>
      <c r="PD145" s="0"/>
      <c r="PE145" s="0"/>
      <c r="PF145" s="0"/>
      <c r="PG145" s="0"/>
      <c r="PH145" s="0"/>
      <c r="PI145" s="0"/>
      <c r="PJ145" s="0"/>
      <c r="PK145" s="0"/>
      <c r="PL145" s="0"/>
      <c r="PM145" s="0"/>
      <c r="PN145" s="0"/>
      <c r="PO145" s="0"/>
      <c r="PP145" s="0"/>
      <c r="PQ145" s="0"/>
      <c r="PR145" s="0"/>
      <c r="PS145" s="0"/>
      <c r="PT145" s="0"/>
      <c r="PU145" s="0"/>
      <c r="PV145" s="0"/>
      <c r="PW145" s="0"/>
      <c r="PX145" s="0"/>
      <c r="PY145" s="0"/>
      <c r="PZ145" s="0"/>
      <c r="QA145" s="0"/>
      <c r="QB145" s="0"/>
      <c r="QC145" s="0"/>
      <c r="QD145" s="0"/>
      <c r="QE145" s="0"/>
      <c r="QF145" s="0"/>
      <c r="QG145" s="0"/>
      <c r="QH145" s="0"/>
      <c r="QI145" s="0"/>
      <c r="QJ145" s="0"/>
      <c r="QK145" s="0"/>
      <c r="QL145" s="0"/>
      <c r="QM145" s="0"/>
      <c r="QN145" s="0"/>
      <c r="QO145" s="0"/>
      <c r="QP145" s="0"/>
      <c r="QQ145" s="0"/>
      <c r="QR145" s="0"/>
      <c r="QS145" s="0"/>
      <c r="QT145" s="0"/>
      <c r="QU145" s="0"/>
      <c r="QV145" s="0"/>
      <c r="QW145" s="0"/>
      <c r="QX145" s="0"/>
      <c r="QY145" s="0"/>
      <c r="QZ145" s="0"/>
      <c r="RA145" s="0"/>
      <c r="RB145" s="0"/>
      <c r="RC145" s="0"/>
      <c r="RD145" s="0"/>
      <c r="RE145" s="0"/>
      <c r="RF145" s="0"/>
      <c r="RG145" s="0"/>
      <c r="RH145" s="0"/>
      <c r="RI145" s="0"/>
      <c r="RJ145" s="0"/>
      <c r="RK145" s="0"/>
      <c r="RL145" s="0"/>
      <c r="RM145" s="0"/>
      <c r="RN145" s="0"/>
      <c r="RO145" s="0"/>
      <c r="RP145" s="0"/>
      <c r="RQ145" s="0"/>
      <c r="RR145" s="0"/>
      <c r="RS145" s="0"/>
      <c r="RT145" s="0"/>
      <c r="RU145" s="0"/>
      <c r="RV145" s="0"/>
      <c r="RW145" s="0"/>
      <c r="RX145" s="0"/>
      <c r="RY145" s="0"/>
      <c r="RZ145" s="0"/>
      <c r="SA145" s="0"/>
      <c r="SB145" s="0"/>
      <c r="SC145" s="0"/>
      <c r="SD145" s="0"/>
      <c r="SE145" s="0"/>
      <c r="SF145" s="0"/>
      <c r="SG145" s="0"/>
      <c r="SH145" s="0"/>
      <c r="SI145" s="0"/>
      <c r="SJ145" s="0"/>
      <c r="SK145" s="0"/>
      <c r="SL145" s="0"/>
      <c r="SM145" s="0"/>
      <c r="SN145" s="0"/>
      <c r="SO145" s="0"/>
      <c r="SP145" s="0"/>
      <c r="SQ145" s="0"/>
      <c r="SR145" s="0"/>
      <c r="SS145" s="0"/>
      <c r="ST145" s="0"/>
      <c r="SU145" s="0"/>
      <c r="SV145" s="0"/>
      <c r="SW145" s="0"/>
      <c r="SX145" s="0"/>
      <c r="SY145" s="0"/>
      <c r="SZ145" s="0"/>
      <c r="TA145" s="0"/>
      <c r="TB145" s="0"/>
      <c r="TC145" s="0"/>
      <c r="TD145" s="0"/>
      <c r="TE145" s="0"/>
      <c r="TF145" s="0"/>
      <c r="TG145" s="0"/>
      <c r="TH145" s="0"/>
      <c r="TI145" s="0"/>
      <c r="TJ145" s="0"/>
      <c r="TK145" s="0"/>
      <c r="TL145" s="0"/>
      <c r="TM145" s="0"/>
      <c r="TN145" s="0"/>
      <c r="TO145" s="0"/>
      <c r="TP145" s="0"/>
      <c r="TQ145" s="0"/>
      <c r="TR145" s="0"/>
      <c r="TS145" s="0"/>
      <c r="TT145" s="0"/>
      <c r="TU145" s="0"/>
      <c r="TV145" s="0"/>
      <c r="TW145" s="0"/>
      <c r="TX145" s="0"/>
      <c r="TY145" s="0"/>
      <c r="TZ145" s="0"/>
      <c r="UA145" s="0"/>
      <c r="UB145" s="0"/>
      <c r="UC145" s="0"/>
      <c r="UD145" s="0"/>
      <c r="UE145" s="0"/>
      <c r="UF145" s="0"/>
      <c r="UG145" s="0"/>
      <c r="UH145" s="0"/>
      <c r="UI145" s="0"/>
      <c r="UJ145" s="0"/>
      <c r="UK145" s="0"/>
      <c r="UL145" s="0"/>
      <c r="UM145" s="0"/>
      <c r="UN145" s="0"/>
      <c r="UO145" s="0"/>
      <c r="UP145" s="0"/>
      <c r="UQ145" s="0"/>
      <c r="UR145" s="0"/>
      <c r="US145" s="0"/>
      <c r="UT145" s="0"/>
      <c r="UU145" s="0"/>
      <c r="UV145" s="0"/>
      <c r="UW145" s="0"/>
      <c r="UX145" s="0"/>
      <c r="UY145" s="0"/>
      <c r="UZ145" s="0"/>
      <c r="VA145" s="0"/>
      <c r="VB145" s="0"/>
      <c r="VC145" s="0"/>
      <c r="VD145" s="0"/>
      <c r="VE145" s="0"/>
      <c r="VF145" s="0"/>
      <c r="VG145" s="0"/>
      <c r="VH145" s="0"/>
      <c r="VI145" s="0"/>
      <c r="VJ145" s="0"/>
      <c r="VK145" s="0"/>
      <c r="VL145" s="0"/>
      <c r="VM145" s="0"/>
      <c r="VN145" s="0"/>
      <c r="VO145" s="0"/>
      <c r="VP145" s="0"/>
      <c r="VQ145" s="0"/>
      <c r="VR145" s="0"/>
      <c r="VS145" s="0"/>
      <c r="VT145" s="0"/>
      <c r="VU145" s="0"/>
      <c r="VV145" s="0"/>
      <c r="VW145" s="0"/>
      <c r="VX145" s="0"/>
      <c r="VY145" s="0"/>
      <c r="VZ145" s="0"/>
      <c r="WA145" s="0"/>
      <c r="WB145" s="0"/>
      <c r="WC145" s="0"/>
      <c r="WD145" s="0"/>
      <c r="WE145" s="0"/>
      <c r="WF145" s="0"/>
      <c r="WG145" s="0"/>
      <c r="WH145" s="0"/>
      <c r="WI145" s="0"/>
      <c r="WJ145" s="0"/>
      <c r="WK145" s="0"/>
      <c r="WL145" s="0"/>
      <c r="WM145" s="0"/>
      <c r="WN145" s="0"/>
      <c r="WO145" s="0"/>
      <c r="WP145" s="0"/>
      <c r="WQ145" s="0"/>
      <c r="WR145" s="0"/>
      <c r="WS145" s="0"/>
      <c r="WT145" s="0"/>
      <c r="WU145" s="0"/>
      <c r="WV145" s="0"/>
      <c r="WW145" s="0"/>
      <c r="WX145" s="0"/>
      <c r="WY145" s="0"/>
      <c r="WZ145" s="0"/>
      <c r="XA145" s="0"/>
      <c r="XB145" s="0"/>
      <c r="XC145" s="0"/>
      <c r="XD145" s="0"/>
      <c r="XE145" s="0"/>
      <c r="XF145" s="0"/>
      <c r="XG145" s="0"/>
      <c r="XH145" s="0"/>
      <c r="XI145" s="0"/>
      <c r="XJ145" s="0"/>
      <c r="XK145" s="0"/>
      <c r="XL145" s="0"/>
      <c r="XM145" s="0"/>
      <c r="XN145" s="0"/>
      <c r="XO145" s="0"/>
      <c r="XP145" s="0"/>
      <c r="XQ145" s="0"/>
      <c r="XR145" s="0"/>
      <c r="XS145" s="0"/>
      <c r="XT145" s="0"/>
      <c r="XU145" s="0"/>
      <c r="XV145" s="0"/>
      <c r="XW145" s="0"/>
      <c r="XX145" s="0"/>
      <c r="XY145" s="0"/>
      <c r="XZ145" s="0"/>
      <c r="YA145" s="0"/>
      <c r="YB145" s="0"/>
      <c r="YC145" s="0"/>
      <c r="YD145" s="0"/>
      <c r="YE145" s="0"/>
      <c r="YF145" s="0"/>
      <c r="YG145" s="0"/>
      <c r="YH145" s="0"/>
      <c r="YI145" s="0"/>
      <c r="YJ145" s="0"/>
      <c r="YK145" s="0"/>
      <c r="YL145" s="0"/>
      <c r="YM145" s="0"/>
      <c r="YN145" s="0"/>
      <c r="YO145" s="0"/>
      <c r="YP145" s="0"/>
      <c r="YQ145" s="0"/>
      <c r="YR145" s="0"/>
      <c r="YS145" s="0"/>
      <c r="YT145" s="0"/>
      <c r="YU145" s="0"/>
      <c r="YV145" s="0"/>
      <c r="YW145" s="0"/>
      <c r="YX145" s="0"/>
      <c r="YY145" s="0"/>
      <c r="YZ145" s="0"/>
      <c r="ZA145" s="0"/>
      <c r="ZB145" s="0"/>
      <c r="ZC145" s="0"/>
      <c r="ZD145" s="0"/>
      <c r="ZE145" s="0"/>
      <c r="ZF145" s="0"/>
      <c r="ZG145" s="0"/>
      <c r="ZH145" s="0"/>
      <c r="ZI145" s="0"/>
      <c r="ZJ145" s="0"/>
      <c r="ZK145" s="0"/>
      <c r="ZL145" s="0"/>
      <c r="ZM145" s="0"/>
      <c r="ZN145" s="0"/>
      <c r="ZO145" s="0"/>
      <c r="ZP145" s="0"/>
      <c r="ZQ145" s="0"/>
      <c r="ZR145" s="0"/>
      <c r="ZS145" s="0"/>
      <c r="ZT145" s="0"/>
      <c r="ZU145" s="0"/>
      <c r="ZV145" s="0"/>
      <c r="ZW145" s="0"/>
      <c r="ZX145" s="0"/>
      <c r="ZY145" s="0"/>
      <c r="ZZ145" s="0"/>
      <c r="AAA145" s="0"/>
      <c r="AAB145" s="0"/>
      <c r="AAC145" s="0"/>
      <c r="AAD145" s="0"/>
      <c r="AAE145" s="0"/>
      <c r="AAF145" s="0"/>
      <c r="AAG145" s="0"/>
      <c r="AAH145" s="0"/>
      <c r="AAI145" s="0"/>
      <c r="AAJ145" s="0"/>
      <c r="AAK145" s="0"/>
      <c r="AAL145" s="0"/>
      <c r="AAM145" s="0"/>
      <c r="AAN145" s="0"/>
      <c r="AAO145" s="0"/>
      <c r="AAP145" s="0"/>
      <c r="AAQ145" s="0"/>
      <c r="AAR145" s="0"/>
      <c r="AAS145" s="0"/>
      <c r="AAT145" s="0"/>
      <c r="AAU145" s="0"/>
      <c r="AAV145" s="0"/>
      <c r="AAW145" s="0"/>
      <c r="AAX145" s="0"/>
      <c r="AAY145" s="0"/>
      <c r="AAZ145" s="0"/>
      <c r="ABA145" s="0"/>
      <c r="ABB145" s="0"/>
      <c r="ABC145" s="0"/>
      <c r="ABD145" s="0"/>
      <c r="ABE145" s="0"/>
      <c r="ABF145" s="0"/>
      <c r="ABG145" s="0"/>
      <c r="ABH145" s="0"/>
      <c r="ABI145" s="0"/>
      <c r="ABJ145" s="0"/>
      <c r="ABK145" s="0"/>
      <c r="ABL145" s="0"/>
      <c r="ABM145" s="0"/>
      <c r="ABN145" s="0"/>
      <c r="ABO145" s="0"/>
      <c r="ABP145" s="0"/>
      <c r="ABQ145" s="0"/>
      <c r="ABR145" s="0"/>
      <c r="ABS145" s="0"/>
      <c r="ABT145" s="0"/>
      <c r="ABU145" s="0"/>
      <c r="ABV145" s="0"/>
      <c r="ABW145" s="0"/>
      <c r="ABX145" s="0"/>
      <c r="ABY145" s="0"/>
      <c r="ABZ145" s="0"/>
      <c r="ACA145" s="0"/>
      <c r="ACB145" s="0"/>
      <c r="ACC145" s="0"/>
      <c r="ACD145" s="0"/>
      <c r="ACE145" s="0"/>
      <c r="ACF145" s="0"/>
      <c r="ACG145" s="0"/>
      <c r="ACH145" s="0"/>
      <c r="ACI145" s="0"/>
      <c r="ACJ145" s="0"/>
      <c r="ACK145" s="0"/>
      <c r="ACL145" s="0"/>
      <c r="ACM145" s="0"/>
      <c r="ACN145" s="0"/>
      <c r="ACO145" s="0"/>
      <c r="ACP145" s="0"/>
      <c r="ACQ145" s="0"/>
      <c r="ACR145" s="0"/>
      <c r="ACS145" s="0"/>
      <c r="ACT145" s="0"/>
      <c r="ACU145" s="0"/>
      <c r="ACV145" s="0"/>
      <c r="ACW145" s="0"/>
      <c r="ACX145" s="0"/>
      <c r="ACY145" s="0"/>
      <c r="ACZ145" s="0"/>
      <c r="ADA145" s="0"/>
      <c r="ADB145" s="0"/>
      <c r="ADC145" s="0"/>
      <c r="ADD145" s="0"/>
      <c r="ADE145" s="0"/>
      <c r="ADF145" s="0"/>
      <c r="ADG145" s="0"/>
      <c r="ADH145" s="0"/>
      <c r="ADI145" s="0"/>
      <c r="ADJ145" s="0"/>
      <c r="ADK145" s="0"/>
      <c r="ADL145" s="0"/>
      <c r="ADM145" s="0"/>
      <c r="ADN145" s="0"/>
      <c r="ADO145" s="0"/>
      <c r="ADP145" s="0"/>
      <c r="ADQ145" s="0"/>
      <c r="ADR145" s="0"/>
      <c r="ADS145" s="0"/>
      <c r="ADT145" s="0"/>
      <c r="ADU145" s="0"/>
      <c r="ADV145" s="0"/>
      <c r="ADW145" s="0"/>
      <c r="ADX145" s="0"/>
      <c r="ADY145" s="0"/>
      <c r="ADZ145" s="0"/>
      <c r="AEA145" s="0"/>
      <c r="AEB145" s="0"/>
      <c r="AEC145" s="0"/>
      <c r="AED145" s="0"/>
      <c r="AEE145" s="0"/>
      <c r="AEF145" s="0"/>
      <c r="AEG145" s="0"/>
      <c r="AEH145" s="0"/>
      <c r="AEI145" s="0"/>
      <c r="AEJ145" s="0"/>
      <c r="AEK145" s="0"/>
      <c r="AEL145" s="0"/>
      <c r="AEM145" s="0"/>
      <c r="AEN145" s="0"/>
      <c r="AEO145" s="0"/>
      <c r="AEP145" s="0"/>
      <c r="AEQ145" s="0"/>
      <c r="AER145" s="0"/>
      <c r="AES145" s="0"/>
      <c r="AET145" s="0"/>
      <c r="AEU145" s="0"/>
      <c r="AEV145" s="0"/>
      <c r="AEW145" s="0"/>
      <c r="AEX145" s="0"/>
      <c r="AEY145" s="0"/>
      <c r="AEZ145" s="0"/>
      <c r="AFA145" s="0"/>
      <c r="AFB145" s="0"/>
      <c r="AFC145" s="0"/>
      <c r="AFD145" s="0"/>
      <c r="AFE145" s="0"/>
      <c r="AFF145" s="0"/>
      <c r="AFG145" s="0"/>
      <c r="AFH145" s="0"/>
      <c r="AFI145" s="0"/>
      <c r="AFJ145" s="0"/>
      <c r="AFK145" s="0"/>
      <c r="AFL145" s="0"/>
      <c r="AFM145" s="0"/>
      <c r="AFN145" s="0"/>
      <c r="AFO145" s="0"/>
      <c r="AFP145" s="0"/>
      <c r="AFQ145" s="0"/>
      <c r="AFR145" s="0"/>
      <c r="AFS145" s="0"/>
      <c r="AFT145" s="0"/>
      <c r="AFU145" s="0"/>
      <c r="AFV145" s="0"/>
      <c r="AFW145" s="0"/>
      <c r="AFX145" s="0"/>
      <c r="AFY145" s="0"/>
      <c r="AFZ145" s="0"/>
      <c r="AGA145" s="0"/>
      <c r="AGB145" s="0"/>
      <c r="AGC145" s="0"/>
      <c r="AGD145" s="0"/>
      <c r="AGE145" s="0"/>
      <c r="AGF145" s="0"/>
      <c r="AGG145" s="0"/>
      <c r="AGH145" s="0"/>
      <c r="AGI145" s="0"/>
      <c r="AGJ145" s="0"/>
      <c r="AGK145" s="0"/>
      <c r="AGL145" s="0"/>
      <c r="AGM145" s="0"/>
      <c r="AGN145" s="0"/>
      <c r="AGO145" s="0"/>
      <c r="AGP145" s="0"/>
      <c r="AGQ145" s="0"/>
      <c r="AGR145" s="0"/>
      <c r="AGS145" s="0"/>
      <c r="AGT145" s="0"/>
      <c r="AGU145" s="0"/>
      <c r="AGV145" s="0"/>
      <c r="AGW145" s="0"/>
      <c r="AGX145" s="0"/>
      <c r="AGY145" s="0"/>
      <c r="AGZ145" s="0"/>
      <c r="AHA145" s="0"/>
      <c r="AHB145" s="0"/>
      <c r="AHC145" s="0"/>
      <c r="AHD145" s="0"/>
      <c r="AHE145" s="0"/>
      <c r="AHF145" s="0"/>
      <c r="AHG145" s="0"/>
      <c r="AHH145" s="0"/>
      <c r="AHI145" s="0"/>
      <c r="AHJ145" s="0"/>
      <c r="AHK145" s="0"/>
      <c r="AHL145" s="0"/>
      <c r="AHM145" s="0"/>
      <c r="AHN145" s="0"/>
      <c r="AHO145" s="0"/>
      <c r="AHP145" s="0"/>
      <c r="AHQ145" s="0"/>
      <c r="AHR145" s="0"/>
      <c r="AHS145" s="0"/>
      <c r="AHT145" s="0"/>
      <c r="AHU145" s="0"/>
      <c r="AHV145" s="0"/>
      <c r="AHW145" s="0"/>
      <c r="AHX145" s="0"/>
      <c r="AHY145" s="0"/>
      <c r="AHZ145" s="0"/>
      <c r="AIA145" s="0"/>
      <c r="AIB145" s="0"/>
      <c r="AIC145" s="0"/>
      <c r="AID145" s="0"/>
      <c r="AIE145" s="0"/>
      <c r="AIF145" s="0"/>
      <c r="AIG145" s="0"/>
      <c r="AIH145" s="0"/>
      <c r="AII145" s="0"/>
      <c r="AIJ145" s="0"/>
      <c r="AIK145" s="0"/>
      <c r="AIL145" s="0"/>
      <c r="AIM145" s="0"/>
      <c r="AIN145" s="0"/>
      <c r="AIO145" s="0"/>
      <c r="AIP145" s="0"/>
      <c r="AIQ145" s="0"/>
      <c r="AIR145" s="0"/>
      <c r="AIS145" s="0"/>
      <c r="AIT145" s="0"/>
      <c r="AIU145" s="0"/>
      <c r="AIV145" s="0"/>
      <c r="AIW145" s="0"/>
      <c r="AIX145" s="0"/>
      <c r="AIY145" s="0"/>
      <c r="AIZ145" s="0"/>
      <c r="AJA145" s="0"/>
      <c r="AJB145" s="0"/>
      <c r="AJC145" s="0"/>
      <c r="AJD145" s="0"/>
      <c r="AJE145" s="0"/>
      <c r="AJF145" s="0"/>
      <c r="AJG145" s="0"/>
      <c r="AJH145" s="0"/>
      <c r="AJI145" s="0"/>
      <c r="AJJ145" s="0"/>
      <c r="AJK145" s="0"/>
      <c r="AJL145" s="0"/>
      <c r="AJM145" s="0"/>
      <c r="AJN145" s="0"/>
      <c r="AJO145" s="0"/>
      <c r="AJP145" s="0"/>
      <c r="AJQ145" s="0"/>
      <c r="AJR145" s="0"/>
      <c r="AJS145" s="0"/>
      <c r="AJT145" s="0"/>
      <c r="AJU145" s="0"/>
      <c r="AJV145" s="0"/>
      <c r="AJW145" s="0"/>
      <c r="AJX145" s="0"/>
      <c r="AJY145" s="0"/>
      <c r="AJZ145" s="0"/>
      <c r="AKA145" s="0"/>
      <c r="AKB145" s="0"/>
      <c r="AKC145" s="0"/>
      <c r="AKD145" s="0"/>
      <c r="AKE145" s="0"/>
      <c r="AKF145" s="0"/>
      <c r="AKG145" s="0"/>
      <c r="AKH145" s="0"/>
      <c r="AKI145" s="0"/>
      <c r="AKJ145" s="0"/>
      <c r="AKK145" s="0"/>
      <c r="AKL145" s="0"/>
      <c r="AKM145" s="0"/>
      <c r="AKN145" s="0"/>
      <c r="AKO145" s="0"/>
      <c r="AKP145" s="0"/>
      <c r="AKQ145" s="0"/>
      <c r="AKR145" s="0"/>
      <c r="AKS145" s="0"/>
      <c r="AKT145" s="0"/>
      <c r="AKU145" s="0"/>
      <c r="AKV145" s="0"/>
      <c r="AKW145" s="0"/>
      <c r="AKX145" s="0"/>
      <c r="AKY145" s="0"/>
      <c r="AKZ145" s="0"/>
      <c r="ALA145" s="0"/>
      <c r="ALB145" s="0"/>
      <c r="ALC145" s="0"/>
      <c r="ALD145" s="0"/>
      <c r="ALE145" s="0"/>
      <c r="ALF145" s="0"/>
      <c r="ALG145" s="0"/>
      <c r="ALH145" s="0"/>
      <c r="ALI145" s="0"/>
      <c r="ALJ145" s="0"/>
      <c r="ALK145" s="0"/>
      <c r="ALL145" s="0"/>
      <c r="ALM145" s="0"/>
      <c r="ALN145" s="0"/>
      <c r="ALO145" s="0"/>
      <c r="ALP145" s="0"/>
      <c r="ALQ145" s="0"/>
      <c r="ALR145" s="0"/>
      <c r="ALS145" s="0"/>
      <c r="ALT145" s="0"/>
      <c r="ALU145" s="0"/>
      <c r="ALV145" s="0"/>
      <c r="ALW145" s="0"/>
      <c r="ALX145" s="0"/>
      <c r="ALY145" s="0"/>
      <c r="ALZ145" s="0"/>
      <c r="AMA145" s="0"/>
      <c r="AMB145" s="0"/>
      <c r="AMC145" s="0"/>
      <c r="AMD145" s="0"/>
      <c r="AME145" s="0"/>
      <c r="AMF145" s="0"/>
      <c r="AMG145" s="0"/>
      <c r="AMH145" s="0"/>
      <c r="AMI145" s="0"/>
      <c r="AMJ145" s="0"/>
    </row>
    <row r="146" s="10" customFormat="true" ht="13.2" hidden="false" customHeight="false" outlineLevel="0" collapsed="false">
      <c r="B146" s="10" t="n">
        <v>1</v>
      </c>
      <c r="I146" s="10" t="n">
        <v>1</v>
      </c>
      <c r="J146" s="10" t="s">
        <v>43</v>
      </c>
      <c r="K146" s="10" t="s">
        <v>41</v>
      </c>
      <c r="L146" s="11" t="n">
        <v>42285</v>
      </c>
      <c r="M146" s="10" t="n">
        <v>0</v>
      </c>
      <c r="N146" s="10" t="n">
        <v>1</v>
      </c>
      <c r="O146" s="10" t="n">
        <v>0</v>
      </c>
      <c r="S146" s="10" t="n">
        <v>44</v>
      </c>
      <c r="T146" s="10" t="n">
        <v>14</v>
      </c>
      <c r="U146" s="10" t="n">
        <v>47</v>
      </c>
      <c r="V146" s="10" t="n">
        <v>12</v>
      </c>
      <c r="W146" s="10" t="n">
        <v>0</v>
      </c>
      <c r="X146" s="10" t="n">
        <v>2</v>
      </c>
      <c r="Y146" s="10" t="n">
        <v>182</v>
      </c>
      <c r="Z146" s="10" t="n">
        <v>38</v>
      </c>
      <c r="AA146" s="10" t="n">
        <v>0.827272727272727</v>
      </c>
      <c r="AB146" s="10" t="n">
        <v>3</v>
      </c>
      <c r="AC146" s="10" t="n">
        <v>14</v>
      </c>
      <c r="AD146" s="10" t="n">
        <v>2</v>
      </c>
      <c r="AE146" s="10" t="n">
        <v>12</v>
      </c>
      <c r="AF146" s="10" t="n">
        <v>183</v>
      </c>
      <c r="AG146" s="10" t="n">
        <v>29</v>
      </c>
      <c r="AH146" s="10" t="n">
        <v>1</v>
      </c>
      <c r="AI146" s="10" t="n">
        <v>11</v>
      </c>
      <c r="AJ146" s="10" t="n">
        <v>1</v>
      </c>
      <c r="AK146" s="10" t="n">
        <v>5</v>
      </c>
      <c r="AL146" s="10" t="n">
        <v>0</v>
      </c>
      <c r="AM146" s="10" t="n">
        <v>2.4</v>
      </c>
      <c r="AN146" s="12" t="n">
        <v>0.994535519125683</v>
      </c>
    </row>
    <row r="147" s="3" customFormat="true" ht="13.2" hidden="false" customHeight="false" outlineLevel="0" collapsed="false">
      <c r="B147" s="3" t="n">
        <v>2</v>
      </c>
      <c r="I147" s="3" t="n">
        <v>0</v>
      </c>
      <c r="J147" s="3" t="s">
        <v>43</v>
      </c>
      <c r="K147" s="3" t="s">
        <v>42</v>
      </c>
      <c r="L147" s="5" t="n">
        <v>42290</v>
      </c>
      <c r="M147" s="3" t="n">
        <v>1</v>
      </c>
      <c r="N147" s="3" t="n">
        <v>3</v>
      </c>
      <c r="O147" s="3" t="n">
        <v>0</v>
      </c>
      <c r="S147" s="3" t="n">
        <v>61</v>
      </c>
      <c r="T147" s="3" t="n">
        <v>12</v>
      </c>
      <c r="U147" s="3" t="n">
        <v>70</v>
      </c>
      <c r="V147" s="3" t="n">
        <v>39</v>
      </c>
      <c r="W147" s="3" t="n">
        <v>1.42857142857143</v>
      </c>
      <c r="X147" s="3" t="n">
        <v>2.14285714285714</v>
      </c>
      <c r="Y147" s="3" t="n">
        <v>278</v>
      </c>
      <c r="Z147" s="3" t="n">
        <v>34</v>
      </c>
      <c r="AA147" s="3" t="n">
        <v>0.891025641025641</v>
      </c>
      <c r="AB147" s="3" t="n">
        <v>8</v>
      </c>
      <c r="AC147" s="3" t="n">
        <v>12</v>
      </c>
      <c r="AD147" s="3" t="n">
        <v>3</v>
      </c>
      <c r="AE147" s="3" t="n">
        <v>7</v>
      </c>
      <c r="AF147" s="3" t="n">
        <v>469</v>
      </c>
      <c r="AG147" s="3" t="n">
        <v>42</v>
      </c>
      <c r="AH147" s="3" t="n">
        <v>12</v>
      </c>
      <c r="AI147" s="3" t="n">
        <v>7</v>
      </c>
      <c r="AJ147" s="3" t="n">
        <v>1</v>
      </c>
      <c r="AK147" s="3" t="n">
        <v>14</v>
      </c>
      <c r="AL147" s="3" t="n">
        <v>0.333333333333333</v>
      </c>
      <c r="AM147" s="3" t="n">
        <v>0.5</v>
      </c>
      <c r="AN147" s="2" t="n">
        <v>0.592750533049041</v>
      </c>
    </row>
    <row r="148" s="3" customFormat="true" ht="13.2" hidden="false" customHeight="false" outlineLevel="0" collapsed="false">
      <c r="B148" s="3" t="n">
        <v>3</v>
      </c>
      <c r="I148" s="3" t="n">
        <v>0</v>
      </c>
      <c r="J148" s="3" t="s">
        <v>43</v>
      </c>
      <c r="K148" s="3" t="s">
        <v>45</v>
      </c>
      <c r="L148" s="5" t="n">
        <v>42320</v>
      </c>
      <c r="M148" s="3" t="n">
        <v>2</v>
      </c>
      <c r="N148" s="3" t="n">
        <v>4</v>
      </c>
      <c r="O148" s="3" t="n">
        <v>0</v>
      </c>
      <c r="S148" s="3" t="n">
        <v>18</v>
      </c>
      <c r="T148" s="3" t="n">
        <v>2</v>
      </c>
      <c r="U148" s="3" t="n">
        <v>33</v>
      </c>
      <c r="V148" s="3" t="n">
        <v>6</v>
      </c>
      <c r="W148" s="3" t="n">
        <v>4</v>
      </c>
      <c r="X148" s="3" t="n">
        <v>2.10526315789474</v>
      </c>
      <c r="Y148" s="3" t="n">
        <v>82</v>
      </c>
      <c r="Z148" s="3" t="n">
        <v>23</v>
      </c>
      <c r="AA148" s="3" t="n">
        <v>0.780952380952381</v>
      </c>
      <c r="AB148" s="3" t="n">
        <v>2</v>
      </c>
      <c r="AC148" s="3" t="n">
        <v>19</v>
      </c>
      <c r="AD148" s="3" t="n">
        <v>6</v>
      </c>
      <c r="AE148" s="3" t="n">
        <v>5</v>
      </c>
      <c r="AF148" s="3" t="n">
        <v>202</v>
      </c>
      <c r="AG148" s="3" t="n">
        <v>34</v>
      </c>
      <c r="AH148" s="3" t="n">
        <v>6</v>
      </c>
      <c r="AI148" s="3" t="n">
        <v>24</v>
      </c>
      <c r="AJ148" s="3" t="n">
        <v>3</v>
      </c>
      <c r="AK148" s="3" t="n">
        <v>19</v>
      </c>
      <c r="AL148" s="3" t="n">
        <v>0.5</v>
      </c>
      <c r="AM148" s="3" t="n">
        <v>0.263157894736842</v>
      </c>
      <c r="AN148" s="2" t="n">
        <v>0.405940594059406</v>
      </c>
    </row>
    <row r="149" s="3" customFormat="true" ht="13.2" hidden="false" customHeight="false" outlineLevel="0" collapsed="false">
      <c r="B149" s="3" t="n">
        <v>4</v>
      </c>
      <c r="I149" s="3" t="n">
        <v>1</v>
      </c>
      <c r="J149" s="3" t="s">
        <v>43</v>
      </c>
      <c r="K149" s="3" t="s">
        <v>46</v>
      </c>
      <c r="L149" s="5" t="n">
        <v>42325</v>
      </c>
      <c r="M149" s="3" t="n">
        <v>1</v>
      </c>
      <c r="N149" s="3" t="n">
        <v>3</v>
      </c>
      <c r="O149" s="3" t="n">
        <v>0</v>
      </c>
      <c r="S149" s="3" t="n">
        <v>54</v>
      </c>
      <c r="T149" s="3" t="n">
        <v>5</v>
      </c>
      <c r="U149" s="3" t="n">
        <v>63</v>
      </c>
      <c r="V149" s="3" t="n">
        <v>16</v>
      </c>
      <c r="W149" s="3" t="n">
        <v>1.25</v>
      </c>
      <c r="X149" s="3" t="n">
        <v>3.33333333333333</v>
      </c>
      <c r="Y149" s="3" t="n">
        <v>298</v>
      </c>
      <c r="Z149" s="3" t="n">
        <v>65</v>
      </c>
      <c r="AA149" s="3" t="n">
        <v>0.820936639118457</v>
      </c>
      <c r="AB149" s="3" t="n">
        <v>3</v>
      </c>
      <c r="AC149" s="3" t="n">
        <v>11</v>
      </c>
      <c r="AD149" s="3" t="n">
        <v>3</v>
      </c>
      <c r="AE149" s="3" t="n">
        <v>8</v>
      </c>
      <c r="AF149" s="3" t="n">
        <v>246</v>
      </c>
      <c r="AG149" s="3" t="n">
        <v>59</v>
      </c>
      <c r="AH149" s="3" t="n">
        <v>3</v>
      </c>
      <c r="AI149" s="3" t="n">
        <v>10</v>
      </c>
      <c r="AJ149" s="3" t="n">
        <v>0</v>
      </c>
      <c r="AK149" s="3" t="n">
        <v>9</v>
      </c>
      <c r="AL149" s="3" t="n">
        <v>0.333333333333333</v>
      </c>
      <c r="AM149" s="3" t="n">
        <v>0.888888888888889</v>
      </c>
      <c r="AN149" s="2" t="n">
        <v>1.21138211382114</v>
      </c>
    </row>
    <row r="150" s="3" customFormat="true" ht="13.8" hidden="false" customHeight="true" outlineLevel="0" collapsed="false">
      <c r="B150" s="3" t="n">
        <v>5</v>
      </c>
      <c r="I150" s="3" t="n">
        <v>0</v>
      </c>
      <c r="J150" s="3" t="s">
        <v>43</v>
      </c>
      <c r="K150" s="3" t="s">
        <v>38</v>
      </c>
      <c r="L150" s="5" t="n">
        <v>42453</v>
      </c>
      <c r="M150" s="3" t="n">
        <v>2</v>
      </c>
      <c r="N150" s="3" t="n">
        <v>2</v>
      </c>
      <c r="O150" s="3" t="n">
        <v>1</v>
      </c>
      <c r="S150" s="3" t="n">
        <v>71</v>
      </c>
      <c r="T150" s="3" t="n">
        <v>17</v>
      </c>
      <c r="U150" s="3" t="n">
        <v>88</v>
      </c>
      <c r="V150" s="3" t="n">
        <v>34</v>
      </c>
      <c r="W150" s="3" t="n">
        <v>2.5</v>
      </c>
      <c r="X150" s="3" t="n">
        <v>1.42857142857143</v>
      </c>
      <c r="Y150" s="3" t="n">
        <v>270</v>
      </c>
      <c r="Z150" s="3" t="n">
        <v>34</v>
      </c>
      <c r="AA150" s="3" t="n">
        <v>0.888157894736842</v>
      </c>
      <c r="AB150" s="3" t="n">
        <v>5</v>
      </c>
      <c r="AC150" s="3" t="n">
        <v>11</v>
      </c>
      <c r="AD150" s="3" t="n">
        <v>3</v>
      </c>
      <c r="AE150" s="3" t="n">
        <v>8</v>
      </c>
      <c r="AF150" s="3" t="n">
        <v>435</v>
      </c>
      <c r="AG150" s="3" t="n">
        <v>35</v>
      </c>
      <c r="AH150" s="3" t="n">
        <v>10</v>
      </c>
      <c r="AI150" s="3" t="n">
        <v>16</v>
      </c>
      <c r="AJ150" s="3" t="n">
        <v>3</v>
      </c>
      <c r="AK150" s="3" t="n">
        <v>14</v>
      </c>
      <c r="AL150" s="3" t="n">
        <v>1</v>
      </c>
      <c r="AM150" s="3" t="n">
        <v>0.571428571428571</v>
      </c>
      <c r="AN150" s="2" t="n">
        <v>0.620689655172414</v>
      </c>
    </row>
    <row r="151" s="3" customFormat="true" ht="13.8" hidden="false" customHeight="true" outlineLevel="0" collapsed="false">
      <c r="B151" s="3" t="n">
        <v>6</v>
      </c>
      <c r="I151" s="3" t="n">
        <v>1</v>
      </c>
      <c r="J151" s="3" t="s">
        <v>43</v>
      </c>
      <c r="K151" s="3" t="s">
        <v>40</v>
      </c>
      <c r="L151" s="5" t="n">
        <v>42458</v>
      </c>
      <c r="M151" s="3" t="n">
        <v>1</v>
      </c>
      <c r="N151" s="3" t="n">
        <v>4</v>
      </c>
      <c r="O151" s="3" t="n">
        <v>0</v>
      </c>
      <c r="S151" s="3" t="n">
        <v>36</v>
      </c>
      <c r="T151" s="3" t="n">
        <v>4</v>
      </c>
      <c r="U151" s="3" t="n">
        <v>70</v>
      </c>
      <c r="V151" s="3" t="n">
        <v>35</v>
      </c>
      <c r="W151" s="3" t="n">
        <v>0.714285714285714</v>
      </c>
      <c r="X151" s="3" t="n">
        <v>3.07692307692308</v>
      </c>
      <c r="Y151" s="3" t="n">
        <v>133</v>
      </c>
      <c r="Z151" s="3" t="n">
        <v>15</v>
      </c>
      <c r="AA151" s="3" t="n">
        <v>0.898648648648649</v>
      </c>
      <c r="AB151" s="3" t="n">
        <v>2</v>
      </c>
      <c r="AC151" s="3" t="n">
        <v>17</v>
      </c>
      <c r="AD151" s="3" t="n">
        <v>2</v>
      </c>
      <c r="AE151" s="3" t="n">
        <v>14</v>
      </c>
      <c r="AF151" s="3" t="n">
        <v>504</v>
      </c>
      <c r="AG151" s="3" t="n">
        <v>96</v>
      </c>
      <c r="AH151" s="3" t="n">
        <v>3</v>
      </c>
      <c r="AI151" s="3" t="n">
        <v>15</v>
      </c>
      <c r="AJ151" s="3" t="n">
        <v>2</v>
      </c>
      <c r="AK151" s="3" t="n">
        <v>13</v>
      </c>
      <c r="AL151" s="3" t="n">
        <v>0.25</v>
      </c>
      <c r="AM151" s="3" t="n">
        <v>1.07692307692308</v>
      </c>
      <c r="AN151" s="2" t="n">
        <v>0.263888888888889</v>
      </c>
    </row>
    <row r="152" s="3" customFormat="true" ht="13.8" hidden="false" customHeight="true" outlineLevel="0" collapsed="false">
      <c r="B152" s="3" t="n">
        <v>7</v>
      </c>
      <c r="I152" s="3" t="n">
        <v>0</v>
      </c>
      <c r="J152" s="3" t="s">
        <v>43</v>
      </c>
      <c r="K152" s="3" t="s">
        <v>39</v>
      </c>
      <c r="L152" s="5" t="n">
        <v>42614</v>
      </c>
      <c r="M152" s="3" t="n">
        <v>0</v>
      </c>
      <c r="N152" s="3" t="n">
        <v>2</v>
      </c>
      <c r="O152" s="3" t="n">
        <v>0</v>
      </c>
      <c r="S152" s="3" t="n">
        <v>38</v>
      </c>
      <c r="T152" s="3" t="n">
        <v>15</v>
      </c>
      <c r="U152" s="3" t="n">
        <v>88</v>
      </c>
      <c r="V152" s="3" t="n">
        <v>9</v>
      </c>
      <c r="W152" s="3" t="n">
        <v>0</v>
      </c>
      <c r="X152" s="3" t="n">
        <v>1.05263157894737</v>
      </c>
      <c r="Y152" s="3" t="n">
        <v>206</v>
      </c>
      <c r="Z152" s="3" t="n">
        <v>59</v>
      </c>
      <c r="AA152" s="3" t="n">
        <v>0.777358490566038</v>
      </c>
      <c r="AB152" s="3" t="n">
        <v>4</v>
      </c>
      <c r="AC152" s="3" t="n">
        <v>26</v>
      </c>
      <c r="AD152" s="3" t="n">
        <v>7</v>
      </c>
      <c r="AE152" s="3" t="n">
        <v>6</v>
      </c>
      <c r="AF152" s="3" t="n">
        <v>335</v>
      </c>
      <c r="AG152" s="3" t="n">
        <v>30</v>
      </c>
      <c r="AH152" s="3" t="n">
        <v>5</v>
      </c>
      <c r="AI152" s="3" t="n">
        <v>12</v>
      </c>
      <c r="AJ152" s="3" t="n">
        <v>2</v>
      </c>
      <c r="AK152" s="3" t="n">
        <v>19</v>
      </c>
      <c r="AL152" s="3" t="n">
        <v>0</v>
      </c>
      <c r="AM152" s="3" t="n">
        <v>0.31578947368421</v>
      </c>
      <c r="AN152" s="2" t="n">
        <v>0.614925373134328</v>
      </c>
    </row>
    <row r="153" s="3" customFormat="true" ht="13.8" hidden="false" customHeight="true" outlineLevel="0" collapsed="false">
      <c r="B153" s="3" t="n">
        <v>8</v>
      </c>
      <c r="I153" s="3" t="n">
        <v>1</v>
      </c>
      <c r="J153" s="3" t="s">
        <v>43</v>
      </c>
      <c r="K153" s="3" t="s">
        <v>47</v>
      </c>
      <c r="L153" s="5" t="n">
        <v>42619</v>
      </c>
      <c r="M153" s="3" t="n">
        <v>2</v>
      </c>
      <c r="N153" s="3" t="n">
        <v>2</v>
      </c>
      <c r="O153" s="3" t="n">
        <v>1</v>
      </c>
      <c r="S153" s="3" t="n">
        <v>40</v>
      </c>
      <c r="T153" s="3" t="n">
        <v>12</v>
      </c>
      <c r="U153" s="3" t="n">
        <v>93</v>
      </c>
      <c r="V153" s="3" t="n">
        <v>15</v>
      </c>
      <c r="W153" s="3" t="n">
        <v>2.22222222222222</v>
      </c>
      <c r="X153" s="3" t="n">
        <v>1.66666666666667</v>
      </c>
      <c r="Y153" s="3" t="n">
        <v>164</v>
      </c>
      <c r="Z153" s="3" t="n">
        <v>42</v>
      </c>
      <c r="AA153" s="3" t="n">
        <v>0.796116504854369</v>
      </c>
      <c r="AB153" s="3" t="n">
        <v>4</v>
      </c>
      <c r="AC153" s="3" t="n">
        <v>14</v>
      </c>
      <c r="AD153" s="3" t="n">
        <v>1</v>
      </c>
      <c r="AE153" s="3" t="n">
        <v>9</v>
      </c>
      <c r="AF153" s="3" t="n">
        <v>429</v>
      </c>
      <c r="AG153" s="3" t="n">
        <v>56</v>
      </c>
      <c r="AH153" s="3" t="n">
        <v>8</v>
      </c>
      <c r="AI153" s="3" t="n">
        <v>15</v>
      </c>
      <c r="AJ153" s="3" t="n">
        <v>3</v>
      </c>
      <c r="AK153" s="3" t="n">
        <v>12</v>
      </c>
      <c r="AL153" s="3" t="n">
        <v>1</v>
      </c>
      <c r="AM153" s="3" t="n">
        <v>0.75</v>
      </c>
      <c r="AN153" s="2" t="n">
        <v>0.382284382284382</v>
      </c>
    </row>
    <row r="154" s="3" customFormat="true" ht="13.8" hidden="false" customHeight="true" outlineLevel="0" collapsed="false">
      <c r="B154" s="3" t="n">
        <v>9</v>
      </c>
      <c r="I154" s="3" t="n">
        <v>0</v>
      </c>
      <c r="J154" s="3" t="s">
        <v>43</v>
      </c>
      <c r="K154" s="3" t="s">
        <v>44</v>
      </c>
      <c r="L154" s="5" t="n">
        <v>42649</v>
      </c>
      <c r="M154" s="3" t="n">
        <v>0</v>
      </c>
      <c r="N154" s="3" t="n">
        <v>3</v>
      </c>
      <c r="O154" s="3" t="n">
        <v>0</v>
      </c>
      <c r="S154" s="3" t="n">
        <v>42</v>
      </c>
      <c r="T154" s="3" t="n">
        <v>10</v>
      </c>
      <c r="U154" s="3" t="n">
        <v>53</v>
      </c>
      <c r="V154" s="3" t="n">
        <v>24</v>
      </c>
      <c r="W154" s="3" t="n">
        <v>0</v>
      </c>
      <c r="X154" s="3" t="n">
        <v>2.30769230769231</v>
      </c>
      <c r="Y154" s="3" t="n">
        <v>253</v>
      </c>
      <c r="Z154" s="3" t="n">
        <v>37</v>
      </c>
      <c r="AA154" s="3" t="n">
        <v>0.872413793103448</v>
      </c>
      <c r="AB154" s="3" t="n">
        <v>6</v>
      </c>
      <c r="AC154" s="3" t="n">
        <v>24</v>
      </c>
      <c r="AD154" s="3" t="n">
        <v>5</v>
      </c>
      <c r="AE154" s="3" t="n">
        <v>6</v>
      </c>
      <c r="AF154" s="3" t="n">
        <v>258</v>
      </c>
      <c r="AG154" s="3" t="n">
        <v>35</v>
      </c>
      <c r="AH154" s="3" t="n">
        <v>3</v>
      </c>
      <c r="AI154" s="3" t="n">
        <v>17</v>
      </c>
      <c r="AJ154" s="3" t="n">
        <v>1</v>
      </c>
      <c r="AK154" s="3" t="n">
        <v>13</v>
      </c>
      <c r="AL154" s="3" t="n">
        <v>0</v>
      </c>
      <c r="AM154" s="3" t="n">
        <v>0.461538461538462</v>
      </c>
      <c r="AN154" s="2" t="n">
        <v>0.98062015503876</v>
      </c>
    </row>
    <row r="155" s="3" customFormat="true" ht="13.8" hidden="false" customHeight="true" outlineLevel="0" collapsed="false">
      <c r="B155" s="3" t="n">
        <v>10</v>
      </c>
      <c r="I155" s="3" t="n">
        <v>1</v>
      </c>
      <c r="J155" s="3" t="s">
        <v>43</v>
      </c>
      <c r="K155" s="3" t="s">
        <v>42</v>
      </c>
      <c r="L155" s="5" t="n">
        <v>42654</v>
      </c>
      <c r="M155" s="3" t="n">
        <v>0</v>
      </c>
      <c r="N155" s="3" t="n">
        <v>2</v>
      </c>
      <c r="O155" s="3" t="n">
        <v>0</v>
      </c>
      <c r="S155" s="3" t="n">
        <v>55</v>
      </c>
      <c r="T155" s="3" t="n">
        <v>8</v>
      </c>
      <c r="U155" s="3" t="n">
        <v>104</v>
      </c>
      <c r="V155" s="3" t="n">
        <v>25</v>
      </c>
      <c r="W155" s="3" t="n">
        <v>0</v>
      </c>
      <c r="X155" s="3" t="n">
        <v>1.66666666666667</v>
      </c>
      <c r="Y155" s="3" t="n">
        <v>247</v>
      </c>
      <c r="Z155" s="3" t="n">
        <v>50</v>
      </c>
      <c r="AA155" s="3" t="n">
        <v>0.831649831649832</v>
      </c>
      <c r="AB155" s="3" t="n">
        <v>4</v>
      </c>
      <c r="AC155" s="3" t="n">
        <v>14</v>
      </c>
      <c r="AD155" s="3" t="n">
        <v>3</v>
      </c>
      <c r="AE155" s="3" t="n">
        <v>8</v>
      </c>
      <c r="AF155" s="3" t="n">
        <v>443</v>
      </c>
      <c r="AG155" s="3" t="n">
        <v>32</v>
      </c>
      <c r="AH155" s="3" t="n">
        <v>5</v>
      </c>
      <c r="AI155" s="3" t="n">
        <v>16</v>
      </c>
      <c r="AJ155" s="3" t="n">
        <v>1</v>
      </c>
      <c r="AK155" s="3" t="n">
        <v>12</v>
      </c>
      <c r="AL155" s="3" t="n">
        <v>0</v>
      </c>
      <c r="AM155" s="3" t="n">
        <v>0.666666666666667</v>
      </c>
      <c r="AN155" s="2" t="n">
        <v>0.557562076749436</v>
      </c>
    </row>
    <row r="156" s="3" customFormat="true" ht="13.8" hidden="false" customHeight="true" outlineLevel="0" collapsed="false">
      <c r="B156" s="3" t="n">
        <v>11</v>
      </c>
      <c r="I156" s="3" t="n">
        <v>1</v>
      </c>
      <c r="J156" s="3" t="s">
        <v>43</v>
      </c>
      <c r="K156" s="3" t="s">
        <v>45</v>
      </c>
      <c r="L156" s="5" t="n">
        <v>42684</v>
      </c>
      <c r="M156" s="3" t="n">
        <v>5</v>
      </c>
      <c r="N156" s="3" t="n">
        <v>0</v>
      </c>
      <c r="O156" s="3" t="n">
        <v>3</v>
      </c>
      <c r="S156" s="3" t="n">
        <v>68</v>
      </c>
      <c r="T156" s="3" t="n">
        <v>4</v>
      </c>
      <c r="U156" s="3" t="n">
        <v>28</v>
      </c>
      <c r="V156" s="3" t="n">
        <v>9</v>
      </c>
      <c r="W156" s="3" t="n">
        <v>2.63157894736842</v>
      </c>
      <c r="X156" s="3" t="n">
        <v>0</v>
      </c>
      <c r="Y156" s="3" t="n">
        <v>287</v>
      </c>
      <c r="Z156" s="3" t="n">
        <v>32</v>
      </c>
      <c r="AA156" s="3" t="n">
        <v>0.899686520376176</v>
      </c>
      <c r="AB156" s="3" t="n">
        <v>8</v>
      </c>
      <c r="AC156" s="3" t="n">
        <v>12</v>
      </c>
      <c r="AD156" s="3" t="n">
        <v>0</v>
      </c>
      <c r="AE156" s="3" t="n">
        <v>19</v>
      </c>
      <c r="AF156" s="3" t="n">
        <v>250</v>
      </c>
      <c r="AG156" s="3" t="n">
        <v>57</v>
      </c>
      <c r="AH156" s="3" t="n">
        <v>2</v>
      </c>
      <c r="AI156" s="3" t="n">
        <v>20</v>
      </c>
      <c r="AJ156" s="3" t="n">
        <v>2</v>
      </c>
      <c r="AK156" s="3" t="n">
        <v>4</v>
      </c>
      <c r="AL156" s="3" t="n">
        <v>5</v>
      </c>
      <c r="AM156" s="3" t="n">
        <v>4.75</v>
      </c>
      <c r="AN156" s="2" t="n">
        <v>1.148</v>
      </c>
    </row>
    <row r="157" s="3" customFormat="true" ht="13.8" hidden="false" customHeight="true" outlineLevel="0" collapsed="false">
      <c r="B157" s="3" t="n">
        <v>12</v>
      </c>
      <c r="I157" s="3" t="n">
        <v>0</v>
      </c>
      <c r="J157" s="3" t="s">
        <v>43</v>
      </c>
      <c r="K157" s="3" t="s">
        <v>46</v>
      </c>
      <c r="L157" s="5" t="n">
        <v>42689</v>
      </c>
      <c r="M157" s="3" t="n">
        <v>0</v>
      </c>
      <c r="N157" s="3" t="n">
        <v>3</v>
      </c>
      <c r="O157" s="3" t="n">
        <v>0</v>
      </c>
      <c r="S157" s="3" t="n">
        <v>16</v>
      </c>
      <c r="T157" s="3" t="n">
        <v>5</v>
      </c>
      <c r="U157" s="3" t="n">
        <v>81</v>
      </c>
      <c r="V157" s="3" t="n">
        <v>8</v>
      </c>
      <c r="W157" s="3" t="n">
        <v>0</v>
      </c>
      <c r="X157" s="3" t="n">
        <v>1.5</v>
      </c>
      <c r="Y157" s="3" t="n">
        <v>102</v>
      </c>
      <c r="Z157" s="3" t="n">
        <v>36</v>
      </c>
      <c r="AA157" s="3" t="n">
        <v>0.739130434782609</v>
      </c>
      <c r="AB157" s="3" t="n">
        <v>4</v>
      </c>
      <c r="AC157" s="3" t="n">
        <v>11</v>
      </c>
      <c r="AD157" s="3" t="n">
        <v>2</v>
      </c>
      <c r="AE157" s="3" t="n">
        <v>3</v>
      </c>
      <c r="AF157" s="3" t="n">
        <v>343</v>
      </c>
      <c r="AG157" s="3" t="n">
        <v>66</v>
      </c>
      <c r="AH157" s="3" t="n">
        <v>11</v>
      </c>
      <c r="AI157" s="3" t="n">
        <v>7</v>
      </c>
      <c r="AJ157" s="3" t="n">
        <v>1</v>
      </c>
      <c r="AK157" s="3" t="n">
        <v>20</v>
      </c>
      <c r="AL157" s="3" t="n">
        <v>0</v>
      </c>
      <c r="AM157" s="3" t="n">
        <v>0.15</v>
      </c>
      <c r="AN157" s="2" t="n">
        <v>0.297376093294461</v>
      </c>
    </row>
    <row r="158" s="3" customFormat="true" ht="13.8" hidden="false" customHeight="true" outlineLevel="0" collapsed="false">
      <c r="B158" s="3" t="n">
        <v>13</v>
      </c>
      <c r="I158" s="3" t="n">
        <v>1</v>
      </c>
      <c r="J158" s="3" t="s">
        <v>43</v>
      </c>
      <c r="K158" s="3" t="s">
        <v>38</v>
      </c>
      <c r="L158" s="5" t="n">
        <v>42817</v>
      </c>
      <c r="M158" s="3" t="n">
        <v>2</v>
      </c>
      <c r="N158" s="3" t="n">
        <v>2</v>
      </c>
      <c r="O158" s="3" t="n">
        <v>1</v>
      </c>
      <c r="S158" s="3" t="n">
        <v>40</v>
      </c>
      <c r="T158" s="3" t="n">
        <v>11</v>
      </c>
      <c r="U158" s="3" t="n">
        <v>36</v>
      </c>
      <c r="V158" s="3" t="n">
        <v>5</v>
      </c>
      <c r="W158" s="3" t="n">
        <v>2.85714285714286</v>
      </c>
      <c r="X158" s="3" t="n">
        <v>1.42857142857143</v>
      </c>
      <c r="Y158" s="3" t="n">
        <v>149</v>
      </c>
      <c r="Z158" s="3" t="n">
        <v>56</v>
      </c>
      <c r="AA158" s="3" t="n">
        <v>0.726829268292683</v>
      </c>
      <c r="AB158" s="3" t="n">
        <v>1</v>
      </c>
      <c r="AC158" s="3" t="n">
        <v>12</v>
      </c>
      <c r="AD158" s="3" t="n">
        <v>2</v>
      </c>
      <c r="AE158" s="3" t="n">
        <v>7</v>
      </c>
      <c r="AF158" s="3" t="n">
        <v>139</v>
      </c>
      <c r="AG158" s="3" t="n">
        <v>20</v>
      </c>
      <c r="AH158" s="3" t="n">
        <v>3</v>
      </c>
      <c r="AI158" s="3" t="n">
        <v>16</v>
      </c>
      <c r="AJ158" s="3" t="n">
        <v>2</v>
      </c>
      <c r="AK158" s="3" t="n">
        <v>14</v>
      </c>
      <c r="AL158" s="3" t="n">
        <v>1</v>
      </c>
      <c r="AM158" s="3" t="n">
        <v>0.5</v>
      </c>
      <c r="AN158" s="2" t="n">
        <v>1.07194244604317</v>
      </c>
    </row>
    <row r="159" s="3" customFormat="true" ht="13.8" hidden="false" customHeight="true" outlineLevel="0" collapsed="false">
      <c r="B159" s="3" t="n">
        <v>14</v>
      </c>
      <c r="I159" s="3" t="n">
        <v>0</v>
      </c>
      <c r="J159" s="3" t="s">
        <v>43</v>
      </c>
      <c r="K159" s="3" t="s">
        <v>40</v>
      </c>
      <c r="L159" s="5" t="n">
        <v>42822</v>
      </c>
      <c r="M159" s="3" t="n">
        <v>1</v>
      </c>
      <c r="N159" s="3" t="n">
        <v>3</v>
      </c>
      <c r="O159" s="3" t="n">
        <v>0</v>
      </c>
      <c r="S159" s="3" t="n">
        <v>50</v>
      </c>
      <c r="T159" s="3" t="n">
        <v>12</v>
      </c>
      <c r="U159" s="3" t="n">
        <v>49</v>
      </c>
      <c r="V159" s="3" t="n">
        <v>29</v>
      </c>
      <c r="W159" s="3" t="n">
        <v>0.909090909090909</v>
      </c>
      <c r="X159" s="3" t="n">
        <v>1.5</v>
      </c>
      <c r="Y159" s="3" t="n">
        <v>203</v>
      </c>
      <c r="Z159" s="3" t="n">
        <v>33</v>
      </c>
      <c r="AA159" s="3" t="n">
        <v>0.860169491525424</v>
      </c>
      <c r="AB159" s="3" t="n">
        <v>2</v>
      </c>
      <c r="AC159" s="3" t="n">
        <v>17</v>
      </c>
      <c r="AD159" s="3" t="n">
        <v>2</v>
      </c>
      <c r="AE159" s="3" t="n">
        <v>11</v>
      </c>
      <c r="AF159" s="3" t="n">
        <v>357</v>
      </c>
      <c r="AG159" s="3" t="n">
        <v>27</v>
      </c>
      <c r="AH159" s="3" t="n">
        <v>7</v>
      </c>
      <c r="AI159" s="3" t="n">
        <v>15</v>
      </c>
      <c r="AJ159" s="3" t="n">
        <v>2</v>
      </c>
      <c r="AK159" s="3" t="n">
        <v>20</v>
      </c>
      <c r="AL159" s="3" t="n">
        <v>0.333333333333333</v>
      </c>
      <c r="AM159" s="3" t="n">
        <v>0.55</v>
      </c>
      <c r="AN159" s="2" t="n">
        <v>0.568627450980392</v>
      </c>
    </row>
    <row r="160" s="3" customFormat="true" ht="13.8" hidden="false" customHeight="true" outlineLevel="0" collapsed="false">
      <c r="B160" s="3" t="n">
        <v>15</v>
      </c>
      <c r="I160" s="3" t="n">
        <v>1</v>
      </c>
      <c r="J160" s="3" t="s">
        <v>43</v>
      </c>
      <c r="K160" s="3" t="s">
        <v>39</v>
      </c>
      <c r="L160" s="5" t="n">
        <v>42978</v>
      </c>
      <c r="M160" s="3" t="n">
        <v>0</v>
      </c>
      <c r="N160" s="3" t="n">
        <v>0</v>
      </c>
      <c r="O160" s="3" t="n">
        <v>1</v>
      </c>
      <c r="S160" s="3" t="n">
        <v>26</v>
      </c>
      <c r="T160" s="3" t="n">
        <v>8</v>
      </c>
      <c r="U160" s="3" t="n">
        <v>47</v>
      </c>
      <c r="V160" s="3" t="n">
        <v>6</v>
      </c>
      <c r="W160" s="3" t="n">
        <v>0</v>
      </c>
      <c r="X160" s="3" t="n">
        <v>0</v>
      </c>
      <c r="Y160" s="3" t="n">
        <v>164</v>
      </c>
      <c r="Z160" s="3" t="n">
        <v>39</v>
      </c>
      <c r="AA160" s="3" t="n">
        <v>0.807881773399015</v>
      </c>
      <c r="AB160" s="3" t="n">
        <v>2</v>
      </c>
      <c r="AC160" s="3" t="n">
        <v>20</v>
      </c>
      <c r="AD160" s="3" t="n">
        <v>2</v>
      </c>
      <c r="AE160" s="3" t="n">
        <v>13</v>
      </c>
      <c r="AF160" s="3" t="n">
        <v>214</v>
      </c>
      <c r="AG160" s="3" t="n">
        <v>22</v>
      </c>
      <c r="AH160" s="3" t="n">
        <v>5</v>
      </c>
      <c r="AI160" s="3" t="n">
        <v>20</v>
      </c>
      <c r="AJ160" s="3" t="n">
        <v>1</v>
      </c>
      <c r="AK160" s="3" t="n">
        <v>11</v>
      </c>
      <c r="AL160" s="3" t="n">
        <v>0</v>
      </c>
      <c r="AM160" s="3" t="n">
        <v>1.18181818181818</v>
      </c>
      <c r="AN160" s="2" t="n">
        <v>0.766355140186916</v>
      </c>
    </row>
    <row r="161" s="3" customFormat="true" ht="13.8" hidden="false" customHeight="true" outlineLevel="0" collapsed="false">
      <c r="B161" s="3" t="n">
        <v>16</v>
      </c>
      <c r="I161" s="3" t="n">
        <v>0</v>
      </c>
      <c r="J161" s="3" t="s">
        <v>43</v>
      </c>
      <c r="K161" s="3" t="s">
        <v>47</v>
      </c>
      <c r="L161" s="5" t="n">
        <v>42983</v>
      </c>
      <c r="M161" s="3" t="n">
        <v>1</v>
      </c>
      <c r="N161" s="3" t="n">
        <v>1</v>
      </c>
      <c r="O161" s="3" t="n">
        <v>1</v>
      </c>
      <c r="S161" s="3" t="n">
        <v>39</v>
      </c>
      <c r="T161" s="3" t="n">
        <v>8</v>
      </c>
      <c r="U161" s="3" t="n">
        <v>61</v>
      </c>
      <c r="V161" s="3" t="n">
        <v>4</v>
      </c>
      <c r="W161" s="3" t="n">
        <v>2</v>
      </c>
      <c r="X161" s="3" t="n">
        <v>0.588235294117647</v>
      </c>
      <c r="Y161" s="3" t="n">
        <v>123</v>
      </c>
      <c r="Z161" s="3" t="n">
        <v>33</v>
      </c>
      <c r="AA161" s="3" t="n">
        <v>0.788461538461538</v>
      </c>
      <c r="AB161" s="3" t="n">
        <v>4</v>
      </c>
      <c r="AC161" s="3" t="n">
        <v>15</v>
      </c>
      <c r="AD161" s="3" t="n">
        <v>5</v>
      </c>
      <c r="AE161" s="3" t="n">
        <v>5</v>
      </c>
      <c r="AF161" s="3" t="n">
        <v>521</v>
      </c>
      <c r="AG161" s="3" t="n">
        <v>48</v>
      </c>
      <c r="AH161" s="3" t="n">
        <v>8</v>
      </c>
      <c r="AI161" s="3" t="n">
        <v>15</v>
      </c>
      <c r="AJ161" s="3" t="n">
        <v>3</v>
      </c>
      <c r="AK161" s="3" t="n">
        <v>17</v>
      </c>
      <c r="AL161" s="3" t="n">
        <v>1</v>
      </c>
      <c r="AM161" s="3" t="n">
        <v>0.294117647058824</v>
      </c>
      <c r="AN161" s="2" t="n">
        <v>0.236084452975048</v>
      </c>
    </row>
    <row r="162" s="3" customFormat="true" ht="13.8" hidden="false" customHeight="true" outlineLevel="0" collapsed="false">
      <c r="B162" s="3" t="n">
        <v>17</v>
      </c>
      <c r="I162" s="3" t="n">
        <v>1</v>
      </c>
      <c r="J162" s="3" t="s">
        <v>43</v>
      </c>
      <c r="K162" s="3" t="s">
        <v>44</v>
      </c>
      <c r="L162" s="5" t="n">
        <v>43013</v>
      </c>
      <c r="M162" s="0"/>
      <c r="N162" s="0"/>
      <c r="O162" s="0"/>
      <c r="S162" s="0"/>
      <c r="T162" s="0"/>
      <c r="U162" s="0"/>
      <c r="V162" s="0"/>
      <c r="W162" s="0"/>
      <c r="X162" s="0"/>
      <c r="Y162" s="0"/>
      <c r="Z162" s="0"/>
      <c r="AA162" s="0"/>
      <c r="AB162" s="0"/>
      <c r="AC162" s="0"/>
      <c r="AD162" s="0"/>
      <c r="AE162" s="0"/>
      <c r="AF162" s="0"/>
      <c r="AG162" s="0"/>
      <c r="AH162" s="0"/>
      <c r="AI162" s="0"/>
      <c r="AJ162" s="0"/>
      <c r="AK162" s="0"/>
      <c r="AL162" s="0"/>
      <c r="AM162" s="0"/>
      <c r="AN162" s="2"/>
    </row>
    <row r="163" customFormat="false" ht="13.8" hidden="false" customHeight="true" outlineLevel="0" collapsed="false">
      <c r="A163" s="3"/>
      <c r="B163" s="3" t="n">
        <v>18</v>
      </c>
      <c r="C163" s="0"/>
      <c r="D163" s="0"/>
      <c r="E163" s="0"/>
      <c r="F163" s="0"/>
      <c r="G163" s="0"/>
      <c r="H163" s="0"/>
      <c r="I163" s="3" t="n">
        <v>0</v>
      </c>
      <c r="J163" s="3" t="s">
        <v>43</v>
      </c>
      <c r="K163" s="3" t="s">
        <v>41</v>
      </c>
      <c r="L163" s="5" t="n">
        <v>43018</v>
      </c>
      <c r="M163" s="0"/>
      <c r="N163" s="0"/>
      <c r="O163" s="0"/>
      <c r="P163" s="0"/>
      <c r="Q163" s="0"/>
      <c r="R163" s="0"/>
      <c r="S163" s="0"/>
      <c r="T163" s="0"/>
      <c r="U163" s="0"/>
      <c r="V163" s="0"/>
      <c r="W163" s="0"/>
      <c r="X163" s="0"/>
      <c r="Y163" s="0"/>
      <c r="Z163" s="0"/>
      <c r="AA163" s="0"/>
      <c r="AB163" s="0"/>
      <c r="AC163" s="0"/>
      <c r="AD163" s="0"/>
      <c r="AE163" s="0"/>
      <c r="AF163" s="0"/>
      <c r="AG163" s="0"/>
      <c r="AH163" s="0"/>
      <c r="AI163" s="0"/>
      <c r="AJ163" s="0"/>
      <c r="AK163" s="0"/>
      <c r="AL163" s="0"/>
      <c r="AM163" s="0"/>
      <c r="AN163" s="2"/>
      <c r="AO163" s="0"/>
      <c r="AP163" s="0"/>
      <c r="AQ163" s="0"/>
      <c r="AR163" s="0"/>
      <c r="AS163" s="0"/>
      <c r="AT163" s="0"/>
      <c r="AU163" s="0"/>
      <c r="AV163" s="0"/>
      <c r="AW163" s="0"/>
      <c r="AX163" s="0"/>
      <c r="AY163" s="0"/>
      <c r="AZ163" s="0"/>
      <c r="BA163" s="0"/>
      <c r="BB163" s="0"/>
      <c r="BC163" s="0"/>
      <c r="BD163" s="0"/>
      <c r="BE163" s="0"/>
      <c r="BF163" s="0"/>
      <c r="BG163" s="0"/>
      <c r="BH163" s="0"/>
      <c r="BI163" s="0"/>
      <c r="BJ163" s="0"/>
      <c r="BK163" s="0"/>
      <c r="BL163" s="0"/>
      <c r="BM163" s="0"/>
      <c r="BN163" s="0"/>
      <c r="BO163" s="0"/>
      <c r="BP163" s="0"/>
      <c r="BQ163" s="0"/>
      <c r="BR163" s="0"/>
      <c r="BS163" s="0"/>
      <c r="BT163" s="0"/>
      <c r="BU163" s="0"/>
      <c r="BV163" s="0"/>
      <c r="BW163" s="0"/>
      <c r="BX163" s="0"/>
      <c r="BY163" s="0"/>
      <c r="BZ163" s="0"/>
      <c r="CA163" s="0"/>
      <c r="CB163" s="0"/>
      <c r="CC163" s="0"/>
      <c r="CD163" s="0"/>
      <c r="CE163" s="0"/>
      <c r="CF163" s="0"/>
      <c r="CG163" s="0"/>
      <c r="CH163" s="0"/>
      <c r="CI163" s="0"/>
      <c r="CJ163" s="0"/>
      <c r="CK163" s="0"/>
      <c r="CL163" s="0"/>
      <c r="CM163" s="0"/>
      <c r="CN163" s="0"/>
      <c r="CO163" s="0"/>
      <c r="CP163" s="0"/>
      <c r="CQ163" s="0"/>
      <c r="CR163" s="0"/>
      <c r="CS163" s="0"/>
      <c r="CT163" s="0"/>
      <c r="CU163" s="0"/>
      <c r="CV163" s="0"/>
      <c r="CW163" s="0"/>
      <c r="CX163" s="0"/>
      <c r="CY163" s="0"/>
      <c r="CZ163" s="0"/>
      <c r="DA163" s="0"/>
      <c r="DB163" s="0"/>
      <c r="DC163" s="0"/>
      <c r="DD163" s="0"/>
      <c r="DE163" s="0"/>
      <c r="DF163" s="0"/>
      <c r="DG163" s="0"/>
      <c r="DH163" s="0"/>
      <c r="DI163" s="0"/>
      <c r="DJ163" s="0"/>
      <c r="DK163" s="0"/>
      <c r="DL163" s="0"/>
      <c r="DM163" s="0"/>
      <c r="DN163" s="0"/>
      <c r="DO163" s="0"/>
      <c r="DP163" s="0"/>
      <c r="DQ163" s="0"/>
      <c r="DR163" s="0"/>
      <c r="DS163" s="0"/>
      <c r="DT163" s="0"/>
      <c r="DU163" s="0"/>
      <c r="DV163" s="0"/>
      <c r="DW163" s="0"/>
      <c r="DX163" s="0"/>
      <c r="DY163" s="0"/>
      <c r="DZ163" s="0"/>
      <c r="EA163" s="0"/>
      <c r="EB163" s="0"/>
      <c r="EC163" s="0"/>
      <c r="ED163" s="0"/>
      <c r="EE163" s="0"/>
      <c r="EF163" s="0"/>
      <c r="EG163" s="0"/>
      <c r="EH163" s="0"/>
      <c r="EI163" s="0"/>
      <c r="EJ163" s="0"/>
      <c r="EK163" s="0"/>
      <c r="EL163" s="0"/>
      <c r="EM163" s="0"/>
      <c r="EN163" s="0"/>
      <c r="EO163" s="0"/>
      <c r="EP163" s="0"/>
      <c r="EQ163" s="0"/>
      <c r="ER163" s="0"/>
      <c r="ES163" s="0"/>
      <c r="ET163" s="0"/>
      <c r="EU163" s="0"/>
      <c r="EV163" s="0"/>
      <c r="EW163" s="0"/>
      <c r="EX163" s="0"/>
      <c r="EY163" s="0"/>
      <c r="EZ163" s="0"/>
      <c r="FA163" s="0"/>
      <c r="FB163" s="0"/>
      <c r="FC163" s="0"/>
      <c r="FD163" s="0"/>
      <c r="FE163" s="0"/>
      <c r="FF163" s="0"/>
      <c r="FG163" s="0"/>
      <c r="FH163" s="0"/>
      <c r="FI163" s="0"/>
      <c r="FJ163" s="0"/>
      <c r="FK163" s="0"/>
      <c r="FL163" s="0"/>
      <c r="FM163" s="0"/>
      <c r="FN163" s="0"/>
      <c r="FO163" s="0"/>
      <c r="FP163" s="0"/>
      <c r="FQ163" s="0"/>
      <c r="FR163" s="0"/>
      <c r="FS163" s="0"/>
      <c r="FT163" s="0"/>
      <c r="FU163" s="0"/>
      <c r="FV163" s="0"/>
      <c r="FW163" s="0"/>
      <c r="FX163" s="0"/>
      <c r="FY163" s="0"/>
      <c r="FZ163" s="0"/>
      <c r="GA163" s="0"/>
      <c r="GB163" s="0"/>
      <c r="GC163" s="0"/>
      <c r="GD163" s="0"/>
      <c r="GE163" s="0"/>
      <c r="GF163" s="0"/>
      <c r="GG163" s="0"/>
      <c r="GH163" s="0"/>
      <c r="GI163" s="0"/>
      <c r="GJ163" s="0"/>
      <c r="GK163" s="0"/>
      <c r="GL163" s="0"/>
      <c r="GM163" s="0"/>
      <c r="GN163" s="0"/>
      <c r="GO163" s="0"/>
      <c r="GP163" s="0"/>
      <c r="GQ163" s="0"/>
      <c r="GR163" s="0"/>
      <c r="GS163" s="0"/>
      <c r="GT163" s="0"/>
      <c r="GU163" s="0"/>
      <c r="GV163" s="0"/>
      <c r="GW163" s="0"/>
      <c r="GX163" s="0"/>
      <c r="GY163" s="0"/>
      <c r="GZ163" s="0"/>
      <c r="HA163" s="0"/>
      <c r="HB163" s="0"/>
      <c r="HC163" s="0"/>
      <c r="HD163" s="0"/>
      <c r="HE163" s="0"/>
      <c r="HF163" s="0"/>
      <c r="HG163" s="0"/>
      <c r="HH163" s="0"/>
      <c r="HI163" s="0"/>
      <c r="HJ163" s="0"/>
      <c r="HK163" s="0"/>
      <c r="HL163" s="0"/>
      <c r="HM163" s="0"/>
      <c r="HN163" s="0"/>
      <c r="HO163" s="0"/>
      <c r="HP163" s="0"/>
      <c r="HQ163" s="0"/>
      <c r="HR163" s="0"/>
      <c r="HS163" s="0"/>
      <c r="HT163" s="0"/>
      <c r="HU163" s="0"/>
      <c r="HV163" s="0"/>
      <c r="HW163" s="0"/>
      <c r="HX163" s="0"/>
      <c r="HY163" s="0"/>
      <c r="HZ163" s="0"/>
      <c r="IA163" s="0"/>
      <c r="IB163" s="0"/>
      <c r="IC163" s="0"/>
      <c r="ID163" s="0"/>
      <c r="IE163" s="0"/>
      <c r="IF163" s="0"/>
      <c r="IG163" s="0"/>
      <c r="IH163" s="0"/>
      <c r="II163" s="0"/>
      <c r="IJ163" s="0"/>
      <c r="IK163" s="0"/>
      <c r="IL163" s="0"/>
      <c r="IM163" s="0"/>
      <c r="IN163" s="0"/>
      <c r="IO163" s="0"/>
      <c r="IP163" s="0"/>
      <c r="IQ163" s="0"/>
      <c r="IR163" s="0"/>
      <c r="IS163" s="0"/>
      <c r="IT163" s="0"/>
      <c r="IU163" s="0"/>
      <c r="IV163" s="0"/>
      <c r="IW163" s="0"/>
      <c r="IX163" s="0"/>
      <c r="IY163" s="0"/>
      <c r="IZ163" s="0"/>
      <c r="JA163" s="0"/>
      <c r="JB163" s="0"/>
      <c r="JC163" s="0"/>
      <c r="JD163" s="0"/>
      <c r="JE163" s="0"/>
      <c r="JF163" s="0"/>
      <c r="JG163" s="0"/>
      <c r="JH163" s="0"/>
      <c r="JI163" s="0"/>
      <c r="JJ163" s="0"/>
      <c r="JK163" s="0"/>
      <c r="JL163" s="0"/>
      <c r="JM163" s="0"/>
      <c r="JN163" s="0"/>
      <c r="JO163" s="0"/>
      <c r="JP163" s="0"/>
      <c r="JQ163" s="0"/>
      <c r="JR163" s="0"/>
      <c r="JS163" s="0"/>
      <c r="JT163" s="0"/>
      <c r="JU163" s="0"/>
      <c r="JV163" s="0"/>
      <c r="JW163" s="0"/>
      <c r="JX163" s="0"/>
      <c r="JY163" s="0"/>
      <c r="JZ163" s="0"/>
      <c r="KA163" s="0"/>
      <c r="KB163" s="0"/>
      <c r="KC163" s="0"/>
      <c r="KD163" s="0"/>
      <c r="KE163" s="0"/>
      <c r="KF163" s="0"/>
      <c r="KG163" s="0"/>
      <c r="KH163" s="0"/>
      <c r="KI163" s="0"/>
      <c r="KJ163" s="0"/>
      <c r="KK163" s="0"/>
      <c r="KL163" s="0"/>
      <c r="KM163" s="0"/>
      <c r="KN163" s="0"/>
      <c r="KO163" s="0"/>
      <c r="KP163" s="0"/>
      <c r="KQ163" s="0"/>
      <c r="KR163" s="0"/>
      <c r="KS163" s="0"/>
      <c r="KT163" s="0"/>
      <c r="KU163" s="0"/>
      <c r="KV163" s="0"/>
      <c r="KW163" s="0"/>
      <c r="KX163" s="0"/>
      <c r="KY163" s="0"/>
      <c r="KZ163" s="0"/>
      <c r="LA163" s="0"/>
      <c r="LB163" s="0"/>
      <c r="LC163" s="0"/>
      <c r="LD163" s="0"/>
      <c r="LE163" s="0"/>
      <c r="LF163" s="0"/>
      <c r="LG163" s="0"/>
      <c r="LH163" s="0"/>
      <c r="LI163" s="0"/>
      <c r="LJ163" s="0"/>
      <c r="LK163" s="0"/>
      <c r="LL163" s="0"/>
      <c r="LM163" s="0"/>
      <c r="LN163" s="0"/>
      <c r="LO163" s="0"/>
      <c r="LP163" s="0"/>
      <c r="LQ163" s="0"/>
      <c r="LR163" s="0"/>
      <c r="LS163" s="0"/>
      <c r="LT163" s="0"/>
      <c r="LU163" s="0"/>
      <c r="LV163" s="0"/>
      <c r="LW163" s="0"/>
      <c r="LX163" s="0"/>
      <c r="LY163" s="0"/>
      <c r="LZ163" s="0"/>
      <c r="MA163" s="0"/>
      <c r="MB163" s="0"/>
      <c r="MC163" s="0"/>
      <c r="MD163" s="0"/>
      <c r="ME163" s="0"/>
      <c r="MF163" s="0"/>
      <c r="MG163" s="0"/>
      <c r="MH163" s="0"/>
      <c r="MI163" s="0"/>
      <c r="MJ163" s="0"/>
      <c r="MK163" s="0"/>
      <c r="ML163" s="0"/>
      <c r="MM163" s="0"/>
      <c r="MN163" s="0"/>
      <c r="MO163" s="0"/>
      <c r="MP163" s="0"/>
      <c r="MQ163" s="0"/>
      <c r="MR163" s="0"/>
      <c r="MS163" s="0"/>
      <c r="MT163" s="0"/>
      <c r="MU163" s="0"/>
      <c r="MV163" s="0"/>
      <c r="MW163" s="0"/>
      <c r="MX163" s="0"/>
      <c r="MY163" s="0"/>
      <c r="MZ163" s="0"/>
      <c r="NA163" s="0"/>
      <c r="NB163" s="0"/>
      <c r="NC163" s="0"/>
      <c r="ND163" s="0"/>
      <c r="NE163" s="0"/>
      <c r="NF163" s="0"/>
      <c r="NG163" s="0"/>
      <c r="NH163" s="0"/>
      <c r="NI163" s="0"/>
      <c r="NJ163" s="0"/>
      <c r="NK163" s="0"/>
      <c r="NL163" s="0"/>
      <c r="NM163" s="0"/>
      <c r="NN163" s="0"/>
      <c r="NO163" s="0"/>
      <c r="NP163" s="0"/>
      <c r="NQ163" s="0"/>
      <c r="NR163" s="0"/>
      <c r="NS163" s="0"/>
      <c r="NT163" s="0"/>
      <c r="NU163" s="0"/>
      <c r="NV163" s="0"/>
      <c r="NW163" s="0"/>
      <c r="NX163" s="0"/>
      <c r="NY163" s="0"/>
      <c r="NZ163" s="0"/>
      <c r="OA163" s="0"/>
      <c r="OB163" s="0"/>
      <c r="OC163" s="0"/>
      <c r="OD163" s="0"/>
      <c r="OE163" s="0"/>
      <c r="OF163" s="0"/>
      <c r="OG163" s="0"/>
      <c r="OH163" s="0"/>
      <c r="OI163" s="0"/>
      <c r="OJ163" s="0"/>
      <c r="OK163" s="0"/>
      <c r="OL163" s="0"/>
      <c r="OM163" s="0"/>
      <c r="ON163" s="0"/>
      <c r="OO163" s="0"/>
      <c r="OP163" s="0"/>
      <c r="OQ163" s="0"/>
      <c r="OR163" s="0"/>
      <c r="OS163" s="0"/>
      <c r="OT163" s="0"/>
      <c r="OU163" s="0"/>
      <c r="OV163" s="0"/>
      <c r="OW163" s="0"/>
      <c r="OX163" s="0"/>
      <c r="OY163" s="0"/>
      <c r="OZ163" s="0"/>
      <c r="PA163" s="0"/>
      <c r="PB163" s="0"/>
      <c r="PC163" s="0"/>
      <c r="PD163" s="0"/>
      <c r="PE163" s="0"/>
      <c r="PF163" s="0"/>
      <c r="PG163" s="0"/>
      <c r="PH163" s="0"/>
      <c r="PI163" s="0"/>
      <c r="PJ163" s="0"/>
      <c r="PK163" s="0"/>
      <c r="PL163" s="0"/>
      <c r="PM163" s="0"/>
      <c r="PN163" s="0"/>
      <c r="PO163" s="0"/>
      <c r="PP163" s="0"/>
      <c r="PQ163" s="0"/>
      <c r="PR163" s="0"/>
      <c r="PS163" s="0"/>
      <c r="PT163" s="0"/>
      <c r="PU163" s="0"/>
      <c r="PV163" s="0"/>
      <c r="PW163" s="0"/>
      <c r="PX163" s="0"/>
      <c r="PY163" s="0"/>
      <c r="PZ163" s="0"/>
      <c r="QA163" s="0"/>
      <c r="QB163" s="0"/>
      <c r="QC163" s="0"/>
      <c r="QD163" s="0"/>
      <c r="QE163" s="0"/>
      <c r="QF163" s="0"/>
      <c r="QG163" s="0"/>
      <c r="QH163" s="0"/>
      <c r="QI163" s="0"/>
      <c r="QJ163" s="0"/>
      <c r="QK163" s="0"/>
      <c r="QL163" s="0"/>
      <c r="QM163" s="0"/>
      <c r="QN163" s="0"/>
      <c r="QO163" s="0"/>
      <c r="QP163" s="0"/>
      <c r="QQ163" s="0"/>
      <c r="QR163" s="0"/>
      <c r="QS163" s="0"/>
      <c r="QT163" s="0"/>
      <c r="QU163" s="0"/>
      <c r="QV163" s="0"/>
      <c r="QW163" s="0"/>
      <c r="QX163" s="0"/>
      <c r="QY163" s="0"/>
      <c r="QZ163" s="0"/>
      <c r="RA163" s="0"/>
      <c r="RB163" s="0"/>
      <c r="RC163" s="0"/>
      <c r="RD163" s="0"/>
      <c r="RE163" s="0"/>
      <c r="RF163" s="0"/>
      <c r="RG163" s="0"/>
      <c r="RH163" s="0"/>
      <c r="RI163" s="0"/>
      <c r="RJ163" s="0"/>
      <c r="RK163" s="0"/>
      <c r="RL163" s="0"/>
      <c r="RM163" s="0"/>
      <c r="RN163" s="0"/>
      <c r="RO163" s="0"/>
      <c r="RP163" s="0"/>
      <c r="RQ163" s="0"/>
      <c r="RR163" s="0"/>
      <c r="RS163" s="0"/>
      <c r="RT163" s="0"/>
      <c r="RU163" s="0"/>
      <c r="RV163" s="0"/>
      <c r="RW163" s="0"/>
      <c r="RX163" s="0"/>
      <c r="RY163" s="0"/>
      <c r="RZ163" s="0"/>
      <c r="SA163" s="0"/>
      <c r="SB163" s="0"/>
      <c r="SC163" s="0"/>
      <c r="SD163" s="0"/>
      <c r="SE163" s="0"/>
      <c r="SF163" s="0"/>
      <c r="SG163" s="0"/>
      <c r="SH163" s="0"/>
      <c r="SI163" s="0"/>
      <c r="SJ163" s="0"/>
      <c r="SK163" s="0"/>
      <c r="SL163" s="0"/>
      <c r="SM163" s="0"/>
      <c r="SN163" s="0"/>
      <c r="SO163" s="0"/>
      <c r="SP163" s="0"/>
      <c r="SQ163" s="0"/>
      <c r="SR163" s="0"/>
      <c r="SS163" s="0"/>
      <c r="ST163" s="0"/>
      <c r="SU163" s="0"/>
      <c r="SV163" s="0"/>
      <c r="SW163" s="0"/>
      <c r="SX163" s="0"/>
      <c r="SY163" s="0"/>
      <c r="SZ163" s="0"/>
      <c r="TA163" s="0"/>
      <c r="TB163" s="0"/>
      <c r="TC163" s="0"/>
      <c r="TD163" s="0"/>
      <c r="TE163" s="0"/>
      <c r="TF163" s="0"/>
      <c r="TG163" s="0"/>
      <c r="TH163" s="0"/>
      <c r="TI163" s="0"/>
      <c r="TJ163" s="0"/>
      <c r="TK163" s="0"/>
      <c r="TL163" s="0"/>
      <c r="TM163" s="0"/>
      <c r="TN163" s="0"/>
      <c r="TO163" s="0"/>
      <c r="TP163" s="0"/>
      <c r="TQ163" s="0"/>
      <c r="TR163" s="0"/>
      <c r="TS163" s="0"/>
      <c r="TT163" s="0"/>
      <c r="TU163" s="0"/>
      <c r="TV163" s="0"/>
      <c r="TW163" s="0"/>
      <c r="TX163" s="0"/>
      <c r="TY163" s="0"/>
      <c r="TZ163" s="0"/>
      <c r="UA163" s="0"/>
      <c r="UB163" s="0"/>
      <c r="UC163" s="0"/>
      <c r="UD163" s="0"/>
      <c r="UE163" s="0"/>
      <c r="UF163" s="0"/>
      <c r="UG163" s="0"/>
      <c r="UH163" s="0"/>
      <c r="UI163" s="0"/>
      <c r="UJ163" s="0"/>
      <c r="UK163" s="0"/>
      <c r="UL163" s="0"/>
      <c r="UM163" s="0"/>
      <c r="UN163" s="0"/>
      <c r="UO163" s="0"/>
      <c r="UP163" s="0"/>
      <c r="UQ163" s="0"/>
      <c r="UR163" s="0"/>
      <c r="US163" s="0"/>
      <c r="UT163" s="0"/>
      <c r="UU163" s="0"/>
      <c r="UV163" s="0"/>
      <c r="UW163" s="0"/>
      <c r="UX163" s="0"/>
      <c r="UY163" s="0"/>
      <c r="UZ163" s="0"/>
      <c r="VA163" s="0"/>
      <c r="VB163" s="0"/>
      <c r="VC163" s="0"/>
      <c r="VD163" s="0"/>
      <c r="VE163" s="0"/>
      <c r="VF163" s="0"/>
      <c r="VG163" s="0"/>
      <c r="VH163" s="0"/>
      <c r="VI163" s="0"/>
      <c r="VJ163" s="0"/>
      <c r="VK163" s="0"/>
      <c r="VL163" s="0"/>
      <c r="VM163" s="0"/>
      <c r="VN163" s="0"/>
      <c r="VO163" s="0"/>
      <c r="VP163" s="0"/>
      <c r="VQ163" s="0"/>
      <c r="VR163" s="0"/>
      <c r="VS163" s="0"/>
      <c r="VT163" s="0"/>
      <c r="VU163" s="0"/>
      <c r="VV163" s="0"/>
      <c r="VW163" s="0"/>
      <c r="VX163" s="0"/>
      <c r="VY163" s="0"/>
      <c r="VZ163" s="0"/>
      <c r="WA163" s="0"/>
      <c r="WB163" s="0"/>
      <c r="WC163" s="0"/>
      <c r="WD163" s="0"/>
      <c r="WE163" s="0"/>
      <c r="WF163" s="0"/>
      <c r="WG163" s="0"/>
      <c r="WH163" s="0"/>
      <c r="WI163" s="0"/>
      <c r="WJ163" s="0"/>
      <c r="WK163" s="0"/>
      <c r="WL163" s="0"/>
      <c r="WM163" s="0"/>
      <c r="WN163" s="0"/>
      <c r="WO163" s="0"/>
      <c r="WP163" s="0"/>
      <c r="WQ163" s="0"/>
      <c r="WR163" s="0"/>
      <c r="WS163" s="0"/>
      <c r="WT163" s="0"/>
      <c r="WU163" s="0"/>
      <c r="WV163" s="0"/>
      <c r="WW163" s="0"/>
      <c r="WX163" s="0"/>
      <c r="WY163" s="0"/>
      <c r="WZ163" s="0"/>
      <c r="XA163" s="0"/>
      <c r="XB163" s="0"/>
      <c r="XC163" s="0"/>
      <c r="XD163" s="0"/>
      <c r="XE163" s="0"/>
      <c r="XF163" s="0"/>
      <c r="XG163" s="0"/>
      <c r="XH163" s="0"/>
      <c r="XI163" s="0"/>
      <c r="XJ163" s="0"/>
      <c r="XK163" s="0"/>
      <c r="XL163" s="0"/>
      <c r="XM163" s="0"/>
      <c r="XN163" s="0"/>
      <c r="XO163" s="0"/>
      <c r="XP163" s="0"/>
      <c r="XQ163" s="0"/>
      <c r="XR163" s="0"/>
      <c r="XS163" s="0"/>
      <c r="XT163" s="0"/>
      <c r="XU163" s="0"/>
      <c r="XV163" s="0"/>
      <c r="XW163" s="0"/>
      <c r="XX163" s="0"/>
      <c r="XY163" s="0"/>
      <c r="XZ163" s="0"/>
      <c r="YA163" s="0"/>
      <c r="YB163" s="0"/>
      <c r="YC163" s="0"/>
      <c r="YD163" s="0"/>
      <c r="YE163" s="0"/>
      <c r="YF163" s="0"/>
      <c r="YG163" s="0"/>
      <c r="YH163" s="0"/>
      <c r="YI163" s="0"/>
      <c r="YJ163" s="0"/>
      <c r="YK163" s="0"/>
      <c r="YL163" s="0"/>
      <c r="YM163" s="0"/>
      <c r="YN163" s="0"/>
      <c r="YO163" s="0"/>
      <c r="YP163" s="0"/>
      <c r="YQ163" s="0"/>
      <c r="YR163" s="0"/>
      <c r="YS163" s="0"/>
      <c r="YT163" s="0"/>
      <c r="YU163" s="0"/>
      <c r="YV163" s="0"/>
      <c r="YW163" s="0"/>
      <c r="YX163" s="0"/>
      <c r="YY163" s="0"/>
      <c r="YZ163" s="0"/>
      <c r="ZA163" s="0"/>
      <c r="ZB163" s="0"/>
      <c r="ZC163" s="0"/>
      <c r="ZD163" s="0"/>
      <c r="ZE163" s="0"/>
      <c r="ZF163" s="0"/>
      <c r="ZG163" s="0"/>
      <c r="ZH163" s="0"/>
      <c r="ZI163" s="0"/>
      <c r="ZJ163" s="0"/>
      <c r="ZK163" s="0"/>
      <c r="ZL163" s="0"/>
      <c r="ZM163" s="0"/>
      <c r="ZN163" s="0"/>
      <c r="ZO163" s="0"/>
      <c r="ZP163" s="0"/>
      <c r="ZQ163" s="0"/>
      <c r="ZR163" s="0"/>
      <c r="ZS163" s="0"/>
      <c r="ZT163" s="0"/>
      <c r="ZU163" s="0"/>
      <c r="ZV163" s="0"/>
      <c r="ZW163" s="0"/>
      <c r="ZX163" s="0"/>
      <c r="ZY163" s="0"/>
      <c r="ZZ163" s="0"/>
      <c r="AAA163" s="0"/>
      <c r="AAB163" s="0"/>
      <c r="AAC163" s="0"/>
      <c r="AAD163" s="0"/>
      <c r="AAE163" s="0"/>
      <c r="AAF163" s="0"/>
      <c r="AAG163" s="0"/>
      <c r="AAH163" s="0"/>
      <c r="AAI163" s="0"/>
      <c r="AAJ163" s="0"/>
      <c r="AAK163" s="0"/>
      <c r="AAL163" s="0"/>
      <c r="AAM163" s="0"/>
      <c r="AAN163" s="0"/>
      <c r="AAO163" s="0"/>
      <c r="AAP163" s="0"/>
      <c r="AAQ163" s="0"/>
      <c r="AAR163" s="0"/>
      <c r="AAS163" s="0"/>
      <c r="AAT163" s="0"/>
      <c r="AAU163" s="0"/>
      <c r="AAV163" s="0"/>
      <c r="AAW163" s="0"/>
      <c r="AAX163" s="0"/>
      <c r="AAY163" s="0"/>
      <c r="AAZ163" s="0"/>
      <c r="ABA163" s="0"/>
      <c r="ABB163" s="0"/>
      <c r="ABC163" s="0"/>
      <c r="ABD163" s="0"/>
      <c r="ABE163" s="0"/>
      <c r="ABF163" s="0"/>
      <c r="ABG163" s="0"/>
      <c r="ABH163" s="0"/>
      <c r="ABI163" s="0"/>
      <c r="ABJ163" s="0"/>
      <c r="ABK163" s="0"/>
      <c r="ABL163" s="0"/>
      <c r="ABM163" s="0"/>
      <c r="ABN163" s="0"/>
      <c r="ABO163" s="0"/>
      <c r="ABP163" s="0"/>
      <c r="ABQ163" s="0"/>
      <c r="ABR163" s="0"/>
      <c r="ABS163" s="0"/>
      <c r="ABT163" s="0"/>
      <c r="ABU163" s="0"/>
      <c r="ABV163" s="0"/>
      <c r="ABW163" s="0"/>
      <c r="ABX163" s="0"/>
      <c r="ABY163" s="0"/>
      <c r="ABZ163" s="0"/>
      <c r="ACA163" s="0"/>
      <c r="ACB163" s="0"/>
      <c r="ACC163" s="0"/>
      <c r="ACD163" s="0"/>
      <c r="ACE163" s="0"/>
      <c r="ACF163" s="0"/>
      <c r="ACG163" s="0"/>
      <c r="ACH163" s="0"/>
      <c r="ACI163" s="0"/>
      <c r="ACJ163" s="0"/>
      <c r="ACK163" s="0"/>
      <c r="ACL163" s="0"/>
      <c r="ACM163" s="0"/>
      <c r="ACN163" s="0"/>
      <c r="ACO163" s="0"/>
      <c r="ACP163" s="0"/>
      <c r="ACQ163" s="0"/>
      <c r="ACR163" s="0"/>
      <c r="ACS163" s="0"/>
      <c r="ACT163" s="0"/>
      <c r="ACU163" s="0"/>
      <c r="ACV163" s="0"/>
      <c r="ACW163" s="0"/>
      <c r="ACX163" s="0"/>
      <c r="ACY163" s="0"/>
      <c r="ACZ163" s="0"/>
      <c r="ADA163" s="0"/>
      <c r="ADB163" s="0"/>
      <c r="ADC163" s="0"/>
      <c r="ADD163" s="0"/>
      <c r="ADE163" s="0"/>
      <c r="ADF163" s="0"/>
      <c r="ADG163" s="0"/>
      <c r="ADH163" s="0"/>
      <c r="ADI163" s="0"/>
      <c r="ADJ163" s="0"/>
      <c r="ADK163" s="0"/>
      <c r="ADL163" s="0"/>
      <c r="ADM163" s="0"/>
      <c r="ADN163" s="0"/>
      <c r="ADO163" s="0"/>
      <c r="ADP163" s="0"/>
      <c r="ADQ163" s="0"/>
      <c r="ADR163" s="0"/>
      <c r="ADS163" s="0"/>
      <c r="ADT163" s="0"/>
      <c r="ADU163" s="0"/>
      <c r="ADV163" s="0"/>
      <c r="ADW163" s="0"/>
      <c r="ADX163" s="0"/>
      <c r="ADY163" s="0"/>
      <c r="ADZ163" s="0"/>
      <c r="AEA163" s="0"/>
      <c r="AEB163" s="0"/>
      <c r="AEC163" s="0"/>
      <c r="AED163" s="0"/>
      <c r="AEE163" s="0"/>
      <c r="AEF163" s="0"/>
      <c r="AEG163" s="0"/>
      <c r="AEH163" s="0"/>
      <c r="AEI163" s="0"/>
      <c r="AEJ163" s="0"/>
      <c r="AEK163" s="0"/>
      <c r="AEL163" s="0"/>
      <c r="AEM163" s="0"/>
      <c r="AEN163" s="0"/>
      <c r="AEO163" s="0"/>
      <c r="AEP163" s="0"/>
      <c r="AEQ163" s="0"/>
      <c r="AER163" s="0"/>
      <c r="AES163" s="0"/>
      <c r="AET163" s="0"/>
      <c r="AEU163" s="0"/>
      <c r="AEV163" s="0"/>
      <c r="AEW163" s="0"/>
      <c r="AEX163" s="0"/>
      <c r="AEY163" s="0"/>
      <c r="AEZ163" s="0"/>
      <c r="AFA163" s="0"/>
      <c r="AFB163" s="0"/>
      <c r="AFC163" s="0"/>
      <c r="AFD163" s="0"/>
      <c r="AFE163" s="0"/>
      <c r="AFF163" s="0"/>
      <c r="AFG163" s="0"/>
      <c r="AFH163" s="0"/>
      <c r="AFI163" s="0"/>
      <c r="AFJ163" s="0"/>
      <c r="AFK163" s="0"/>
      <c r="AFL163" s="0"/>
      <c r="AFM163" s="0"/>
      <c r="AFN163" s="0"/>
      <c r="AFO163" s="0"/>
      <c r="AFP163" s="0"/>
      <c r="AFQ163" s="0"/>
      <c r="AFR163" s="0"/>
      <c r="AFS163" s="0"/>
      <c r="AFT163" s="0"/>
      <c r="AFU163" s="0"/>
      <c r="AFV163" s="0"/>
      <c r="AFW163" s="0"/>
      <c r="AFX163" s="0"/>
      <c r="AFY163" s="0"/>
      <c r="AFZ163" s="0"/>
      <c r="AGA163" s="0"/>
      <c r="AGB163" s="0"/>
      <c r="AGC163" s="0"/>
      <c r="AGD163" s="0"/>
      <c r="AGE163" s="0"/>
      <c r="AGF163" s="0"/>
      <c r="AGG163" s="0"/>
      <c r="AGH163" s="0"/>
      <c r="AGI163" s="0"/>
      <c r="AGJ163" s="0"/>
      <c r="AGK163" s="0"/>
      <c r="AGL163" s="0"/>
      <c r="AGM163" s="0"/>
      <c r="AGN163" s="0"/>
      <c r="AGO163" s="0"/>
      <c r="AGP163" s="0"/>
      <c r="AGQ163" s="0"/>
      <c r="AGR163" s="0"/>
      <c r="AGS163" s="0"/>
      <c r="AGT163" s="0"/>
      <c r="AGU163" s="0"/>
      <c r="AGV163" s="0"/>
      <c r="AGW163" s="0"/>
      <c r="AGX163" s="0"/>
      <c r="AGY163" s="0"/>
      <c r="AGZ163" s="0"/>
      <c r="AHA163" s="0"/>
      <c r="AHB163" s="0"/>
      <c r="AHC163" s="0"/>
      <c r="AHD163" s="0"/>
      <c r="AHE163" s="0"/>
      <c r="AHF163" s="0"/>
      <c r="AHG163" s="0"/>
      <c r="AHH163" s="0"/>
      <c r="AHI163" s="0"/>
      <c r="AHJ163" s="0"/>
      <c r="AHK163" s="0"/>
      <c r="AHL163" s="0"/>
      <c r="AHM163" s="0"/>
      <c r="AHN163" s="0"/>
      <c r="AHO163" s="0"/>
      <c r="AHP163" s="0"/>
      <c r="AHQ163" s="0"/>
      <c r="AHR163" s="0"/>
      <c r="AHS163" s="0"/>
      <c r="AHT163" s="0"/>
      <c r="AHU163" s="0"/>
      <c r="AHV163" s="0"/>
      <c r="AHW163" s="0"/>
      <c r="AHX163" s="0"/>
      <c r="AHY163" s="0"/>
      <c r="AHZ163" s="0"/>
      <c r="AIA163" s="0"/>
      <c r="AIB163" s="0"/>
      <c r="AIC163" s="0"/>
      <c r="AID163" s="0"/>
      <c r="AIE163" s="0"/>
      <c r="AIF163" s="0"/>
      <c r="AIG163" s="0"/>
      <c r="AIH163" s="0"/>
      <c r="AII163" s="0"/>
      <c r="AIJ163" s="0"/>
      <c r="AIK163" s="0"/>
      <c r="AIL163" s="0"/>
      <c r="AIM163" s="0"/>
      <c r="AIN163" s="0"/>
      <c r="AIO163" s="0"/>
      <c r="AIP163" s="0"/>
      <c r="AIQ163" s="0"/>
      <c r="AIR163" s="0"/>
      <c r="AIS163" s="0"/>
      <c r="AIT163" s="0"/>
      <c r="AIU163" s="0"/>
      <c r="AIV163" s="0"/>
      <c r="AIW163" s="0"/>
      <c r="AIX163" s="0"/>
      <c r="AIY163" s="0"/>
      <c r="AIZ163" s="0"/>
      <c r="AJA163" s="0"/>
      <c r="AJB163" s="0"/>
      <c r="AJC163" s="0"/>
      <c r="AJD163" s="0"/>
      <c r="AJE163" s="0"/>
      <c r="AJF163" s="0"/>
      <c r="AJG163" s="0"/>
      <c r="AJH163" s="0"/>
      <c r="AJI163" s="0"/>
      <c r="AJJ163" s="0"/>
      <c r="AJK163" s="0"/>
      <c r="AJL163" s="0"/>
      <c r="AJM163" s="0"/>
      <c r="AJN163" s="0"/>
      <c r="AJO163" s="0"/>
      <c r="AJP163" s="0"/>
      <c r="AJQ163" s="0"/>
      <c r="AJR163" s="0"/>
      <c r="AJS163" s="0"/>
      <c r="AJT163" s="0"/>
      <c r="AJU163" s="0"/>
      <c r="AJV163" s="0"/>
      <c r="AJW163" s="0"/>
      <c r="AJX163" s="0"/>
      <c r="AJY163" s="0"/>
      <c r="AJZ163" s="0"/>
      <c r="AKA163" s="0"/>
      <c r="AKB163" s="0"/>
      <c r="AKC163" s="0"/>
      <c r="AKD163" s="0"/>
      <c r="AKE163" s="0"/>
      <c r="AKF163" s="0"/>
      <c r="AKG163" s="0"/>
      <c r="AKH163" s="0"/>
      <c r="AKI163" s="0"/>
      <c r="AKJ163" s="0"/>
      <c r="AKK163" s="0"/>
      <c r="AKL163" s="0"/>
      <c r="AKM163" s="0"/>
      <c r="AKN163" s="0"/>
      <c r="AKO163" s="0"/>
      <c r="AKP163" s="0"/>
      <c r="AKQ163" s="0"/>
      <c r="AKR163" s="0"/>
      <c r="AKS163" s="0"/>
      <c r="AKT163" s="0"/>
      <c r="AKU163" s="0"/>
      <c r="AKV163" s="0"/>
      <c r="AKW163" s="0"/>
      <c r="AKX163" s="0"/>
      <c r="AKY163" s="0"/>
      <c r="AKZ163" s="0"/>
      <c r="ALA163" s="0"/>
      <c r="ALB163" s="0"/>
      <c r="ALC163" s="0"/>
      <c r="ALD163" s="0"/>
      <c r="ALE163" s="0"/>
      <c r="ALF163" s="0"/>
      <c r="ALG163" s="0"/>
      <c r="ALH163" s="0"/>
      <c r="ALI163" s="0"/>
      <c r="ALJ163" s="0"/>
      <c r="ALK163" s="0"/>
      <c r="ALL163" s="0"/>
      <c r="ALM163" s="0"/>
      <c r="ALN163" s="0"/>
      <c r="ALO163" s="0"/>
      <c r="ALP163" s="0"/>
      <c r="ALQ163" s="0"/>
      <c r="ALR163" s="0"/>
      <c r="ALS163" s="0"/>
      <c r="ALT163" s="0"/>
      <c r="ALU163" s="0"/>
      <c r="ALV163" s="0"/>
      <c r="ALW163" s="0"/>
      <c r="ALX163" s="0"/>
      <c r="ALY163" s="0"/>
      <c r="ALZ163" s="0"/>
      <c r="AMA163" s="0"/>
      <c r="AMB163" s="0"/>
      <c r="AMC163" s="0"/>
      <c r="AMD163" s="0"/>
      <c r="AME163" s="0"/>
      <c r="AMF163" s="0"/>
      <c r="AMG163" s="0"/>
      <c r="AMH163" s="0"/>
      <c r="AMI163" s="0"/>
      <c r="AMJ163" s="0"/>
    </row>
    <row r="164" s="10" customFormat="true" ht="13.8" hidden="false" customHeight="true" outlineLevel="0" collapsed="false">
      <c r="B164" s="10" t="n">
        <v>1</v>
      </c>
      <c r="I164" s="10" t="n">
        <v>1</v>
      </c>
      <c r="J164" s="10" t="s">
        <v>45</v>
      </c>
      <c r="K164" s="10" t="s">
        <v>44</v>
      </c>
      <c r="L164" s="11" t="n">
        <v>42285</v>
      </c>
      <c r="M164" s="10" t="n">
        <v>0</v>
      </c>
      <c r="N164" s="10" t="n">
        <v>2</v>
      </c>
      <c r="O164" s="10" t="n">
        <v>0</v>
      </c>
      <c r="S164" s="10" t="n">
        <v>88</v>
      </c>
      <c r="T164" s="10" t="n">
        <v>38</v>
      </c>
      <c r="U164" s="10" t="n">
        <v>25</v>
      </c>
      <c r="V164" s="10" t="n">
        <v>10</v>
      </c>
      <c r="W164" s="10" t="n">
        <v>0</v>
      </c>
      <c r="X164" s="10" t="n">
        <v>2.22222222222222</v>
      </c>
      <c r="Y164" s="10" t="n">
        <v>445</v>
      </c>
      <c r="Z164" s="10" t="n">
        <v>87</v>
      </c>
      <c r="AA164" s="10" t="n">
        <v>0.836466165413534</v>
      </c>
      <c r="AB164" s="10" t="n">
        <v>8</v>
      </c>
      <c r="AC164" s="10" t="n">
        <v>17</v>
      </c>
      <c r="AD164" s="10" t="n">
        <v>4</v>
      </c>
      <c r="AE164" s="10" t="n">
        <v>18</v>
      </c>
      <c r="AF164" s="10" t="n">
        <v>140</v>
      </c>
      <c r="AG164" s="10" t="n">
        <v>45</v>
      </c>
      <c r="AH164" s="10" t="n">
        <v>4</v>
      </c>
      <c r="AI164" s="10" t="n">
        <v>15</v>
      </c>
      <c r="AJ164" s="10" t="n">
        <v>2</v>
      </c>
      <c r="AK164" s="10" t="n">
        <v>9</v>
      </c>
      <c r="AL164" s="10" t="n">
        <v>0</v>
      </c>
      <c r="AM164" s="10" t="n">
        <v>2</v>
      </c>
      <c r="AN164" s="12" t="n">
        <v>3.17857142857143</v>
      </c>
    </row>
    <row r="165" s="3" customFormat="true" ht="13.8" hidden="false" customHeight="true" outlineLevel="0" collapsed="false">
      <c r="B165" s="3" t="n">
        <v>2</v>
      </c>
      <c r="I165" s="3" t="n">
        <v>0</v>
      </c>
      <c r="J165" s="3" t="s">
        <v>45</v>
      </c>
      <c r="K165" s="3" t="s">
        <v>46</v>
      </c>
      <c r="L165" s="5" t="n">
        <v>42290</v>
      </c>
      <c r="M165" s="3" t="n">
        <v>0</v>
      </c>
      <c r="N165" s="3" t="n">
        <v>2</v>
      </c>
      <c r="O165" s="3" t="n">
        <v>0</v>
      </c>
      <c r="S165" s="3" t="n">
        <v>22</v>
      </c>
      <c r="T165" s="3" t="n">
        <v>7</v>
      </c>
      <c r="U165" s="3" t="n">
        <v>78</v>
      </c>
      <c r="V165" s="3" t="n">
        <v>23</v>
      </c>
      <c r="W165" s="3" t="n">
        <v>0</v>
      </c>
      <c r="X165" s="3" t="n">
        <v>1.33333333333333</v>
      </c>
      <c r="Y165" s="3" t="n">
        <v>154</v>
      </c>
      <c r="Z165" s="3" t="n">
        <v>81</v>
      </c>
      <c r="AA165" s="3" t="n">
        <v>0.65531914893617</v>
      </c>
      <c r="AB165" s="3" t="n">
        <v>0</v>
      </c>
      <c r="AC165" s="3" t="n">
        <v>17</v>
      </c>
      <c r="AD165" s="3" t="n">
        <v>5</v>
      </c>
      <c r="AE165" s="3" t="n">
        <v>6</v>
      </c>
      <c r="AF165" s="3" t="n">
        <v>328</v>
      </c>
      <c r="AG165" s="3" t="n">
        <v>73</v>
      </c>
      <c r="AH165" s="3" t="n">
        <v>14</v>
      </c>
      <c r="AI165" s="3" t="n">
        <v>11</v>
      </c>
      <c r="AJ165" s="3" t="n">
        <v>2</v>
      </c>
      <c r="AK165" s="3" t="n">
        <v>15</v>
      </c>
      <c r="AL165" s="3" t="n">
        <v>0</v>
      </c>
      <c r="AM165" s="3" t="n">
        <v>0.4</v>
      </c>
      <c r="AN165" s="2" t="n">
        <v>0.469512195121951</v>
      </c>
    </row>
    <row r="166" s="3" customFormat="true" ht="13.8" hidden="false" customHeight="true" outlineLevel="0" collapsed="false">
      <c r="B166" s="3" t="n">
        <v>3</v>
      </c>
      <c r="I166" s="3" t="n">
        <v>1</v>
      </c>
      <c r="J166" s="3" t="s">
        <v>45</v>
      </c>
      <c r="K166" s="3" t="s">
        <v>43</v>
      </c>
      <c r="L166" s="5" t="n">
        <v>42320</v>
      </c>
      <c r="M166" s="3" t="n">
        <v>4</v>
      </c>
      <c r="N166" s="3" t="n">
        <v>2</v>
      </c>
      <c r="O166" s="3" t="n">
        <v>3</v>
      </c>
      <c r="S166" s="3" t="n">
        <v>33</v>
      </c>
      <c r="T166" s="3" t="n">
        <v>6</v>
      </c>
      <c r="U166" s="3" t="n">
        <v>18</v>
      </c>
      <c r="V166" s="3" t="n">
        <v>2</v>
      </c>
      <c r="W166" s="3" t="n">
        <v>2.10526315789474</v>
      </c>
      <c r="X166" s="3" t="n">
        <v>4</v>
      </c>
      <c r="Y166" s="3" t="n">
        <v>202</v>
      </c>
      <c r="Z166" s="3" t="n">
        <v>34</v>
      </c>
      <c r="AA166" s="3" t="n">
        <v>0.855932203389831</v>
      </c>
      <c r="AB166" s="3" t="n">
        <v>6</v>
      </c>
      <c r="AC166" s="3" t="n">
        <v>24</v>
      </c>
      <c r="AD166" s="3" t="n">
        <v>3</v>
      </c>
      <c r="AE166" s="3" t="n">
        <v>19</v>
      </c>
      <c r="AF166" s="3" t="n">
        <v>82</v>
      </c>
      <c r="AG166" s="3" t="n">
        <v>23</v>
      </c>
      <c r="AH166" s="3" t="n">
        <v>2</v>
      </c>
      <c r="AI166" s="3" t="n">
        <v>19</v>
      </c>
      <c r="AJ166" s="3" t="n">
        <v>6</v>
      </c>
      <c r="AK166" s="3" t="n">
        <v>5</v>
      </c>
      <c r="AL166" s="3" t="n">
        <v>2</v>
      </c>
      <c r="AM166" s="3" t="n">
        <v>3.8</v>
      </c>
      <c r="AN166" s="2" t="n">
        <v>2.46341463414634</v>
      </c>
    </row>
    <row r="167" s="3" customFormat="true" ht="13.8" hidden="false" customHeight="true" outlineLevel="0" collapsed="false">
      <c r="B167" s="3" t="n">
        <v>4</v>
      </c>
      <c r="I167" s="3" t="n">
        <v>0</v>
      </c>
      <c r="J167" s="3" t="s">
        <v>45</v>
      </c>
      <c r="K167" s="3" t="s">
        <v>41</v>
      </c>
      <c r="L167" s="5" t="n">
        <v>42325</v>
      </c>
      <c r="M167" s="3" t="n">
        <v>1</v>
      </c>
      <c r="N167" s="3" t="n">
        <v>2</v>
      </c>
      <c r="O167" s="3" t="n">
        <v>0</v>
      </c>
      <c r="S167" s="3" t="n">
        <v>37</v>
      </c>
      <c r="T167" s="3" t="n">
        <v>4</v>
      </c>
      <c r="U167" s="3" t="n">
        <v>20</v>
      </c>
      <c r="V167" s="3" t="n">
        <v>7</v>
      </c>
      <c r="W167" s="3" t="n">
        <v>2.5</v>
      </c>
      <c r="X167" s="3" t="n">
        <v>1.25</v>
      </c>
      <c r="Y167" s="3" t="n">
        <v>135</v>
      </c>
      <c r="Z167" s="3" t="n">
        <v>37</v>
      </c>
      <c r="AA167" s="3" t="n">
        <v>0.784883720930232</v>
      </c>
      <c r="AB167" s="3" t="n">
        <v>1</v>
      </c>
      <c r="AC167" s="3" t="n">
        <v>13</v>
      </c>
      <c r="AD167" s="3" t="n">
        <v>2</v>
      </c>
      <c r="AE167" s="3" t="n">
        <v>4</v>
      </c>
      <c r="AF167" s="3" t="n">
        <v>189</v>
      </c>
      <c r="AG167" s="3" t="n">
        <v>31</v>
      </c>
      <c r="AH167" s="3" t="n">
        <v>10</v>
      </c>
      <c r="AI167" s="3" t="n">
        <v>13</v>
      </c>
      <c r="AJ167" s="3" t="n">
        <v>4</v>
      </c>
      <c r="AK167" s="3" t="n">
        <v>16</v>
      </c>
      <c r="AL167" s="3" t="n">
        <v>0.5</v>
      </c>
      <c r="AM167" s="3" t="n">
        <v>0.25</v>
      </c>
      <c r="AN167" s="2" t="n">
        <v>0.714285714285714</v>
      </c>
    </row>
    <row r="168" s="3" customFormat="true" ht="13.8" hidden="false" customHeight="true" outlineLevel="0" collapsed="false">
      <c r="B168" s="3" t="n">
        <v>5</v>
      </c>
      <c r="I168" s="3" t="n">
        <v>1</v>
      </c>
      <c r="J168" s="3" t="s">
        <v>45</v>
      </c>
      <c r="K168" s="3" t="s">
        <v>39</v>
      </c>
      <c r="L168" s="5" t="n">
        <v>42453</v>
      </c>
      <c r="M168" s="3" t="n">
        <v>2</v>
      </c>
      <c r="N168" s="3" t="n">
        <v>3</v>
      </c>
      <c r="O168" s="3" t="n">
        <v>0</v>
      </c>
      <c r="S168" s="3" t="n">
        <v>18</v>
      </c>
      <c r="T168" s="3" t="n">
        <v>10</v>
      </c>
      <c r="U168" s="3" t="n">
        <v>48</v>
      </c>
      <c r="V168" s="3" t="n">
        <v>8</v>
      </c>
      <c r="W168" s="3" t="n">
        <v>1.25</v>
      </c>
      <c r="X168" s="3" t="n">
        <v>4.28571428571429</v>
      </c>
      <c r="Y168" s="3" t="n">
        <v>182</v>
      </c>
      <c r="Z168" s="3" t="n">
        <v>29</v>
      </c>
      <c r="AA168" s="3" t="n">
        <v>0.862559241706161</v>
      </c>
      <c r="AB168" s="3" t="n">
        <v>5</v>
      </c>
      <c r="AC168" s="3" t="n">
        <v>26</v>
      </c>
      <c r="AD168" s="3" t="n">
        <v>3</v>
      </c>
      <c r="AE168" s="3" t="n">
        <v>16</v>
      </c>
      <c r="AF168" s="3" t="n">
        <v>188</v>
      </c>
      <c r="AG168" s="3" t="n">
        <v>17</v>
      </c>
      <c r="AH168" s="3" t="n">
        <v>0</v>
      </c>
      <c r="AI168" s="3" t="n">
        <v>16</v>
      </c>
      <c r="AJ168" s="3" t="n">
        <v>1</v>
      </c>
      <c r="AK168" s="3" t="n">
        <v>7</v>
      </c>
      <c r="AL168" s="3" t="n">
        <v>0.666666666666667</v>
      </c>
      <c r="AM168" s="3" t="n">
        <v>2.28571428571429</v>
      </c>
      <c r="AN168" s="2" t="n">
        <v>0.968085106382979</v>
      </c>
    </row>
    <row r="169" s="3" customFormat="true" ht="13.8" hidden="false" customHeight="true" outlineLevel="0" collapsed="false">
      <c r="B169" s="3" t="n">
        <v>6</v>
      </c>
      <c r="I169" s="3" t="n">
        <v>0</v>
      </c>
      <c r="J169" s="3" t="s">
        <v>45</v>
      </c>
      <c r="K169" s="3" t="s">
        <v>47</v>
      </c>
      <c r="L169" s="5" t="n">
        <v>42458</v>
      </c>
      <c r="M169" s="3" t="n">
        <v>0</v>
      </c>
      <c r="N169" s="3" t="n">
        <v>2</v>
      </c>
      <c r="O169" s="3" t="n">
        <v>0</v>
      </c>
      <c r="S169" s="3" t="n">
        <v>10</v>
      </c>
      <c r="T169" s="3" t="n">
        <v>1</v>
      </c>
      <c r="U169" s="3" t="n">
        <v>69</v>
      </c>
      <c r="V169" s="3" t="n">
        <v>42</v>
      </c>
      <c r="W169" s="3" t="n">
        <v>0</v>
      </c>
      <c r="X169" s="3" t="n">
        <v>0.869565217391304</v>
      </c>
      <c r="Y169" s="3" t="n">
        <v>63</v>
      </c>
      <c r="Z169" s="3" t="n">
        <v>24</v>
      </c>
      <c r="AA169" s="3" t="n">
        <v>0.724137931034483</v>
      </c>
      <c r="AB169" s="3" t="n">
        <v>4</v>
      </c>
      <c r="AC169" s="3" t="n">
        <v>21</v>
      </c>
      <c r="AD169" s="3" t="n">
        <v>2</v>
      </c>
      <c r="AE169" s="3" t="n">
        <v>3</v>
      </c>
      <c r="AF169" s="3" t="n">
        <v>571</v>
      </c>
      <c r="AG169" s="3" t="n">
        <v>46</v>
      </c>
      <c r="AH169" s="3" t="n">
        <v>4</v>
      </c>
      <c r="AI169" s="3" t="n">
        <v>7</v>
      </c>
      <c r="AJ169" s="3" t="n">
        <v>0</v>
      </c>
      <c r="AK169" s="3" t="n">
        <v>23</v>
      </c>
      <c r="AL169" s="3" t="n">
        <v>0</v>
      </c>
      <c r="AM169" s="3" t="n">
        <v>0.130434782608696</v>
      </c>
      <c r="AN169" s="2" t="n">
        <v>0.110332749562172</v>
      </c>
    </row>
    <row r="170" s="6" customFormat="true" ht="13.8" hidden="false" customHeight="true" outlineLevel="0" collapsed="false">
      <c r="B170" s="6" t="n">
        <v>7</v>
      </c>
      <c r="I170" s="6" t="n">
        <v>1</v>
      </c>
      <c r="J170" s="6" t="s">
        <v>45</v>
      </c>
      <c r="K170" s="6" t="s">
        <v>38</v>
      </c>
      <c r="L170" s="8" t="n">
        <v>42614</v>
      </c>
      <c r="M170" s="6" t="n">
        <v>0</v>
      </c>
      <c r="N170" s="6" t="n">
        <v>3</v>
      </c>
      <c r="O170" s="6" t="n">
        <v>0</v>
      </c>
      <c r="S170" s="6" t="n">
        <v>63</v>
      </c>
      <c r="T170" s="6" t="n">
        <v>5</v>
      </c>
      <c r="U170" s="6" t="n">
        <v>68</v>
      </c>
      <c r="V170" s="6" t="n">
        <v>12</v>
      </c>
      <c r="W170" s="6" t="n">
        <v>0</v>
      </c>
      <c r="X170" s="6" t="n">
        <v>4.28571428571429</v>
      </c>
      <c r="Y170" s="6" t="n">
        <v>291</v>
      </c>
      <c r="Z170" s="6" t="n">
        <v>62</v>
      </c>
      <c r="AA170" s="6" t="n">
        <v>0.824362606232295</v>
      </c>
      <c r="AB170" s="6" t="n">
        <v>4</v>
      </c>
      <c r="AC170" s="6" t="n">
        <v>21</v>
      </c>
      <c r="AD170" s="6" t="n">
        <v>2</v>
      </c>
      <c r="AE170" s="6" t="n">
        <v>8</v>
      </c>
      <c r="AF170" s="6" t="n">
        <v>261</v>
      </c>
      <c r="AG170" s="6" t="n">
        <v>55</v>
      </c>
      <c r="AH170" s="6" t="n">
        <v>4</v>
      </c>
      <c r="AI170" s="6" t="n">
        <v>14</v>
      </c>
      <c r="AJ170" s="6" t="n">
        <v>2</v>
      </c>
      <c r="AK170" s="6" t="n">
        <v>7</v>
      </c>
      <c r="AL170" s="6" t="n">
        <v>0</v>
      </c>
      <c r="AM170" s="6" t="n">
        <v>1.14285714285714</v>
      </c>
      <c r="AN170" s="6" t="n">
        <v>1.11494252873563</v>
      </c>
    </row>
    <row r="171" s="6" customFormat="true" ht="13.8" hidden="false" customHeight="true" outlineLevel="0" collapsed="false">
      <c r="B171" s="6" t="n">
        <v>8</v>
      </c>
      <c r="I171" s="6" t="n">
        <v>0</v>
      </c>
      <c r="J171" s="6" t="s">
        <v>45</v>
      </c>
      <c r="K171" s="6" t="s">
        <v>40</v>
      </c>
      <c r="L171" s="8" t="n">
        <v>42619</v>
      </c>
      <c r="M171" s="6" t="n">
        <v>0</v>
      </c>
      <c r="N171" s="6" t="n">
        <v>3</v>
      </c>
      <c r="O171" s="6" t="n">
        <v>0</v>
      </c>
      <c r="S171" s="6" t="n">
        <v>22</v>
      </c>
      <c r="T171" s="6" t="n">
        <v>9</v>
      </c>
      <c r="U171" s="6" t="n">
        <v>85</v>
      </c>
      <c r="V171" s="6" t="n">
        <v>31</v>
      </c>
      <c r="W171" s="6" t="n">
        <v>0</v>
      </c>
      <c r="X171" s="6" t="n">
        <v>2.30769230769231</v>
      </c>
      <c r="Y171" s="6" t="n">
        <v>81</v>
      </c>
      <c r="Z171" s="6" t="n">
        <v>10</v>
      </c>
      <c r="AA171" s="6" t="n">
        <v>0.89010989010989</v>
      </c>
      <c r="AB171" s="6" t="n">
        <v>3</v>
      </c>
      <c r="AC171" s="6" t="n">
        <v>21</v>
      </c>
      <c r="AD171" s="6" t="n">
        <v>2</v>
      </c>
      <c r="AE171" s="6" t="n">
        <v>5</v>
      </c>
      <c r="AF171" s="6" t="n">
        <v>526</v>
      </c>
      <c r="AG171" s="6" t="n">
        <v>62</v>
      </c>
      <c r="AH171" s="6" t="n">
        <v>9</v>
      </c>
      <c r="AI171" s="6" t="n">
        <v>13</v>
      </c>
      <c r="AJ171" s="6" t="n">
        <v>2</v>
      </c>
      <c r="AK171" s="6" t="n">
        <v>13</v>
      </c>
      <c r="AL171" s="6" t="n">
        <v>0</v>
      </c>
      <c r="AM171" s="6" t="n">
        <v>0.384615384615385</v>
      </c>
      <c r="AN171" s="6" t="n">
        <v>0.153992395437262</v>
      </c>
    </row>
    <row r="172" s="3" customFormat="true" ht="13.8" hidden="false" customHeight="true" outlineLevel="0" collapsed="false">
      <c r="B172" s="3" t="n">
        <v>9</v>
      </c>
      <c r="I172" s="3" t="n">
        <v>0</v>
      </c>
      <c r="J172" s="3" t="s">
        <v>45</v>
      </c>
      <c r="K172" s="3" t="s">
        <v>42</v>
      </c>
      <c r="L172" s="5" t="n">
        <v>42649</v>
      </c>
      <c r="M172" s="3" t="n">
        <v>0</v>
      </c>
      <c r="N172" s="3" t="n">
        <v>5</v>
      </c>
      <c r="O172" s="3" t="n">
        <v>0</v>
      </c>
      <c r="S172" s="3" t="n">
        <v>23</v>
      </c>
      <c r="T172" s="3" t="n">
        <v>12</v>
      </c>
      <c r="U172" s="3" t="n">
        <v>72</v>
      </c>
      <c r="V172" s="3" t="n">
        <v>26</v>
      </c>
      <c r="W172" s="3" t="n">
        <v>0</v>
      </c>
      <c r="X172" s="3" t="n">
        <v>2.63157894736842</v>
      </c>
      <c r="Y172" s="3" t="n">
        <v>163</v>
      </c>
      <c r="Z172" s="3" t="n">
        <v>49</v>
      </c>
      <c r="AA172" s="3" t="n">
        <v>0.768867924528302</v>
      </c>
      <c r="AB172" s="3" t="n">
        <v>0</v>
      </c>
      <c r="AC172" s="3" t="n">
        <v>13</v>
      </c>
      <c r="AD172" s="3" t="n">
        <v>2</v>
      </c>
      <c r="AE172" s="3" t="n">
        <v>3</v>
      </c>
      <c r="AF172" s="3" t="n">
        <v>604</v>
      </c>
      <c r="AG172" s="3" t="n">
        <v>32</v>
      </c>
      <c r="AH172" s="3" t="n">
        <v>3</v>
      </c>
      <c r="AI172" s="3" t="n">
        <v>16</v>
      </c>
      <c r="AJ172" s="3" t="n">
        <v>1</v>
      </c>
      <c r="AK172" s="3" t="n">
        <v>19</v>
      </c>
      <c r="AL172" s="3" t="n">
        <v>0</v>
      </c>
      <c r="AM172" s="3" t="n">
        <v>0.157894736842105</v>
      </c>
      <c r="AN172" s="2" t="n">
        <v>0.269867549668874</v>
      </c>
    </row>
    <row r="173" s="3" customFormat="true" ht="13.8" hidden="false" customHeight="true" outlineLevel="0" collapsed="false">
      <c r="B173" s="3" t="n">
        <v>10</v>
      </c>
      <c r="I173" s="3" t="n">
        <v>1</v>
      </c>
      <c r="J173" s="3" t="s">
        <v>45</v>
      </c>
      <c r="K173" s="3" t="s">
        <v>46</v>
      </c>
      <c r="L173" s="5" t="n">
        <v>42654</v>
      </c>
      <c r="M173" s="3" t="n">
        <v>2</v>
      </c>
      <c r="N173" s="3" t="n">
        <v>2</v>
      </c>
      <c r="O173" s="3" t="n">
        <v>1</v>
      </c>
      <c r="S173" s="3" t="n">
        <v>61</v>
      </c>
      <c r="T173" s="3" t="n">
        <v>17</v>
      </c>
      <c r="U173" s="3" t="n">
        <v>47</v>
      </c>
      <c r="V173" s="3" t="n">
        <v>13</v>
      </c>
      <c r="W173" s="3" t="n">
        <v>2.5</v>
      </c>
      <c r="X173" s="3" t="n">
        <v>1.81818181818182</v>
      </c>
      <c r="Y173" s="3" t="n">
        <v>174</v>
      </c>
      <c r="Z173" s="3" t="n">
        <v>50</v>
      </c>
      <c r="AA173" s="3" t="n">
        <v>0.776785714285714</v>
      </c>
      <c r="AB173" s="3" t="n">
        <v>6</v>
      </c>
      <c r="AC173" s="3" t="n">
        <v>17</v>
      </c>
      <c r="AD173" s="3" t="n">
        <v>5</v>
      </c>
      <c r="AE173" s="3" t="n">
        <v>8</v>
      </c>
      <c r="AF173" s="3" t="n">
        <v>208</v>
      </c>
      <c r="AG173" s="3" t="n">
        <v>58</v>
      </c>
      <c r="AH173" s="3" t="n">
        <v>3</v>
      </c>
      <c r="AI173" s="3" t="n">
        <v>13</v>
      </c>
      <c r="AJ173" s="3" t="n">
        <v>6</v>
      </c>
      <c r="AK173" s="3" t="n">
        <v>11</v>
      </c>
      <c r="AL173" s="3" t="n">
        <v>1</v>
      </c>
      <c r="AM173" s="3" t="n">
        <v>0.727272727272727</v>
      </c>
      <c r="AN173" s="2" t="n">
        <v>0.836538461538461</v>
      </c>
    </row>
    <row r="174" s="3" customFormat="true" ht="13.8" hidden="false" customHeight="true" outlineLevel="0" collapsed="false">
      <c r="B174" s="3" t="n">
        <v>11</v>
      </c>
      <c r="I174" s="3" t="n">
        <v>0</v>
      </c>
      <c r="J174" s="3" t="s">
        <v>45</v>
      </c>
      <c r="K174" s="3" t="s">
        <v>43</v>
      </c>
      <c r="L174" s="5" t="n">
        <v>42684</v>
      </c>
      <c r="M174" s="3" t="n">
        <v>0</v>
      </c>
      <c r="N174" s="3" t="n">
        <v>5</v>
      </c>
      <c r="O174" s="3" t="n">
        <v>0</v>
      </c>
      <c r="S174" s="3" t="n">
        <v>28</v>
      </c>
      <c r="T174" s="3" t="n">
        <v>9</v>
      </c>
      <c r="U174" s="3" t="n">
        <v>68</v>
      </c>
      <c r="V174" s="3" t="n">
        <v>4</v>
      </c>
      <c r="W174" s="3" t="n">
        <v>0</v>
      </c>
      <c r="X174" s="3" t="n">
        <v>2.63157894736842</v>
      </c>
      <c r="Y174" s="3" t="n">
        <v>250</v>
      </c>
      <c r="Z174" s="3" t="n">
        <v>57</v>
      </c>
      <c r="AA174" s="3" t="n">
        <v>0.814332247557003</v>
      </c>
      <c r="AB174" s="3" t="n">
        <v>2</v>
      </c>
      <c r="AC174" s="3" t="n">
        <v>20</v>
      </c>
      <c r="AD174" s="3" t="n">
        <v>2</v>
      </c>
      <c r="AE174" s="3" t="n">
        <v>4</v>
      </c>
      <c r="AF174" s="3" t="n">
        <v>287</v>
      </c>
      <c r="AG174" s="3" t="n">
        <v>32</v>
      </c>
      <c r="AH174" s="3" t="n">
        <v>8</v>
      </c>
      <c r="AI174" s="3" t="n">
        <v>12</v>
      </c>
      <c r="AJ174" s="3" t="n">
        <v>0</v>
      </c>
      <c r="AK174" s="3" t="n">
        <v>19</v>
      </c>
      <c r="AL174" s="3" t="n">
        <v>0</v>
      </c>
      <c r="AM174" s="3" t="n">
        <v>0.210526315789474</v>
      </c>
      <c r="AN174" s="2" t="n">
        <v>0.871080139372822</v>
      </c>
    </row>
    <row r="175" s="3" customFormat="true" ht="13.8" hidden="false" customHeight="true" outlineLevel="0" collapsed="false">
      <c r="B175" s="3" t="n">
        <v>12</v>
      </c>
      <c r="I175" s="3" t="n">
        <v>1</v>
      </c>
      <c r="J175" s="3" t="s">
        <v>45</v>
      </c>
      <c r="K175" s="3" t="s">
        <v>41</v>
      </c>
      <c r="L175" s="5" t="n">
        <v>42689</v>
      </c>
      <c r="M175" s="3" t="n">
        <v>1</v>
      </c>
      <c r="N175" s="3" t="n">
        <v>0</v>
      </c>
      <c r="O175" s="3" t="n">
        <v>3</v>
      </c>
      <c r="S175" s="3" t="n">
        <v>126</v>
      </c>
      <c r="T175" s="3" t="n">
        <v>4</v>
      </c>
      <c r="U175" s="3" t="n">
        <v>47</v>
      </c>
      <c r="V175" s="3" t="n">
        <v>11</v>
      </c>
      <c r="W175" s="3" t="n">
        <v>0.588235294117647</v>
      </c>
      <c r="X175" s="3" t="n">
        <v>0</v>
      </c>
      <c r="Y175" s="3" t="n">
        <v>350</v>
      </c>
      <c r="Z175" s="3" t="n">
        <v>37</v>
      </c>
      <c r="AA175" s="3" t="n">
        <v>0.904392764857881</v>
      </c>
      <c r="AB175" s="3" t="n">
        <v>13</v>
      </c>
      <c r="AC175" s="3" t="n">
        <v>18</v>
      </c>
      <c r="AD175" s="3" t="n">
        <v>5</v>
      </c>
      <c r="AE175" s="3" t="n">
        <v>17</v>
      </c>
      <c r="AF175" s="3" t="n">
        <v>217</v>
      </c>
      <c r="AG175" s="3" t="n">
        <v>48</v>
      </c>
      <c r="AH175" s="3" t="n">
        <v>1</v>
      </c>
      <c r="AI175" s="3" t="n">
        <v>9</v>
      </c>
      <c r="AJ175" s="3" t="n">
        <v>2</v>
      </c>
      <c r="AK175" s="3" t="n">
        <v>9</v>
      </c>
      <c r="AL175" s="3" t="n">
        <v>1</v>
      </c>
      <c r="AM175" s="3" t="n">
        <v>1.88888888888889</v>
      </c>
      <c r="AN175" s="2" t="n">
        <v>1.61290322580645</v>
      </c>
    </row>
    <row r="176" s="3" customFormat="true" ht="13.8" hidden="false" customHeight="true" outlineLevel="0" collapsed="false">
      <c r="B176" s="3" t="n">
        <v>13</v>
      </c>
      <c r="I176" s="3" t="n">
        <v>0</v>
      </c>
      <c r="J176" s="3" t="s">
        <v>45</v>
      </c>
      <c r="K176" s="3" t="s">
        <v>39</v>
      </c>
      <c r="L176" s="5" t="n">
        <v>42817</v>
      </c>
      <c r="M176" s="3" t="n">
        <v>0</v>
      </c>
      <c r="N176" s="3" t="n">
        <v>1</v>
      </c>
      <c r="O176" s="3" t="n">
        <v>0</v>
      </c>
      <c r="S176" s="3" t="n">
        <v>38</v>
      </c>
      <c r="T176" s="3" t="n">
        <v>7</v>
      </c>
      <c r="U176" s="3" t="n">
        <v>94</v>
      </c>
      <c r="V176" s="3" t="n">
        <v>7</v>
      </c>
      <c r="W176" s="3" t="n">
        <v>0</v>
      </c>
      <c r="X176" s="3" t="n">
        <v>0.526315789473684</v>
      </c>
      <c r="Y176" s="3" t="n">
        <v>109</v>
      </c>
      <c r="Z176" s="3" t="n">
        <v>30</v>
      </c>
      <c r="AA176" s="3" t="n">
        <v>0.784172661870504</v>
      </c>
      <c r="AB176" s="3" t="n">
        <v>3</v>
      </c>
      <c r="AC176" s="3" t="n">
        <v>9</v>
      </c>
      <c r="AD176" s="3" t="n">
        <v>1</v>
      </c>
      <c r="AE176" s="3" t="n">
        <v>2</v>
      </c>
      <c r="AF176" s="3" t="n">
        <v>358</v>
      </c>
      <c r="AG176" s="3" t="n">
        <v>39</v>
      </c>
      <c r="AH176" s="3" t="n">
        <v>8</v>
      </c>
      <c r="AI176" s="3" t="n">
        <v>12</v>
      </c>
      <c r="AJ176" s="3" t="n">
        <v>0</v>
      </c>
      <c r="AK176" s="3" t="n">
        <v>19</v>
      </c>
      <c r="AL176" s="3" t="n">
        <v>0</v>
      </c>
      <c r="AM176" s="3" t="n">
        <v>0.105263157894737</v>
      </c>
      <c r="AN176" s="2" t="n">
        <v>0.304469273743017</v>
      </c>
    </row>
    <row r="177" s="3" customFormat="true" ht="13.8" hidden="false" customHeight="true" outlineLevel="0" collapsed="false">
      <c r="B177" s="3" t="n">
        <v>14</v>
      </c>
      <c r="I177" s="3" t="n">
        <v>1</v>
      </c>
      <c r="J177" s="3" t="s">
        <v>45</v>
      </c>
      <c r="K177" s="3" t="s">
        <v>47</v>
      </c>
      <c r="L177" s="5" t="n">
        <v>42822</v>
      </c>
      <c r="M177" s="3" t="n">
        <v>2</v>
      </c>
      <c r="N177" s="3" t="n">
        <v>0</v>
      </c>
      <c r="O177" s="3" t="n">
        <v>3</v>
      </c>
      <c r="S177" s="3" t="n">
        <v>38</v>
      </c>
      <c r="T177" s="3" t="n">
        <v>8</v>
      </c>
      <c r="U177" s="3" t="n">
        <v>56</v>
      </c>
      <c r="V177" s="3" t="n">
        <v>15</v>
      </c>
      <c r="W177" s="3" t="n">
        <v>2.5</v>
      </c>
      <c r="X177" s="3" t="n">
        <v>0</v>
      </c>
      <c r="Y177" s="3" t="n">
        <v>184</v>
      </c>
      <c r="Z177" s="3" t="n">
        <v>67</v>
      </c>
      <c r="AA177" s="3" t="n">
        <v>0.733067729083665</v>
      </c>
      <c r="AB177" s="3" t="n">
        <v>2</v>
      </c>
      <c r="AC177" s="3" t="n">
        <v>19</v>
      </c>
      <c r="AD177" s="3" t="n">
        <v>1</v>
      </c>
      <c r="AE177" s="3" t="n">
        <v>8</v>
      </c>
      <c r="AF177" s="3" t="n">
        <v>328</v>
      </c>
      <c r="AG177" s="3" t="n">
        <v>52</v>
      </c>
      <c r="AH177" s="3" t="n">
        <v>4</v>
      </c>
      <c r="AI177" s="3" t="n">
        <v>10</v>
      </c>
      <c r="AJ177" s="3" t="n">
        <v>2</v>
      </c>
      <c r="AK177" s="3" t="n">
        <v>15</v>
      </c>
      <c r="AL177" s="3" t="n">
        <v>2</v>
      </c>
      <c r="AM177" s="3" t="n">
        <v>0.533333333333333</v>
      </c>
      <c r="AN177" s="2" t="n">
        <v>0.560975609756098</v>
      </c>
    </row>
    <row r="178" s="3" customFormat="true" ht="13.8" hidden="false" customHeight="true" outlineLevel="0" collapsed="false">
      <c r="B178" s="3" t="n">
        <v>15</v>
      </c>
      <c r="I178" s="3" t="n">
        <v>0</v>
      </c>
      <c r="J178" s="3" t="s">
        <v>45</v>
      </c>
      <c r="K178" s="3" t="s">
        <v>38</v>
      </c>
      <c r="L178" s="5" t="n">
        <v>42978</v>
      </c>
      <c r="M178" s="3" t="n">
        <v>1</v>
      </c>
      <c r="N178" s="3" t="n">
        <v>2</v>
      </c>
      <c r="O178" s="3" t="n">
        <v>0</v>
      </c>
      <c r="S178" s="3" t="n">
        <v>36</v>
      </c>
      <c r="T178" s="3" t="n">
        <v>13</v>
      </c>
      <c r="U178" s="3" t="n">
        <v>70</v>
      </c>
      <c r="V178" s="3" t="n">
        <v>4</v>
      </c>
      <c r="W178" s="3" t="n">
        <v>1.42857142857143</v>
      </c>
      <c r="X178" s="3" t="n">
        <v>1.66666666666667</v>
      </c>
      <c r="Y178" s="3" t="n">
        <v>175</v>
      </c>
      <c r="Z178" s="3" t="n">
        <v>40</v>
      </c>
      <c r="AA178" s="3" t="n">
        <v>0.813953488372093</v>
      </c>
      <c r="AB178" s="3" t="n">
        <v>2</v>
      </c>
      <c r="AC178" s="3" t="n">
        <v>10</v>
      </c>
      <c r="AD178" s="3" t="n">
        <v>2</v>
      </c>
      <c r="AE178" s="3" t="n">
        <v>7</v>
      </c>
      <c r="AF178" s="3" t="n">
        <v>266</v>
      </c>
      <c r="AG178" s="3" t="n">
        <v>90</v>
      </c>
      <c r="AH178" s="3" t="n">
        <v>9</v>
      </c>
      <c r="AI178" s="3" t="n">
        <v>14</v>
      </c>
      <c r="AJ178" s="3" t="n">
        <v>3</v>
      </c>
      <c r="AK178" s="3" t="n">
        <v>12</v>
      </c>
      <c r="AL178" s="3" t="n">
        <v>0.5</v>
      </c>
      <c r="AM178" s="3" t="n">
        <v>0.583333333333333</v>
      </c>
      <c r="AN178" s="2" t="n">
        <v>0.657894736842105</v>
      </c>
    </row>
    <row r="179" s="3" customFormat="true" ht="13.8" hidden="false" customHeight="true" outlineLevel="0" collapsed="false">
      <c r="B179" s="3" t="n">
        <v>16</v>
      </c>
      <c r="I179" s="3" t="n">
        <v>1</v>
      </c>
      <c r="J179" s="3" t="s">
        <v>45</v>
      </c>
      <c r="K179" s="3" t="s">
        <v>40</v>
      </c>
      <c r="L179" s="5" t="n">
        <v>42983</v>
      </c>
      <c r="M179" s="3" t="n">
        <v>1</v>
      </c>
      <c r="N179" s="3" t="n">
        <v>0</v>
      </c>
      <c r="O179" s="3" t="n">
        <v>3</v>
      </c>
      <c r="S179" s="3" t="n">
        <v>31</v>
      </c>
      <c r="T179" s="3" t="n">
        <v>9</v>
      </c>
      <c r="U179" s="3" t="n">
        <v>45</v>
      </c>
      <c r="V179" s="3" t="n">
        <v>14</v>
      </c>
      <c r="W179" s="3" t="n">
        <v>0.909090909090909</v>
      </c>
      <c r="X179" s="3" t="n">
        <v>0</v>
      </c>
      <c r="Y179" s="3" t="n">
        <v>166</v>
      </c>
      <c r="Z179" s="3" t="n">
        <v>35</v>
      </c>
      <c r="AA179" s="3" t="n">
        <v>0.825870646766169</v>
      </c>
      <c r="AB179" s="3" t="n">
        <v>12</v>
      </c>
      <c r="AC179" s="3" t="n">
        <v>16</v>
      </c>
      <c r="AD179" s="3" t="n">
        <v>5</v>
      </c>
      <c r="AE179" s="3" t="n">
        <v>11</v>
      </c>
      <c r="AF179" s="3" t="n">
        <v>269</v>
      </c>
      <c r="AG179" s="3" t="n">
        <v>45</v>
      </c>
      <c r="AH179" s="3" t="n">
        <v>2</v>
      </c>
      <c r="AI179" s="3" t="n">
        <v>5</v>
      </c>
      <c r="AJ179" s="3" t="n">
        <v>2</v>
      </c>
      <c r="AK179" s="3" t="n">
        <v>3</v>
      </c>
      <c r="AL179" s="3" t="n">
        <v>1</v>
      </c>
      <c r="AM179" s="3" t="n">
        <v>3.66666666666667</v>
      </c>
      <c r="AN179" s="2" t="n">
        <v>0.617100371747212</v>
      </c>
    </row>
    <row r="180" s="3" customFormat="true" ht="13.8" hidden="false" customHeight="true" outlineLevel="0" collapsed="false">
      <c r="B180" s="3" t="n">
        <v>17</v>
      </c>
      <c r="I180" s="3" t="n">
        <v>1</v>
      </c>
      <c r="J180" s="3" t="s">
        <v>45</v>
      </c>
      <c r="K180" s="3" t="s">
        <v>42</v>
      </c>
      <c r="L180" s="5" t="n">
        <v>43013</v>
      </c>
      <c r="M180" s="0"/>
      <c r="N180" s="0"/>
      <c r="O180" s="0"/>
      <c r="S180" s="0"/>
      <c r="T180" s="0"/>
      <c r="U180" s="0"/>
      <c r="V180" s="0"/>
      <c r="W180" s="0"/>
      <c r="X180" s="0"/>
      <c r="Y180" s="0"/>
      <c r="Z180" s="0"/>
      <c r="AA180" s="0"/>
      <c r="AB180" s="0"/>
      <c r="AC180" s="0"/>
      <c r="AD180" s="0"/>
      <c r="AE180" s="0"/>
      <c r="AF180" s="0"/>
      <c r="AG180" s="0"/>
      <c r="AH180" s="0"/>
      <c r="AI180" s="0"/>
      <c r="AJ180" s="0"/>
      <c r="AK180" s="0"/>
      <c r="AL180" s="0"/>
      <c r="AM180" s="0"/>
      <c r="AN180" s="0"/>
    </row>
    <row r="181" s="2" customFormat="true" ht="13.2" hidden="false" customHeight="false" outlineLevel="0" collapsed="false">
      <c r="B181" s="3" t="n">
        <v>18</v>
      </c>
      <c r="I181" s="3" t="n">
        <v>0</v>
      </c>
      <c r="J181" s="3" t="s">
        <v>45</v>
      </c>
      <c r="K181" s="3" t="s">
        <v>44</v>
      </c>
      <c r="L181" s="5" t="n">
        <v>43018</v>
      </c>
      <c r="W181" s="3"/>
    </row>
    <row r="182" s="3" customFormat="true" ht="13.8" hidden="false" customHeight="false" outlineLevel="0" collapsed="false">
      <c r="L182" s="5"/>
      <c r="AN182" s="2"/>
    </row>
    <row r="183" s="15" customFormat="true" ht="14.4" hidden="false" customHeight="false" outlineLevel="0" collapsed="false">
      <c r="A183" s="14"/>
      <c r="B183" s="15" t="s">
        <v>0</v>
      </c>
      <c r="C183" s="15" t="s">
        <v>1</v>
      </c>
      <c r="D183" s="15" t="s">
        <v>2</v>
      </c>
      <c r="E183" s="15" t="s">
        <v>3</v>
      </c>
      <c r="F183" s="15" t="s">
        <v>4</v>
      </c>
      <c r="G183" s="15" t="s">
        <v>5</v>
      </c>
      <c r="I183" s="16" t="s">
        <v>6</v>
      </c>
      <c r="J183" s="15" t="s">
        <v>7</v>
      </c>
      <c r="K183" s="15" t="s">
        <v>8</v>
      </c>
      <c r="L183" s="15" t="s">
        <v>9</v>
      </c>
      <c r="M183" s="15" t="s">
        <v>10</v>
      </c>
      <c r="N183" s="15" t="s">
        <v>11</v>
      </c>
      <c r="O183" s="15" t="s">
        <v>12</v>
      </c>
      <c r="P183" s="15" t="s">
        <v>13</v>
      </c>
      <c r="Q183" s="15" t="s">
        <v>14</v>
      </c>
      <c r="R183" s="15" t="s">
        <v>15</v>
      </c>
      <c r="S183" s="15" t="s">
        <v>16</v>
      </c>
      <c r="T183" s="15" t="s">
        <v>17</v>
      </c>
      <c r="U183" s="15" t="s">
        <v>18</v>
      </c>
      <c r="V183" s="15" t="s">
        <v>19</v>
      </c>
      <c r="W183" s="15" t="s">
        <v>20</v>
      </c>
      <c r="X183" s="15" t="s">
        <v>21</v>
      </c>
      <c r="Y183" s="15" t="s">
        <v>22</v>
      </c>
      <c r="Z183" s="15" t="s">
        <v>23</v>
      </c>
      <c r="AA183" s="15" t="s">
        <v>24</v>
      </c>
      <c r="AB183" s="15" t="s">
        <v>25</v>
      </c>
      <c r="AC183" s="15" t="s">
        <v>26</v>
      </c>
      <c r="AD183" s="15" t="s">
        <v>27</v>
      </c>
      <c r="AE183" s="15" t="s">
        <v>28</v>
      </c>
      <c r="AF183" s="15" t="s">
        <v>29</v>
      </c>
      <c r="AG183" s="15" t="s">
        <v>30</v>
      </c>
      <c r="AH183" s="15" t="s">
        <v>31</v>
      </c>
      <c r="AI183" s="15" t="s">
        <v>32</v>
      </c>
      <c r="AJ183" s="15" t="s">
        <v>33</v>
      </c>
      <c r="AK183" s="15" t="s">
        <v>34</v>
      </c>
      <c r="AL183" s="15" t="s">
        <v>35</v>
      </c>
      <c r="AM183" s="15" t="s">
        <v>36</v>
      </c>
      <c r="AN183" s="15" t="s">
        <v>37</v>
      </c>
      <c r="DL183" s="17"/>
    </row>
    <row r="184" s="6" customFormat="true" ht="13.8" hidden="false" customHeight="false" outlineLevel="0" collapsed="false">
      <c r="B184" s="6" t="n">
        <v>7</v>
      </c>
      <c r="I184" s="6" t="n">
        <v>0</v>
      </c>
      <c r="J184" s="6" t="s">
        <v>38</v>
      </c>
      <c r="K184" s="6" t="s">
        <v>45</v>
      </c>
      <c r="L184" s="8" t="n">
        <v>42614</v>
      </c>
      <c r="M184" s="6" t="n">
        <v>3</v>
      </c>
      <c r="N184" s="6" t="n">
        <v>0</v>
      </c>
      <c r="O184" s="6" t="n">
        <v>3</v>
      </c>
      <c r="P184" s="18" t="n">
        <f aca="false">+SUMIFS($O$2:$O$181,$J$2:$J$181,$J184,$B$2:$B$181,"&lt;"&amp;$B184,$B$2:$B$181,"&gt;="&amp;($B184-6))/6</f>
        <v>0.666666666666667</v>
      </c>
      <c r="Q184" s="18" t="n">
        <f aca="false">+SUMIFS($M$2:$M$181,$J$2:$J$181,$J184,$B$2:$B$181,"&lt;"&amp;$B184,$B$2:$B$181,"&gt;="&amp;($B184-6))/6</f>
        <v>1</v>
      </c>
      <c r="R184" s="18" t="n">
        <f aca="false">+SUMIFS($N$2:$N$181,$J$2:$J$181,$J184,$B$2:$B$181,"&lt;"&amp;$B184,$B$2:$B$181,"&gt;="&amp;($B184-6))/6</f>
        <v>2</v>
      </c>
      <c r="S184" s="18" t="n">
        <f aca="false">+SUMIFS($S$2:$S$181,$J$2:$J$181,$J184,$B$2:$B$181,"&lt;"&amp;$B184,$B$2:$B$181,"&gt;="&amp;($B184-6))/(6*90)</f>
        <v>0.951851851851852</v>
      </c>
      <c r="T184" s="18" t="n">
        <f aca="false">+SUMIFS($T$2:$T$181,$J$2:$J$181,$J184,$B$2:$B$181,"&lt;"&amp;$B184,$B$2:$B$181,"&gt;="&amp;($B184-6))/(6*90)</f>
        <v>0.231481481481481</v>
      </c>
      <c r="U184" s="18" t="n">
        <f aca="false">+SUMIFS($U$2:$U$181,$J$2:$J$181,$J184,$B$2:$B$181,"&lt;"&amp;$B184,$B$2:$B$181,"&gt;="&amp;($B184-6))/(6*90)</f>
        <v>0.742592592592593</v>
      </c>
      <c r="V184" s="18" t="n">
        <f aca="false">+SUMIFS($V$2:$V$181,$J$2:$J$181,$J184,$B$2:$B$181,"&lt;"&amp;$B184,$B$2:$B$181,"&gt;="&amp;($B184-6))/(6*90)</f>
        <v>0.203703703703704</v>
      </c>
      <c r="W184" s="18" t="n">
        <f aca="false">+SUMIFS($W$2:$W$181,$J$2:$J$181,$J184,$B$2:$B$181,"&lt;"&amp;$B184,$B$2:$B$181,"&gt;="&amp;($B184-6))/6</f>
        <v>1.00198412698413</v>
      </c>
      <c r="X184" s="18" t="n">
        <f aca="false">+SUMIFS($X$2:$X$181,$J$2:$J$181,$J184,$B$2:$B$181,"&lt;"&amp;$B184,$B$2:$B$181,"&gt;="&amp;($B184-6))/6</f>
        <v>1.79497354497354</v>
      </c>
      <c r="Y184" s="18" t="n">
        <f aca="false">+SUMIFS($Y$2:$Y$181,$J$2:$J$181,$J184,$B$2:$B$181,"&lt;"&amp;$B184,$B$2:$B$181,"&gt;="&amp;($B184-6))/(6*90)</f>
        <v>4.22222222222222</v>
      </c>
      <c r="Z184" s="18" t="n">
        <f aca="false">+SUMIFS($Z$2:$Z$181,$J$2:$J$181,$J184,$B$2:$B$181,"&lt;"&amp;$B184,$B$2:$B$181,"&gt;="&amp;($B184-6))/(6*90)</f>
        <v>0.490740740740741</v>
      </c>
      <c r="AA184" s="18" t="n">
        <f aca="false">+SUMIFS($AA$2:$AA$181,$J$2:$J$181,$J184,$B$2:$B$181,"&lt;"&amp;$B184,$B$2:$B$181,"&gt;="&amp;($B184-6))/6</f>
        <v>0.899307467142206</v>
      </c>
      <c r="AB184" s="18" t="n">
        <f aca="false">+SUMIFS($AB$2:$AB$181,$J$2:$J$181,$J184,$B$2:$B$181,"&lt;"&amp;$B184,$B$2:$B$181,"&gt;="&amp;($B184-6))/(6*90)</f>
        <v>0.0574074074074074</v>
      </c>
      <c r="AC184" s="18" t="n">
        <f aca="false">+SUMIFS($AC$2:$AC$181,$J$2:$J$181,$J184,$B$2:$B$181,"&lt;"&amp;$B184,$B$2:$B$181,"&gt;="&amp;($B184-6))/(6*90)</f>
        <v>0.127777777777778</v>
      </c>
      <c r="AD184" s="18" t="n">
        <f aca="false">+SUMIFS(AD$2:AD$181,$J$2:$J$181,$J184,$B$2:$B$181,"&lt;"&amp;$B184,$B$2:$B$181,"&gt;="&amp;($B184-6))/6</f>
        <v>2</v>
      </c>
      <c r="AE184" s="18" t="n">
        <f aca="false">+SUMIFS(AE$2:AE$181,$J$2:$J$181,$J184,$B$2:$B$181,"&lt;"&amp;$B184,$B$2:$B$181,"&gt;="&amp;($B184-6))/(6*90)</f>
        <v>0.0981481481481482</v>
      </c>
      <c r="AF184" s="18" t="n">
        <f aca="false">+SUMIFS(AF$2:AF$181,$J$2:$J$181,$J184,$B$2:$B$181,"&lt;"&amp;$B184,$B$2:$B$181,"&gt;="&amp;($B184-6))/(6*90)</f>
        <v>3.38333333333333</v>
      </c>
      <c r="AG184" s="18" t="n">
        <f aca="false">+SUMIFS(AG$2:AG$181,$J$2:$J$181,$J184,$B$2:$B$181,"&lt;"&amp;$B184,$B$2:$B$181,"&gt;="&amp;($B184-6))/(6*90)</f>
        <v>0.431481481481481</v>
      </c>
      <c r="AH184" s="18" t="n">
        <f aca="false">+SUMIFS(AH$2:AH$181,$J$2:$J$181,$J184,$B$2:$B$181,"&lt;"&amp;$B184,$B$2:$B$181,"&gt;="&amp;($B184-6))/(6*90)</f>
        <v>0.0462962962962963</v>
      </c>
      <c r="AI184" s="18" t="n">
        <f aca="false">+SUMIFS(AI$2:AI$181,$J$2:$J$181,$J184,$B$2:$B$181,"&lt;"&amp;$B184,$B$2:$B$181,"&gt;="&amp;($B184-6))/(6*90)</f>
        <v>0.138888888888889</v>
      </c>
      <c r="AJ184" s="18" t="n">
        <f aca="false">+SUMIFS(AJ$2:AJ$181,$J$2:$J$181,$J184,$B$2:$B$181,"&lt;"&amp;$B184,$B$2:$B$181,"&gt;="&amp;($B184-6))/6</f>
        <v>1.66666666666667</v>
      </c>
      <c r="AK184" s="18" t="n">
        <f aca="false">+SUMIFS(AK$2:AK$181,$J$2:$J$181,$J184,$B$2:$B$181,"&lt;"&amp;$B184,$B$2:$B$181,"&gt;="&amp;($B184-6))/(6*90)</f>
        <v>0.114814814814815</v>
      </c>
      <c r="AL184" s="18" t="n">
        <f aca="false">+SUMIFS(AL$2:AL$181,$J$2:$J$181,$J184,$B$2:$B$181,"&lt;"&amp;$B184,$B$2:$B$181,"&gt;="&amp;($B184-6))/6</f>
        <v>0.458333333333333</v>
      </c>
      <c r="AM184" s="18" t="n">
        <f aca="false">+SUMIFS(AM$2:AM$181,$J$2:$J$181,$J184,$B$2:$B$181,"&lt;"&amp;$B184,$B$2:$B$181,"&gt;="&amp;($B184-6))/6</f>
        <v>1.03783068783069</v>
      </c>
      <c r="AN184" s="18" t="n">
        <f aca="false">+SUMIFS(AN$2:AN$181,$J$2:$J$181,$J184,$B$2:$B$181,"&lt;"&amp;$B184,$B$2:$B$181,"&gt;="&amp;($B184-6))/6</f>
        <v>1.2757703438744</v>
      </c>
    </row>
    <row r="185" s="2" customFormat="true" ht="13.2" hidden="false" customHeight="false" outlineLevel="0" collapsed="false">
      <c r="B185" s="3" t="n">
        <v>8</v>
      </c>
      <c r="I185" s="3" t="n">
        <v>1</v>
      </c>
      <c r="J185" s="2" t="s">
        <v>38</v>
      </c>
      <c r="K185" s="2" t="s">
        <v>46</v>
      </c>
      <c r="L185" s="5" t="n">
        <v>42619</v>
      </c>
      <c r="M185" s="2" t="n">
        <v>2</v>
      </c>
      <c r="N185" s="2" t="n">
        <v>1</v>
      </c>
      <c r="O185" s="2" t="n">
        <v>3</v>
      </c>
      <c r="P185" s="19" t="n">
        <f aca="false">+SUMIFS($O$2:$O$181,$J$2:$J$181,$J185,$B$2:$B$181,"&lt;"&amp;$B185,$B$2:$B$181,"&gt;="&amp;($B185-6))/6</f>
        <v>1.16666666666667</v>
      </c>
      <c r="Q185" s="19" t="n">
        <f aca="false">+SUMIFS($M$2:$M$181,$J$2:$J$181,$J185,$B$2:$B$181,"&lt;"&amp;$B185,$B$2:$B$181,"&gt;="&amp;($B185-6))/6</f>
        <v>1.5</v>
      </c>
      <c r="R185" s="19" t="n">
        <f aca="false">+SUMIFS($N$2:$N$181,$J$2:$J$181,$J185,$B$2:$B$181,"&lt;"&amp;$B185,$B$2:$B$181,"&gt;="&amp;($B185-6))/6</f>
        <v>1.66666666666667</v>
      </c>
      <c r="S185" s="19" t="n">
        <f aca="false">+SUMIFS($S$2:$S$181,$J$2:$J$181,$J185,$B$2:$B$181,"&lt;"&amp;$B185,$B$2:$B$181,"&gt;="&amp;($B185-6))/(6*90)</f>
        <v>0.953703703703704</v>
      </c>
      <c r="T185" s="19" t="n">
        <f aca="false">+SUMIFS($T$2:$T$181,$J$2:$J$181,$J185,$B$2:$B$181,"&lt;"&amp;$B185,$B$2:$B$181,"&gt;="&amp;($B185-6))/(6*90)</f>
        <v>0.231481481481481</v>
      </c>
      <c r="U185" s="19" t="n">
        <f aca="false">+SUMIFS($U$2:$U$181,$J$2:$J$181,$J185,$B$2:$B$181,"&lt;"&amp;$B185,$B$2:$B$181,"&gt;="&amp;($B185-6))/(6*90)</f>
        <v>0.753703703703704</v>
      </c>
      <c r="V185" s="19" t="n">
        <f aca="false">+SUMIFS($V$2:$V$181,$J$2:$J$181,$J185,$B$2:$B$181,"&lt;"&amp;$B185,$B$2:$B$181,"&gt;="&amp;($B185-6))/(6*90)</f>
        <v>0.17962962962963</v>
      </c>
      <c r="W185" s="19" t="n">
        <f aca="false">+SUMIFS($W$2:$W$181,$J$2:$J$181,$J185,$B$2:$B$181,"&lt;"&amp;$B185,$B$2:$B$181,"&gt;="&amp;($B185-6))/6</f>
        <v>1.71626984126984</v>
      </c>
      <c r="X185" s="19" t="n">
        <f aca="false">+SUMIFS($X$2:$X$181,$J$2:$J$181,$J185,$B$2:$B$181,"&lt;"&amp;$B185,$B$2:$B$181,"&gt;="&amp;($B185-6))/6</f>
        <v>1.42460317460317</v>
      </c>
      <c r="Y185" s="19" t="n">
        <f aca="false">+SUMIFS($Y$2:$Y$181,$J$2:$J$181,$J185,$B$2:$B$181,"&lt;"&amp;$B185,$B$2:$B$181,"&gt;="&amp;($B185-6))/(6*90)</f>
        <v>4.07777777777778</v>
      </c>
      <c r="Z185" s="19" t="n">
        <f aca="false">+SUMIFS($Z$2:$Z$181,$J$2:$J$181,$J185,$B$2:$B$181,"&lt;"&amp;$B185,$B$2:$B$181,"&gt;="&amp;($B185-6))/(6*90)</f>
        <v>0.514814814814815</v>
      </c>
      <c r="AA185" s="19" t="n">
        <f aca="false">+SUMIFS($AA$2:$AA$181,$J$2:$J$181,$J185,$B$2:$B$181,"&lt;"&amp;$B185,$B$2:$B$181,"&gt;="&amp;($B185-6))/6</f>
        <v>0.888671731735714</v>
      </c>
      <c r="AB185" s="19" t="n">
        <f aca="false">+SUMIFS($AB$2:$AB$181,$J$2:$J$181,$J185,$B$2:$B$181,"&lt;"&amp;$B185,$B$2:$B$181,"&gt;="&amp;($B185-6))/(6*90)</f>
        <v>0.0555555555555556</v>
      </c>
      <c r="AC185" s="19" t="n">
        <f aca="false">+SUMIFS($AC$2:$AC$181,$J$2:$J$181,$J185,$B$2:$B$181,"&lt;"&amp;$B185,$B$2:$B$181,"&gt;="&amp;($B185-6))/(6*90)</f>
        <v>0.131481481481481</v>
      </c>
      <c r="AD185" s="19" t="n">
        <f aca="false">+SUMIFS(AD$2:AD$181,$J$2:$J$181,$J185,$B$2:$B$181,"&lt;"&amp;$B185,$B$2:$B$181,"&gt;="&amp;($B185-6))/6</f>
        <v>2.16666666666667</v>
      </c>
      <c r="AE185" s="19" t="n">
        <f aca="false">+SUMIFS(AE$2:AE$181,$J$2:$J$181,$J185,$B$2:$B$181,"&lt;"&amp;$B185,$B$2:$B$181,"&gt;="&amp;($B185-6))/(6*90)</f>
        <v>0.101851851851852</v>
      </c>
      <c r="AF185" s="19" t="n">
        <f aca="false">+SUMIFS(AF$2:AF$181,$J$2:$J$181,$J185,$B$2:$B$181,"&lt;"&amp;$B185,$B$2:$B$181,"&gt;="&amp;($B185-6))/(6*90)</f>
        <v>3.36666666666667</v>
      </c>
      <c r="AG185" s="19" t="n">
        <f aca="false">+SUMIFS(AG$2:AG$181,$J$2:$J$181,$J185,$B$2:$B$181,"&lt;"&amp;$B185,$B$2:$B$181,"&gt;="&amp;($B185-6))/(6*90)</f>
        <v>0.507407407407407</v>
      </c>
      <c r="AH185" s="19" t="n">
        <f aca="false">+SUMIFS(AH$2:AH$181,$J$2:$J$181,$J185,$B$2:$B$181,"&lt;"&amp;$B185,$B$2:$B$181,"&gt;="&amp;($B185-6))/(6*90)</f>
        <v>0.0462962962962963</v>
      </c>
      <c r="AI185" s="19" t="n">
        <f aca="false">+SUMIFS(AI$2:AI$181,$J$2:$J$181,$J185,$B$2:$B$181,"&lt;"&amp;$B185,$B$2:$B$181,"&gt;="&amp;($B185-6))/(6*90)</f>
        <v>0.140740740740741</v>
      </c>
      <c r="AJ185" s="19" t="n">
        <f aca="false">+SUMIFS(AJ$2:AJ$181,$J$2:$J$181,$J185,$B$2:$B$181,"&lt;"&amp;$B185,$B$2:$B$181,"&gt;="&amp;($B185-6))/6</f>
        <v>1.66666666666667</v>
      </c>
      <c r="AK185" s="19" t="n">
        <f aca="false">+SUMIFS(AK$2:AK$181,$J$2:$J$181,$J185,$B$2:$B$181,"&lt;"&amp;$B185,$B$2:$B$181,"&gt;="&amp;($B185-6))/(6*90)</f>
        <v>0.112962962962963</v>
      </c>
      <c r="AL185" s="19" t="n">
        <f aca="false">+SUMIFS(AL$2:AL$181,$J$2:$J$181,$J185,$B$2:$B$181,"&lt;"&amp;$B185,$B$2:$B$181,"&gt;="&amp;($B185-6))/6</f>
        <v>0.958333333333333</v>
      </c>
      <c r="AM185" s="19" t="n">
        <f aca="false">+SUMIFS(AM$2:AM$181,$J$2:$J$181,$J185,$B$2:$B$181,"&lt;"&amp;$B185,$B$2:$B$181,"&gt;="&amp;($B185-6))/6</f>
        <v>1.09107142857143</v>
      </c>
      <c r="AN185" s="19" t="n">
        <f aca="false">+SUMIFS(AN$2:AN$181,$J$2:$J$181,$J185,$B$2:$B$181,"&lt;"&amp;$B185,$B$2:$B$181,"&gt;="&amp;($B185-6))/6</f>
        <v>1.23692154662354</v>
      </c>
    </row>
    <row r="186" s="2" customFormat="true" ht="13.2" hidden="false" customHeight="false" outlineLevel="0" collapsed="false">
      <c r="B186" s="3" t="n">
        <v>9</v>
      </c>
      <c r="I186" s="3" t="n">
        <v>1</v>
      </c>
      <c r="J186" s="3" t="s">
        <v>38</v>
      </c>
      <c r="K186" s="3" t="s">
        <v>47</v>
      </c>
      <c r="L186" s="5" t="n">
        <v>42649</v>
      </c>
      <c r="M186" s="2" t="n">
        <v>2</v>
      </c>
      <c r="N186" s="2" t="n">
        <v>2</v>
      </c>
      <c r="O186" s="2" t="n">
        <v>1</v>
      </c>
      <c r="P186" s="19" t="n">
        <f aca="false">+SUMIFS($O$2:$O$181,$J$2:$J$181,$J186,$B$2:$B$181,"&lt;"&amp;$B186,$B$2:$B$181,"&gt;="&amp;($B186-6))/6</f>
        <v>1.66666666666667</v>
      </c>
      <c r="Q186" s="19" t="n">
        <f aca="false">+SUMIFS($M$2:$M$181,$J$2:$J$181,$J186,$B$2:$B$181,"&lt;"&amp;$B186,$B$2:$B$181,"&gt;="&amp;($B186-6))/6</f>
        <v>1.33333333333333</v>
      </c>
      <c r="R186" s="19" t="n">
        <f aca="false">+SUMIFS($N$2:$N$181,$J$2:$J$181,$J186,$B$2:$B$181,"&lt;"&amp;$B186,$B$2:$B$181,"&gt;="&amp;($B186-6))/6</f>
        <v>1.16666666666667</v>
      </c>
      <c r="S186" s="19" t="n">
        <f aca="false">+SUMIFS($S$2:$S$181,$J$2:$J$181,$J186,$B$2:$B$181,"&lt;"&amp;$B186,$B$2:$B$181,"&gt;="&amp;($B186-6))/(6*90)</f>
        <v>0.862962962962963</v>
      </c>
      <c r="T186" s="19" t="n">
        <f aca="false">+SUMIFS($T$2:$T$181,$J$2:$J$181,$J186,$B$2:$B$181,"&lt;"&amp;$B186,$B$2:$B$181,"&gt;="&amp;($B186-6))/(6*90)</f>
        <v>0.201851851851852</v>
      </c>
      <c r="U186" s="19" t="n">
        <f aca="false">+SUMIFS($U$2:$U$181,$J$2:$J$181,$J186,$B$2:$B$181,"&lt;"&amp;$B186,$B$2:$B$181,"&gt;="&amp;($B186-6))/(6*90)</f>
        <v>0.762962962962963</v>
      </c>
      <c r="V186" s="19" t="n">
        <f aca="false">+SUMIFS($V$2:$V$181,$J$2:$J$181,$J186,$B$2:$B$181,"&lt;"&amp;$B186,$B$2:$B$181,"&gt;="&amp;($B186-6))/(6*90)</f>
        <v>0.177777777777778</v>
      </c>
      <c r="W186" s="19" t="n">
        <f aca="false">+SUMIFS($W$2:$W$181,$J$2:$J$181,$J186,$B$2:$B$181,"&lt;"&amp;$B186,$B$2:$B$181,"&gt;="&amp;($B186-6))/6</f>
        <v>1.43849206349206</v>
      </c>
      <c r="X186" s="19" t="n">
        <f aca="false">+SUMIFS($X$2:$X$181,$J$2:$J$181,$J186,$B$2:$B$181,"&lt;"&amp;$B186,$B$2:$B$181,"&gt;="&amp;($B186-6))/6</f>
        <v>1.10714285714286</v>
      </c>
      <c r="Y186" s="19" t="n">
        <f aca="false">+SUMIFS($Y$2:$Y$181,$J$2:$J$181,$J186,$B$2:$B$181,"&lt;"&amp;$B186,$B$2:$B$181,"&gt;="&amp;($B186-6))/(6*90)</f>
        <v>3.93148148148148</v>
      </c>
      <c r="Z186" s="19" t="n">
        <f aca="false">+SUMIFS($Z$2:$Z$181,$J$2:$J$181,$J186,$B$2:$B$181,"&lt;"&amp;$B186,$B$2:$B$181,"&gt;="&amp;($B186-6))/(6*90)</f>
        <v>0.612962962962963</v>
      </c>
      <c r="AA186" s="19" t="n">
        <f aca="false">+SUMIFS($AA$2:$AA$181,$J$2:$J$181,$J186,$B$2:$B$181,"&lt;"&amp;$B186,$B$2:$B$181,"&gt;="&amp;($B186-6))/6</f>
        <v>0.858415321479304</v>
      </c>
      <c r="AB186" s="19" t="n">
        <f aca="false">+SUMIFS($AB$2:$AB$181,$J$2:$J$181,$J186,$B$2:$B$181,"&lt;"&amp;$B186,$B$2:$B$181,"&gt;="&amp;($B186-6))/(6*90)</f>
        <v>0.0537037037037037</v>
      </c>
      <c r="AC186" s="19" t="n">
        <f aca="false">+SUMIFS($AC$2:$AC$181,$J$2:$J$181,$J186,$B$2:$B$181,"&lt;"&amp;$B186,$B$2:$B$181,"&gt;="&amp;($B186-6))/(6*90)</f>
        <v>0.137037037037037</v>
      </c>
      <c r="AD186" s="19" t="n">
        <f aca="false">+SUMIFS(AD$2:AD$181,$J$2:$J$181,$J186,$B$2:$B$181,"&lt;"&amp;$B186,$B$2:$B$181,"&gt;="&amp;($B186-6))/6</f>
        <v>2.33333333333333</v>
      </c>
      <c r="AE186" s="19" t="n">
        <f aca="false">+SUMIFS(AE$2:AE$181,$J$2:$J$181,$J186,$B$2:$B$181,"&lt;"&amp;$B186,$B$2:$B$181,"&gt;="&amp;($B186-6))/(6*90)</f>
        <v>0.107407407407407</v>
      </c>
      <c r="AF186" s="19" t="n">
        <f aca="false">+SUMIFS(AF$2:AF$181,$J$2:$J$181,$J186,$B$2:$B$181,"&lt;"&amp;$B186,$B$2:$B$181,"&gt;="&amp;($B186-6))/(6*90)</f>
        <v>3.45555555555556</v>
      </c>
      <c r="AG186" s="19" t="n">
        <f aca="false">+SUMIFS(AG$2:AG$181,$J$2:$J$181,$J186,$B$2:$B$181,"&lt;"&amp;$B186,$B$2:$B$181,"&gt;="&amp;($B186-6))/(6*90)</f>
        <v>0.624074074074074</v>
      </c>
      <c r="AH186" s="19" t="n">
        <f aca="false">+SUMIFS(AH$2:AH$181,$J$2:$J$181,$J186,$B$2:$B$181,"&lt;"&amp;$B186,$B$2:$B$181,"&gt;="&amp;($B186-6))/(6*90)</f>
        <v>0.0481481481481482</v>
      </c>
      <c r="AI186" s="19" t="n">
        <f aca="false">+SUMIFS(AI$2:AI$181,$J$2:$J$181,$J186,$B$2:$B$181,"&lt;"&amp;$B186,$B$2:$B$181,"&gt;="&amp;($B186-6))/(6*90)</f>
        <v>0.151851851851852</v>
      </c>
      <c r="AJ186" s="19" t="n">
        <f aca="false">+SUMIFS(AJ$2:AJ$181,$J$2:$J$181,$J186,$B$2:$B$181,"&lt;"&amp;$B186,$B$2:$B$181,"&gt;="&amp;($B186-6))/6</f>
        <v>2</v>
      </c>
      <c r="AK186" s="19" t="n">
        <f aca="false">+SUMIFS(AK$2:AK$181,$J$2:$J$181,$J186,$B$2:$B$181,"&lt;"&amp;$B186,$B$2:$B$181,"&gt;="&amp;($B186-6))/(6*90)</f>
        <v>0.103703703703704</v>
      </c>
      <c r="AL186" s="19" t="n">
        <f aca="false">+SUMIFS(AL$2:AL$181,$J$2:$J$181,$J186,$B$2:$B$181,"&lt;"&amp;$B186,$B$2:$B$181,"&gt;="&amp;($B186-6))/6</f>
        <v>1.16666666666667</v>
      </c>
      <c r="AM186" s="19" t="n">
        <f aca="false">+SUMIFS(AM$2:AM$181,$J$2:$J$181,$J186,$B$2:$B$181,"&lt;"&amp;$B186,$B$2:$B$181,"&gt;="&amp;($B186-6))/6</f>
        <v>1.25178571428571</v>
      </c>
      <c r="AN186" s="19" t="n">
        <f aca="false">+SUMIFS(AN$2:AN$181,$J$2:$J$181,$J186,$B$2:$B$181,"&lt;"&amp;$B186,$B$2:$B$181,"&gt;="&amp;($B186-6))/6</f>
        <v>1.1643623626673</v>
      </c>
    </row>
    <row r="187" customFormat="false" ht="13.2" hidden="false" customHeight="false" outlineLevel="0" collapsed="false">
      <c r="A187" s="2"/>
      <c r="B187" s="3" t="n">
        <v>10</v>
      </c>
      <c r="C187" s="2"/>
      <c r="D187" s="2"/>
      <c r="E187" s="2"/>
      <c r="F187" s="2"/>
      <c r="G187" s="2"/>
      <c r="H187" s="2"/>
      <c r="I187" s="3" t="n">
        <v>0</v>
      </c>
      <c r="J187" s="2" t="s">
        <v>38</v>
      </c>
      <c r="K187" s="2" t="s">
        <v>40</v>
      </c>
      <c r="L187" s="5" t="n">
        <v>42654</v>
      </c>
      <c r="M187" s="2" t="n">
        <v>1</v>
      </c>
      <c r="N187" s="2" t="n">
        <v>2</v>
      </c>
      <c r="O187" s="2" t="n">
        <v>0</v>
      </c>
      <c r="P187" s="19" t="n">
        <f aca="false">+SUMIFS($O$2:$O$181,$J$2:$J$181,$J187,$B$2:$B$181,"&lt;"&amp;$B187,$B$2:$B$181,"&gt;="&amp;($B187-6))/6</f>
        <v>1.33333333333333</v>
      </c>
      <c r="Q187" s="19" t="n">
        <f aca="false">+SUMIFS($M$2:$M$181,$J$2:$J$181,$J187,$B$2:$B$181,"&lt;"&amp;$B187,$B$2:$B$181,"&gt;="&amp;($B187-6))/6</f>
        <v>1.5</v>
      </c>
      <c r="R187" s="19" t="n">
        <f aca="false">+SUMIFS($N$2:$N$181,$J$2:$J$181,$J187,$B$2:$B$181,"&lt;"&amp;$B187,$B$2:$B$181,"&gt;="&amp;($B187-6))/6</f>
        <v>1.5</v>
      </c>
      <c r="S187" s="19" t="n">
        <f aca="false">+SUMIFS($S$2:$S$181,$J$2:$J$181,$J187,$B$2:$B$181,"&lt;"&amp;$B187,$B$2:$B$181,"&gt;="&amp;($B187-6))/(6*90)</f>
        <v>0.868518518518518</v>
      </c>
      <c r="T187" s="19" t="n">
        <f aca="false">+SUMIFS($T$2:$T$181,$J$2:$J$181,$J187,$B$2:$B$181,"&lt;"&amp;$B187,$B$2:$B$181,"&gt;="&amp;($B187-6))/(6*90)</f>
        <v>0.224074074074074</v>
      </c>
      <c r="U187" s="19" t="n">
        <f aca="false">+SUMIFS($U$2:$U$181,$J$2:$J$181,$J187,$B$2:$B$181,"&lt;"&amp;$B187,$B$2:$B$181,"&gt;="&amp;($B187-6))/(6*90)</f>
        <v>0.812962962962963</v>
      </c>
      <c r="V187" s="19" t="n">
        <f aca="false">+SUMIFS($V$2:$V$181,$J$2:$J$181,$J187,$B$2:$B$181,"&lt;"&amp;$B187,$B$2:$B$181,"&gt;="&amp;($B187-6))/(6*90)</f>
        <v>0.181481481481482</v>
      </c>
      <c r="W187" s="19" t="n">
        <f aca="false">+SUMIFS($W$2:$W$181,$J$2:$J$181,$J187,$B$2:$B$181,"&lt;"&amp;$B187,$B$2:$B$181,"&gt;="&amp;($B187-6))/6</f>
        <v>1.40559732664996</v>
      </c>
      <c r="X187" s="19" t="n">
        <f aca="false">+SUMIFS($X$2:$X$181,$J$2:$J$181,$J187,$B$2:$B$181,"&lt;"&amp;$B187,$B$2:$B$181,"&gt;="&amp;($B187-6))/6</f>
        <v>1.47751322751323</v>
      </c>
      <c r="Y187" s="19" t="n">
        <f aca="false">+SUMIFS($Y$2:$Y$181,$J$2:$J$181,$J187,$B$2:$B$181,"&lt;"&amp;$B187,$B$2:$B$181,"&gt;="&amp;($B187-6))/(6*90)</f>
        <v>3.73148148148148</v>
      </c>
      <c r="Z187" s="19" t="n">
        <f aca="false">+SUMIFS($Z$2:$Z$181,$J$2:$J$181,$J187,$B$2:$B$181,"&lt;"&amp;$B187,$B$2:$B$181,"&gt;="&amp;($B187-6))/(6*90)</f>
        <v>0.57962962962963</v>
      </c>
      <c r="AA187" s="19" t="n">
        <f aca="false">+SUMIFS($AA$2:$AA$181,$J$2:$J$181,$J187,$B$2:$B$181,"&lt;"&amp;$B187,$B$2:$B$181,"&gt;="&amp;($B187-6))/6</f>
        <v>0.858354243244872</v>
      </c>
      <c r="AB187" s="19" t="n">
        <f aca="false">+SUMIFS($AB$2:$AB$181,$J$2:$J$181,$J187,$B$2:$B$181,"&lt;"&amp;$B187,$B$2:$B$181,"&gt;="&amp;($B187-6))/(6*90)</f>
        <v>0.0555555555555556</v>
      </c>
      <c r="AC187" s="19" t="n">
        <f aca="false">+SUMIFS($AC$2:$AC$181,$J$2:$J$181,$J187,$B$2:$B$181,"&lt;"&amp;$B187,$B$2:$B$181,"&gt;="&amp;($B187-6))/(6*90)</f>
        <v>0.142592592592593</v>
      </c>
      <c r="AD187" s="19" t="n">
        <f aca="false">+SUMIFS(AD$2:AD$181,$J$2:$J$181,$J187,$B$2:$B$181,"&lt;"&amp;$B187,$B$2:$B$181,"&gt;="&amp;($B187-6))/6</f>
        <v>2.33333333333333</v>
      </c>
      <c r="AE187" s="19" t="n">
        <f aca="false">+SUMIFS(AE$2:AE$181,$J$2:$J$181,$J187,$B$2:$B$181,"&lt;"&amp;$B187,$B$2:$B$181,"&gt;="&amp;($B187-6))/(6*90)</f>
        <v>0.127777777777778</v>
      </c>
      <c r="AF187" s="19" t="n">
        <f aca="false">+SUMIFS(AF$2:AF$181,$J$2:$J$181,$J187,$B$2:$B$181,"&lt;"&amp;$B187,$B$2:$B$181,"&gt;="&amp;($B187-6))/(6*90)</f>
        <v>3.72037037037037</v>
      </c>
      <c r="AG187" s="19" t="n">
        <f aca="false">+SUMIFS(AG$2:AG$181,$J$2:$J$181,$J187,$B$2:$B$181,"&lt;"&amp;$B187,$B$2:$B$181,"&gt;="&amp;($B187-6))/(6*90)</f>
        <v>0.557407407407407</v>
      </c>
      <c r="AH187" s="19" t="n">
        <f aca="false">+SUMIFS(AH$2:AH$181,$J$2:$J$181,$J187,$B$2:$B$181,"&lt;"&amp;$B187,$B$2:$B$181,"&gt;="&amp;($B187-6))/(6*90)</f>
        <v>0.0611111111111111</v>
      </c>
      <c r="AI187" s="19" t="n">
        <f aca="false">+SUMIFS(AI$2:AI$181,$J$2:$J$181,$J187,$B$2:$B$181,"&lt;"&amp;$B187,$B$2:$B$181,"&gt;="&amp;($B187-6))/(6*90)</f>
        <v>0.155555555555556</v>
      </c>
      <c r="AJ187" s="19" t="n">
        <f aca="false">+SUMIFS(AJ$2:AJ$181,$J$2:$J$181,$J187,$B$2:$B$181,"&lt;"&amp;$B187,$B$2:$B$181,"&gt;="&amp;($B187-6))/6</f>
        <v>2.33333333333333</v>
      </c>
      <c r="AK187" s="19" t="n">
        <f aca="false">+SUMIFS(AK$2:AK$181,$J$2:$J$181,$J187,$B$2:$B$181,"&lt;"&amp;$B187,$B$2:$B$181,"&gt;="&amp;($B187-6))/(6*90)</f>
        <v>0.112962962962963</v>
      </c>
      <c r="AL187" s="19" t="n">
        <f aca="false">+SUMIFS(AL$2:AL$181,$J$2:$J$181,$J187,$B$2:$B$181,"&lt;"&amp;$B187,$B$2:$B$181,"&gt;="&amp;($B187-6))/6</f>
        <v>1.16666666666667</v>
      </c>
      <c r="AM187" s="19" t="n">
        <f aca="false">+SUMIFS(AM$2:AM$181,$J$2:$J$181,$J187,$B$2:$B$181,"&lt;"&amp;$B187,$B$2:$B$181,"&gt;="&amp;($B187-6))/6</f>
        <v>1.27030423280423</v>
      </c>
      <c r="AN187" s="19" t="n">
        <f aca="false">+SUMIFS(AN$2:AN$181,$J$2:$J$181,$J187,$B$2:$B$181,"&lt;"&amp;$B187,$B$2:$B$181,"&gt;="&amp;($B187-6))/6</f>
        <v>1.01782125789551</v>
      </c>
      <c r="AO187" s="0"/>
      <c r="AP187" s="0"/>
      <c r="AQ187" s="0"/>
      <c r="AR187" s="0"/>
      <c r="AS187" s="0"/>
      <c r="AT187" s="0"/>
      <c r="AU187" s="0"/>
      <c r="AV187" s="0"/>
      <c r="AW187" s="0"/>
      <c r="AX187" s="0"/>
      <c r="AY187" s="0"/>
      <c r="AZ187" s="0"/>
      <c r="BA187" s="0"/>
      <c r="BB187" s="0"/>
      <c r="BC187" s="0"/>
      <c r="BD187" s="0"/>
      <c r="BE187" s="0"/>
      <c r="BF187" s="0"/>
      <c r="BG187" s="0"/>
      <c r="BH187" s="0"/>
      <c r="BI187" s="0"/>
      <c r="BJ187" s="0"/>
      <c r="BK187" s="0"/>
      <c r="BL187" s="0"/>
      <c r="BM187" s="0"/>
      <c r="BN187" s="0"/>
      <c r="BO187" s="0"/>
      <c r="BP187" s="0"/>
      <c r="BQ187" s="0"/>
      <c r="BR187" s="0"/>
      <c r="BS187" s="0"/>
      <c r="BT187" s="0"/>
      <c r="BU187" s="0"/>
      <c r="BV187" s="0"/>
      <c r="BW187" s="0"/>
      <c r="BX187" s="0"/>
      <c r="BY187" s="0"/>
      <c r="BZ187" s="0"/>
      <c r="CA187" s="0"/>
      <c r="CB187" s="0"/>
      <c r="CC187" s="0"/>
      <c r="CD187" s="0"/>
      <c r="CE187" s="0"/>
      <c r="CF187" s="0"/>
      <c r="CG187" s="0"/>
      <c r="CH187" s="0"/>
      <c r="CI187" s="0"/>
      <c r="CJ187" s="0"/>
      <c r="CK187" s="0"/>
      <c r="CL187" s="0"/>
      <c r="CM187" s="0"/>
      <c r="CN187" s="0"/>
      <c r="CO187" s="0"/>
      <c r="CP187" s="0"/>
      <c r="CQ187" s="0"/>
      <c r="CR187" s="0"/>
      <c r="CS187" s="0"/>
      <c r="CT187" s="0"/>
      <c r="CU187" s="0"/>
      <c r="CV187" s="0"/>
      <c r="CW187" s="0"/>
      <c r="CX187" s="0"/>
      <c r="CY187" s="0"/>
      <c r="CZ187" s="0"/>
      <c r="DA187" s="0"/>
      <c r="DB187" s="0"/>
      <c r="DC187" s="0"/>
      <c r="DD187" s="0"/>
      <c r="DE187" s="0"/>
      <c r="DF187" s="0"/>
      <c r="DG187" s="0"/>
      <c r="DH187" s="0"/>
      <c r="DI187" s="0"/>
      <c r="DJ187" s="0"/>
      <c r="DK187" s="0"/>
      <c r="DL187" s="0"/>
      <c r="DM187" s="0"/>
      <c r="DN187" s="0"/>
      <c r="DO187" s="0"/>
      <c r="DP187" s="0"/>
      <c r="DQ187" s="0"/>
      <c r="DR187" s="0"/>
      <c r="DS187" s="0"/>
      <c r="DT187" s="0"/>
      <c r="DU187" s="0"/>
      <c r="DV187" s="0"/>
      <c r="DW187" s="0"/>
      <c r="DX187" s="0"/>
      <c r="DY187" s="0"/>
      <c r="DZ187" s="0"/>
      <c r="EA187" s="0"/>
      <c r="EB187" s="0"/>
      <c r="EC187" s="0"/>
      <c r="ED187" s="0"/>
      <c r="EE187" s="0"/>
      <c r="EF187" s="0"/>
      <c r="EG187" s="0"/>
      <c r="EH187" s="0"/>
      <c r="EI187" s="0"/>
      <c r="EJ187" s="0"/>
      <c r="EK187" s="0"/>
      <c r="EL187" s="0"/>
      <c r="EM187" s="0"/>
      <c r="EN187" s="0"/>
      <c r="EO187" s="0"/>
      <c r="EP187" s="0"/>
      <c r="EQ187" s="0"/>
      <c r="ER187" s="0"/>
      <c r="ES187" s="0"/>
      <c r="ET187" s="0"/>
      <c r="EU187" s="0"/>
      <c r="EV187" s="0"/>
      <c r="EW187" s="0"/>
      <c r="EX187" s="0"/>
      <c r="EY187" s="0"/>
      <c r="EZ187" s="0"/>
      <c r="FA187" s="0"/>
      <c r="FB187" s="0"/>
      <c r="FC187" s="0"/>
      <c r="FD187" s="0"/>
      <c r="FE187" s="0"/>
      <c r="FF187" s="0"/>
      <c r="FG187" s="0"/>
      <c r="FH187" s="0"/>
      <c r="FI187" s="0"/>
      <c r="FJ187" s="0"/>
      <c r="FK187" s="0"/>
      <c r="FL187" s="0"/>
      <c r="FM187" s="0"/>
      <c r="FN187" s="0"/>
      <c r="FO187" s="0"/>
      <c r="FP187" s="0"/>
      <c r="FQ187" s="0"/>
      <c r="FR187" s="0"/>
      <c r="FS187" s="0"/>
      <c r="FT187" s="0"/>
      <c r="FU187" s="0"/>
      <c r="FV187" s="0"/>
      <c r="FW187" s="0"/>
      <c r="FX187" s="0"/>
      <c r="FY187" s="0"/>
      <c r="FZ187" s="0"/>
      <c r="GA187" s="0"/>
      <c r="GB187" s="0"/>
      <c r="GC187" s="0"/>
      <c r="GD187" s="0"/>
      <c r="GE187" s="0"/>
      <c r="GF187" s="0"/>
      <c r="GG187" s="0"/>
      <c r="GH187" s="0"/>
      <c r="GI187" s="0"/>
      <c r="GJ187" s="0"/>
      <c r="GK187" s="0"/>
      <c r="GL187" s="0"/>
      <c r="GM187" s="0"/>
      <c r="GN187" s="0"/>
      <c r="GO187" s="0"/>
      <c r="GP187" s="0"/>
      <c r="GQ187" s="0"/>
      <c r="GR187" s="0"/>
      <c r="GS187" s="0"/>
      <c r="GT187" s="0"/>
      <c r="GU187" s="0"/>
      <c r="GV187" s="0"/>
      <c r="GW187" s="0"/>
      <c r="GX187" s="0"/>
      <c r="GY187" s="0"/>
      <c r="GZ187" s="0"/>
      <c r="HA187" s="0"/>
      <c r="HB187" s="0"/>
      <c r="HC187" s="0"/>
      <c r="HD187" s="0"/>
      <c r="HE187" s="0"/>
      <c r="HF187" s="0"/>
      <c r="HG187" s="0"/>
      <c r="HH187" s="0"/>
      <c r="HI187" s="0"/>
      <c r="HJ187" s="0"/>
      <c r="HK187" s="0"/>
      <c r="HL187" s="0"/>
      <c r="HM187" s="0"/>
      <c r="HN187" s="0"/>
      <c r="HO187" s="0"/>
      <c r="HP187" s="0"/>
      <c r="HQ187" s="0"/>
      <c r="HR187" s="0"/>
      <c r="HS187" s="0"/>
      <c r="HT187" s="0"/>
      <c r="HU187" s="0"/>
      <c r="HV187" s="0"/>
      <c r="HW187" s="0"/>
      <c r="HX187" s="0"/>
      <c r="HY187" s="0"/>
      <c r="HZ187" s="0"/>
      <c r="IA187" s="0"/>
      <c r="IB187" s="0"/>
      <c r="IC187" s="0"/>
      <c r="ID187" s="0"/>
      <c r="IE187" s="0"/>
      <c r="IF187" s="0"/>
      <c r="IG187" s="0"/>
      <c r="IH187" s="0"/>
      <c r="II187" s="0"/>
      <c r="IJ187" s="0"/>
      <c r="IK187" s="0"/>
      <c r="IL187" s="0"/>
      <c r="IM187" s="0"/>
      <c r="IN187" s="0"/>
      <c r="IO187" s="0"/>
      <c r="IP187" s="0"/>
      <c r="IQ187" s="0"/>
      <c r="IR187" s="0"/>
      <c r="IS187" s="0"/>
      <c r="IT187" s="0"/>
      <c r="IU187" s="0"/>
      <c r="IV187" s="0"/>
      <c r="IW187" s="0"/>
      <c r="IX187" s="0"/>
      <c r="IY187" s="0"/>
      <c r="IZ187" s="0"/>
      <c r="JA187" s="0"/>
      <c r="JB187" s="0"/>
      <c r="JC187" s="0"/>
      <c r="JD187" s="0"/>
      <c r="JE187" s="0"/>
      <c r="JF187" s="0"/>
      <c r="JG187" s="0"/>
      <c r="JH187" s="0"/>
      <c r="JI187" s="0"/>
      <c r="JJ187" s="0"/>
      <c r="JK187" s="0"/>
      <c r="JL187" s="0"/>
      <c r="JM187" s="0"/>
      <c r="JN187" s="0"/>
      <c r="JO187" s="0"/>
      <c r="JP187" s="0"/>
      <c r="JQ187" s="0"/>
      <c r="JR187" s="0"/>
      <c r="JS187" s="0"/>
      <c r="JT187" s="0"/>
      <c r="JU187" s="0"/>
      <c r="JV187" s="0"/>
      <c r="JW187" s="0"/>
      <c r="JX187" s="0"/>
      <c r="JY187" s="0"/>
      <c r="JZ187" s="0"/>
      <c r="KA187" s="0"/>
      <c r="KB187" s="0"/>
      <c r="KC187" s="0"/>
      <c r="KD187" s="0"/>
      <c r="KE187" s="0"/>
      <c r="KF187" s="0"/>
      <c r="KG187" s="0"/>
      <c r="KH187" s="0"/>
      <c r="KI187" s="0"/>
      <c r="KJ187" s="0"/>
      <c r="KK187" s="0"/>
      <c r="KL187" s="0"/>
      <c r="KM187" s="0"/>
      <c r="KN187" s="0"/>
      <c r="KO187" s="0"/>
      <c r="KP187" s="0"/>
      <c r="KQ187" s="0"/>
      <c r="KR187" s="0"/>
      <c r="KS187" s="0"/>
      <c r="KT187" s="0"/>
      <c r="KU187" s="0"/>
      <c r="KV187" s="0"/>
      <c r="KW187" s="0"/>
      <c r="KX187" s="0"/>
      <c r="KY187" s="0"/>
      <c r="KZ187" s="0"/>
      <c r="LA187" s="0"/>
      <c r="LB187" s="0"/>
      <c r="LC187" s="0"/>
      <c r="LD187" s="0"/>
      <c r="LE187" s="0"/>
      <c r="LF187" s="0"/>
      <c r="LG187" s="0"/>
      <c r="LH187" s="0"/>
      <c r="LI187" s="0"/>
      <c r="LJ187" s="0"/>
      <c r="LK187" s="0"/>
      <c r="LL187" s="0"/>
      <c r="LM187" s="0"/>
      <c r="LN187" s="0"/>
      <c r="LO187" s="0"/>
      <c r="LP187" s="0"/>
      <c r="LQ187" s="0"/>
      <c r="LR187" s="0"/>
      <c r="LS187" s="0"/>
      <c r="LT187" s="0"/>
      <c r="LU187" s="0"/>
      <c r="LV187" s="0"/>
      <c r="LW187" s="0"/>
      <c r="LX187" s="0"/>
      <c r="LY187" s="0"/>
      <c r="LZ187" s="0"/>
      <c r="MA187" s="0"/>
      <c r="MB187" s="0"/>
      <c r="MC187" s="0"/>
      <c r="MD187" s="0"/>
      <c r="ME187" s="0"/>
      <c r="MF187" s="0"/>
      <c r="MG187" s="0"/>
      <c r="MH187" s="0"/>
      <c r="MI187" s="0"/>
      <c r="MJ187" s="0"/>
      <c r="MK187" s="0"/>
      <c r="ML187" s="0"/>
      <c r="MM187" s="0"/>
      <c r="MN187" s="0"/>
      <c r="MO187" s="0"/>
      <c r="MP187" s="0"/>
      <c r="MQ187" s="0"/>
      <c r="MR187" s="0"/>
      <c r="MS187" s="0"/>
      <c r="MT187" s="0"/>
      <c r="MU187" s="0"/>
      <c r="MV187" s="0"/>
      <c r="MW187" s="0"/>
      <c r="MX187" s="0"/>
      <c r="MY187" s="0"/>
      <c r="MZ187" s="0"/>
      <c r="NA187" s="0"/>
      <c r="NB187" s="0"/>
      <c r="NC187" s="0"/>
      <c r="ND187" s="0"/>
      <c r="NE187" s="0"/>
      <c r="NF187" s="0"/>
      <c r="NG187" s="0"/>
      <c r="NH187" s="0"/>
      <c r="NI187" s="0"/>
      <c r="NJ187" s="0"/>
      <c r="NK187" s="0"/>
      <c r="NL187" s="0"/>
      <c r="NM187" s="0"/>
      <c r="NN187" s="0"/>
      <c r="NO187" s="0"/>
      <c r="NP187" s="0"/>
      <c r="NQ187" s="0"/>
      <c r="NR187" s="0"/>
      <c r="NS187" s="0"/>
      <c r="NT187" s="0"/>
      <c r="NU187" s="0"/>
      <c r="NV187" s="0"/>
      <c r="NW187" s="0"/>
      <c r="NX187" s="0"/>
      <c r="NY187" s="0"/>
      <c r="NZ187" s="0"/>
      <c r="OA187" s="0"/>
      <c r="OB187" s="0"/>
      <c r="OC187" s="0"/>
      <c r="OD187" s="0"/>
      <c r="OE187" s="0"/>
      <c r="OF187" s="0"/>
      <c r="OG187" s="0"/>
      <c r="OH187" s="0"/>
      <c r="OI187" s="0"/>
      <c r="OJ187" s="0"/>
      <c r="OK187" s="0"/>
      <c r="OL187" s="0"/>
      <c r="OM187" s="0"/>
      <c r="ON187" s="0"/>
      <c r="OO187" s="0"/>
      <c r="OP187" s="0"/>
      <c r="OQ187" s="0"/>
      <c r="OR187" s="0"/>
      <c r="OS187" s="0"/>
      <c r="OT187" s="0"/>
      <c r="OU187" s="0"/>
      <c r="OV187" s="0"/>
      <c r="OW187" s="0"/>
      <c r="OX187" s="0"/>
      <c r="OY187" s="0"/>
      <c r="OZ187" s="0"/>
      <c r="PA187" s="0"/>
      <c r="PB187" s="0"/>
      <c r="PC187" s="0"/>
      <c r="PD187" s="0"/>
      <c r="PE187" s="0"/>
      <c r="PF187" s="0"/>
      <c r="PG187" s="0"/>
      <c r="PH187" s="0"/>
      <c r="PI187" s="0"/>
      <c r="PJ187" s="0"/>
      <c r="PK187" s="0"/>
      <c r="PL187" s="0"/>
      <c r="PM187" s="0"/>
      <c r="PN187" s="0"/>
      <c r="PO187" s="0"/>
      <c r="PP187" s="0"/>
      <c r="PQ187" s="0"/>
      <c r="PR187" s="0"/>
      <c r="PS187" s="0"/>
      <c r="PT187" s="0"/>
      <c r="PU187" s="0"/>
      <c r="PV187" s="0"/>
      <c r="PW187" s="0"/>
      <c r="PX187" s="0"/>
      <c r="PY187" s="0"/>
      <c r="PZ187" s="0"/>
      <c r="QA187" s="0"/>
      <c r="QB187" s="0"/>
      <c r="QC187" s="0"/>
      <c r="QD187" s="0"/>
      <c r="QE187" s="0"/>
      <c r="QF187" s="0"/>
      <c r="QG187" s="0"/>
      <c r="QH187" s="0"/>
      <c r="QI187" s="0"/>
      <c r="QJ187" s="0"/>
      <c r="QK187" s="0"/>
      <c r="QL187" s="0"/>
      <c r="QM187" s="0"/>
      <c r="QN187" s="0"/>
      <c r="QO187" s="0"/>
      <c r="QP187" s="0"/>
      <c r="QQ187" s="0"/>
      <c r="QR187" s="0"/>
      <c r="QS187" s="0"/>
      <c r="QT187" s="0"/>
      <c r="QU187" s="0"/>
      <c r="QV187" s="0"/>
      <c r="QW187" s="0"/>
      <c r="QX187" s="0"/>
      <c r="QY187" s="0"/>
      <c r="QZ187" s="0"/>
      <c r="RA187" s="0"/>
      <c r="RB187" s="0"/>
      <c r="RC187" s="0"/>
      <c r="RD187" s="0"/>
      <c r="RE187" s="0"/>
      <c r="RF187" s="0"/>
      <c r="RG187" s="0"/>
      <c r="RH187" s="0"/>
      <c r="RI187" s="0"/>
      <c r="RJ187" s="0"/>
      <c r="RK187" s="0"/>
      <c r="RL187" s="0"/>
      <c r="RM187" s="0"/>
      <c r="RN187" s="0"/>
      <c r="RO187" s="0"/>
      <c r="RP187" s="0"/>
      <c r="RQ187" s="0"/>
      <c r="RR187" s="0"/>
      <c r="RS187" s="0"/>
      <c r="RT187" s="0"/>
      <c r="RU187" s="0"/>
      <c r="RV187" s="0"/>
      <c r="RW187" s="0"/>
      <c r="RX187" s="0"/>
      <c r="RY187" s="0"/>
      <c r="RZ187" s="0"/>
      <c r="SA187" s="0"/>
      <c r="SB187" s="0"/>
      <c r="SC187" s="0"/>
      <c r="SD187" s="0"/>
      <c r="SE187" s="0"/>
      <c r="SF187" s="0"/>
      <c r="SG187" s="0"/>
      <c r="SH187" s="0"/>
      <c r="SI187" s="0"/>
      <c r="SJ187" s="0"/>
      <c r="SK187" s="0"/>
      <c r="SL187" s="0"/>
      <c r="SM187" s="0"/>
      <c r="SN187" s="0"/>
      <c r="SO187" s="0"/>
      <c r="SP187" s="0"/>
      <c r="SQ187" s="0"/>
      <c r="SR187" s="0"/>
      <c r="SS187" s="0"/>
      <c r="ST187" s="0"/>
      <c r="SU187" s="0"/>
      <c r="SV187" s="0"/>
      <c r="SW187" s="0"/>
      <c r="SX187" s="0"/>
      <c r="SY187" s="0"/>
      <c r="SZ187" s="0"/>
      <c r="TA187" s="0"/>
      <c r="TB187" s="0"/>
      <c r="TC187" s="0"/>
      <c r="TD187" s="0"/>
      <c r="TE187" s="0"/>
      <c r="TF187" s="0"/>
      <c r="TG187" s="0"/>
      <c r="TH187" s="0"/>
      <c r="TI187" s="0"/>
      <c r="TJ187" s="0"/>
      <c r="TK187" s="0"/>
      <c r="TL187" s="0"/>
      <c r="TM187" s="0"/>
      <c r="TN187" s="0"/>
      <c r="TO187" s="0"/>
      <c r="TP187" s="0"/>
      <c r="TQ187" s="0"/>
      <c r="TR187" s="0"/>
      <c r="TS187" s="0"/>
      <c r="TT187" s="0"/>
      <c r="TU187" s="0"/>
      <c r="TV187" s="0"/>
      <c r="TW187" s="0"/>
      <c r="TX187" s="0"/>
      <c r="TY187" s="0"/>
      <c r="TZ187" s="0"/>
      <c r="UA187" s="0"/>
      <c r="UB187" s="0"/>
      <c r="UC187" s="0"/>
      <c r="UD187" s="0"/>
      <c r="UE187" s="0"/>
      <c r="UF187" s="0"/>
      <c r="UG187" s="0"/>
      <c r="UH187" s="0"/>
      <c r="UI187" s="0"/>
      <c r="UJ187" s="0"/>
      <c r="UK187" s="0"/>
      <c r="UL187" s="0"/>
      <c r="UM187" s="0"/>
      <c r="UN187" s="0"/>
      <c r="UO187" s="0"/>
      <c r="UP187" s="0"/>
      <c r="UQ187" s="0"/>
      <c r="UR187" s="0"/>
      <c r="US187" s="0"/>
      <c r="UT187" s="0"/>
      <c r="UU187" s="0"/>
      <c r="UV187" s="0"/>
      <c r="UW187" s="0"/>
      <c r="UX187" s="0"/>
      <c r="UY187" s="0"/>
      <c r="UZ187" s="0"/>
      <c r="VA187" s="0"/>
      <c r="VB187" s="0"/>
      <c r="VC187" s="0"/>
      <c r="VD187" s="0"/>
      <c r="VE187" s="0"/>
      <c r="VF187" s="0"/>
      <c r="VG187" s="0"/>
      <c r="VH187" s="0"/>
      <c r="VI187" s="0"/>
      <c r="VJ187" s="0"/>
      <c r="VK187" s="0"/>
      <c r="VL187" s="0"/>
      <c r="VM187" s="0"/>
      <c r="VN187" s="0"/>
      <c r="VO187" s="0"/>
      <c r="VP187" s="0"/>
      <c r="VQ187" s="0"/>
      <c r="VR187" s="0"/>
      <c r="VS187" s="0"/>
      <c r="VT187" s="0"/>
      <c r="VU187" s="0"/>
      <c r="VV187" s="0"/>
      <c r="VW187" s="0"/>
      <c r="VX187" s="0"/>
      <c r="VY187" s="0"/>
      <c r="VZ187" s="0"/>
      <c r="WA187" s="0"/>
      <c r="WB187" s="0"/>
      <c r="WC187" s="0"/>
      <c r="WD187" s="0"/>
      <c r="WE187" s="0"/>
      <c r="WF187" s="0"/>
      <c r="WG187" s="0"/>
      <c r="WH187" s="0"/>
      <c r="WI187" s="0"/>
      <c r="WJ187" s="0"/>
      <c r="WK187" s="0"/>
      <c r="WL187" s="0"/>
      <c r="WM187" s="0"/>
      <c r="WN187" s="0"/>
      <c r="WO187" s="0"/>
      <c r="WP187" s="0"/>
      <c r="WQ187" s="0"/>
      <c r="WR187" s="0"/>
      <c r="WS187" s="0"/>
      <c r="WT187" s="0"/>
      <c r="WU187" s="0"/>
      <c r="WV187" s="0"/>
      <c r="WW187" s="0"/>
      <c r="WX187" s="0"/>
      <c r="WY187" s="0"/>
      <c r="WZ187" s="0"/>
      <c r="XA187" s="0"/>
      <c r="XB187" s="0"/>
      <c r="XC187" s="0"/>
      <c r="XD187" s="0"/>
      <c r="XE187" s="0"/>
      <c r="XF187" s="0"/>
      <c r="XG187" s="0"/>
      <c r="XH187" s="0"/>
      <c r="XI187" s="0"/>
      <c r="XJ187" s="0"/>
      <c r="XK187" s="0"/>
      <c r="XL187" s="0"/>
      <c r="XM187" s="0"/>
      <c r="XN187" s="0"/>
      <c r="XO187" s="0"/>
      <c r="XP187" s="0"/>
      <c r="XQ187" s="0"/>
      <c r="XR187" s="0"/>
      <c r="XS187" s="0"/>
      <c r="XT187" s="0"/>
      <c r="XU187" s="0"/>
      <c r="XV187" s="0"/>
      <c r="XW187" s="0"/>
      <c r="XX187" s="0"/>
      <c r="XY187" s="0"/>
      <c r="XZ187" s="0"/>
      <c r="YA187" s="0"/>
      <c r="YB187" s="0"/>
      <c r="YC187" s="0"/>
      <c r="YD187" s="0"/>
      <c r="YE187" s="0"/>
      <c r="YF187" s="0"/>
      <c r="YG187" s="0"/>
      <c r="YH187" s="0"/>
      <c r="YI187" s="0"/>
      <c r="YJ187" s="0"/>
      <c r="YK187" s="0"/>
      <c r="YL187" s="0"/>
      <c r="YM187" s="0"/>
      <c r="YN187" s="0"/>
      <c r="YO187" s="0"/>
      <c r="YP187" s="0"/>
      <c r="YQ187" s="0"/>
      <c r="YR187" s="0"/>
      <c r="YS187" s="0"/>
      <c r="YT187" s="0"/>
      <c r="YU187" s="0"/>
      <c r="YV187" s="0"/>
      <c r="YW187" s="0"/>
      <c r="YX187" s="0"/>
      <c r="YY187" s="0"/>
      <c r="YZ187" s="0"/>
      <c r="ZA187" s="0"/>
      <c r="ZB187" s="0"/>
      <c r="ZC187" s="0"/>
      <c r="ZD187" s="0"/>
      <c r="ZE187" s="0"/>
      <c r="ZF187" s="0"/>
      <c r="ZG187" s="0"/>
      <c r="ZH187" s="0"/>
      <c r="ZI187" s="0"/>
      <c r="ZJ187" s="0"/>
      <c r="ZK187" s="0"/>
      <c r="ZL187" s="0"/>
      <c r="ZM187" s="0"/>
      <c r="ZN187" s="0"/>
      <c r="ZO187" s="0"/>
      <c r="ZP187" s="0"/>
      <c r="ZQ187" s="0"/>
      <c r="ZR187" s="0"/>
      <c r="ZS187" s="0"/>
      <c r="ZT187" s="0"/>
      <c r="ZU187" s="0"/>
      <c r="ZV187" s="0"/>
      <c r="ZW187" s="0"/>
      <c r="ZX187" s="0"/>
      <c r="ZY187" s="0"/>
      <c r="ZZ187" s="0"/>
      <c r="AAA187" s="0"/>
      <c r="AAB187" s="0"/>
      <c r="AAC187" s="0"/>
      <c r="AAD187" s="0"/>
      <c r="AAE187" s="0"/>
      <c r="AAF187" s="0"/>
      <c r="AAG187" s="0"/>
      <c r="AAH187" s="0"/>
      <c r="AAI187" s="0"/>
      <c r="AAJ187" s="0"/>
      <c r="AAK187" s="0"/>
      <c r="AAL187" s="0"/>
      <c r="AAM187" s="0"/>
      <c r="AAN187" s="0"/>
      <c r="AAO187" s="0"/>
      <c r="AAP187" s="0"/>
      <c r="AAQ187" s="0"/>
      <c r="AAR187" s="0"/>
      <c r="AAS187" s="0"/>
      <c r="AAT187" s="0"/>
      <c r="AAU187" s="0"/>
      <c r="AAV187" s="0"/>
      <c r="AAW187" s="0"/>
      <c r="AAX187" s="0"/>
      <c r="AAY187" s="0"/>
      <c r="AAZ187" s="0"/>
      <c r="ABA187" s="0"/>
      <c r="ABB187" s="0"/>
      <c r="ABC187" s="0"/>
      <c r="ABD187" s="0"/>
      <c r="ABE187" s="0"/>
      <c r="ABF187" s="0"/>
      <c r="ABG187" s="0"/>
      <c r="ABH187" s="0"/>
      <c r="ABI187" s="0"/>
      <c r="ABJ187" s="0"/>
      <c r="ABK187" s="0"/>
      <c r="ABL187" s="0"/>
      <c r="ABM187" s="0"/>
      <c r="ABN187" s="0"/>
      <c r="ABO187" s="0"/>
      <c r="ABP187" s="0"/>
      <c r="ABQ187" s="0"/>
      <c r="ABR187" s="0"/>
      <c r="ABS187" s="0"/>
      <c r="ABT187" s="0"/>
      <c r="ABU187" s="0"/>
      <c r="ABV187" s="0"/>
      <c r="ABW187" s="0"/>
      <c r="ABX187" s="0"/>
      <c r="ABY187" s="0"/>
      <c r="ABZ187" s="0"/>
      <c r="ACA187" s="0"/>
      <c r="ACB187" s="0"/>
      <c r="ACC187" s="0"/>
      <c r="ACD187" s="0"/>
      <c r="ACE187" s="0"/>
      <c r="ACF187" s="0"/>
      <c r="ACG187" s="0"/>
      <c r="ACH187" s="0"/>
      <c r="ACI187" s="0"/>
      <c r="ACJ187" s="0"/>
      <c r="ACK187" s="0"/>
      <c r="ACL187" s="0"/>
      <c r="ACM187" s="0"/>
      <c r="ACN187" s="0"/>
      <c r="ACO187" s="0"/>
      <c r="ACP187" s="0"/>
      <c r="ACQ187" s="0"/>
      <c r="ACR187" s="0"/>
      <c r="ACS187" s="0"/>
      <c r="ACT187" s="0"/>
      <c r="ACU187" s="0"/>
      <c r="ACV187" s="0"/>
      <c r="ACW187" s="0"/>
      <c r="ACX187" s="0"/>
      <c r="ACY187" s="0"/>
      <c r="ACZ187" s="0"/>
      <c r="ADA187" s="0"/>
      <c r="ADB187" s="0"/>
      <c r="ADC187" s="0"/>
      <c r="ADD187" s="0"/>
      <c r="ADE187" s="0"/>
      <c r="ADF187" s="0"/>
      <c r="ADG187" s="0"/>
      <c r="ADH187" s="0"/>
      <c r="ADI187" s="0"/>
      <c r="ADJ187" s="0"/>
      <c r="ADK187" s="0"/>
      <c r="ADL187" s="0"/>
      <c r="ADM187" s="0"/>
      <c r="ADN187" s="0"/>
      <c r="ADO187" s="0"/>
      <c r="ADP187" s="0"/>
      <c r="ADQ187" s="0"/>
      <c r="ADR187" s="0"/>
      <c r="ADS187" s="0"/>
      <c r="ADT187" s="0"/>
      <c r="ADU187" s="0"/>
      <c r="ADV187" s="0"/>
      <c r="ADW187" s="0"/>
      <c r="ADX187" s="0"/>
      <c r="ADY187" s="0"/>
      <c r="ADZ187" s="0"/>
      <c r="AEA187" s="0"/>
      <c r="AEB187" s="0"/>
      <c r="AEC187" s="0"/>
      <c r="AED187" s="0"/>
      <c r="AEE187" s="0"/>
      <c r="AEF187" s="0"/>
      <c r="AEG187" s="0"/>
      <c r="AEH187" s="0"/>
      <c r="AEI187" s="0"/>
      <c r="AEJ187" s="0"/>
      <c r="AEK187" s="0"/>
      <c r="AEL187" s="0"/>
      <c r="AEM187" s="0"/>
      <c r="AEN187" s="0"/>
      <c r="AEO187" s="0"/>
      <c r="AEP187" s="0"/>
      <c r="AEQ187" s="0"/>
      <c r="AER187" s="0"/>
      <c r="AES187" s="0"/>
      <c r="AET187" s="0"/>
      <c r="AEU187" s="0"/>
      <c r="AEV187" s="0"/>
      <c r="AEW187" s="0"/>
      <c r="AEX187" s="0"/>
      <c r="AEY187" s="0"/>
      <c r="AEZ187" s="0"/>
      <c r="AFA187" s="0"/>
      <c r="AFB187" s="0"/>
      <c r="AFC187" s="0"/>
      <c r="AFD187" s="0"/>
      <c r="AFE187" s="0"/>
      <c r="AFF187" s="0"/>
      <c r="AFG187" s="0"/>
      <c r="AFH187" s="0"/>
      <c r="AFI187" s="0"/>
      <c r="AFJ187" s="0"/>
      <c r="AFK187" s="0"/>
      <c r="AFL187" s="0"/>
      <c r="AFM187" s="0"/>
      <c r="AFN187" s="0"/>
      <c r="AFO187" s="0"/>
      <c r="AFP187" s="0"/>
      <c r="AFQ187" s="0"/>
      <c r="AFR187" s="0"/>
      <c r="AFS187" s="0"/>
      <c r="AFT187" s="0"/>
      <c r="AFU187" s="0"/>
      <c r="AFV187" s="0"/>
      <c r="AFW187" s="0"/>
      <c r="AFX187" s="0"/>
      <c r="AFY187" s="0"/>
      <c r="AFZ187" s="0"/>
      <c r="AGA187" s="0"/>
      <c r="AGB187" s="0"/>
      <c r="AGC187" s="0"/>
      <c r="AGD187" s="0"/>
      <c r="AGE187" s="0"/>
      <c r="AGF187" s="0"/>
      <c r="AGG187" s="0"/>
      <c r="AGH187" s="0"/>
      <c r="AGI187" s="0"/>
      <c r="AGJ187" s="0"/>
      <c r="AGK187" s="0"/>
      <c r="AGL187" s="0"/>
      <c r="AGM187" s="0"/>
      <c r="AGN187" s="0"/>
      <c r="AGO187" s="0"/>
      <c r="AGP187" s="0"/>
      <c r="AGQ187" s="0"/>
      <c r="AGR187" s="0"/>
      <c r="AGS187" s="0"/>
      <c r="AGT187" s="0"/>
      <c r="AGU187" s="0"/>
      <c r="AGV187" s="0"/>
      <c r="AGW187" s="0"/>
      <c r="AGX187" s="0"/>
      <c r="AGY187" s="0"/>
      <c r="AGZ187" s="0"/>
      <c r="AHA187" s="0"/>
      <c r="AHB187" s="0"/>
      <c r="AHC187" s="0"/>
      <c r="AHD187" s="0"/>
      <c r="AHE187" s="0"/>
      <c r="AHF187" s="0"/>
      <c r="AHG187" s="0"/>
      <c r="AHH187" s="0"/>
      <c r="AHI187" s="0"/>
      <c r="AHJ187" s="0"/>
      <c r="AHK187" s="0"/>
      <c r="AHL187" s="0"/>
      <c r="AHM187" s="0"/>
      <c r="AHN187" s="0"/>
      <c r="AHO187" s="0"/>
      <c r="AHP187" s="0"/>
      <c r="AHQ187" s="0"/>
      <c r="AHR187" s="0"/>
      <c r="AHS187" s="0"/>
      <c r="AHT187" s="0"/>
      <c r="AHU187" s="0"/>
      <c r="AHV187" s="0"/>
      <c r="AHW187" s="0"/>
      <c r="AHX187" s="0"/>
      <c r="AHY187" s="0"/>
      <c r="AHZ187" s="0"/>
      <c r="AIA187" s="0"/>
      <c r="AIB187" s="0"/>
      <c r="AIC187" s="0"/>
      <c r="AID187" s="0"/>
      <c r="AIE187" s="0"/>
      <c r="AIF187" s="0"/>
      <c r="AIG187" s="0"/>
      <c r="AIH187" s="0"/>
      <c r="AII187" s="0"/>
      <c r="AIJ187" s="0"/>
      <c r="AIK187" s="0"/>
      <c r="AIL187" s="0"/>
      <c r="AIM187" s="0"/>
      <c r="AIN187" s="0"/>
      <c r="AIO187" s="0"/>
      <c r="AIP187" s="0"/>
      <c r="AIQ187" s="0"/>
      <c r="AIR187" s="0"/>
      <c r="AIS187" s="0"/>
      <c r="AIT187" s="0"/>
      <c r="AIU187" s="0"/>
      <c r="AIV187" s="0"/>
      <c r="AIW187" s="0"/>
      <c r="AIX187" s="0"/>
      <c r="AIY187" s="0"/>
      <c r="AIZ187" s="0"/>
      <c r="AJA187" s="0"/>
      <c r="AJB187" s="0"/>
      <c r="AJC187" s="0"/>
      <c r="AJD187" s="0"/>
      <c r="AJE187" s="0"/>
      <c r="AJF187" s="0"/>
      <c r="AJG187" s="0"/>
      <c r="AJH187" s="0"/>
      <c r="AJI187" s="0"/>
      <c r="AJJ187" s="0"/>
      <c r="AJK187" s="0"/>
      <c r="AJL187" s="0"/>
      <c r="AJM187" s="0"/>
      <c r="AJN187" s="0"/>
      <c r="AJO187" s="0"/>
      <c r="AJP187" s="0"/>
      <c r="AJQ187" s="0"/>
      <c r="AJR187" s="0"/>
      <c r="AJS187" s="0"/>
      <c r="AJT187" s="0"/>
      <c r="AJU187" s="0"/>
      <c r="AJV187" s="0"/>
      <c r="AJW187" s="0"/>
      <c r="AJX187" s="0"/>
      <c r="AJY187" s="0"/>
      <c r="AJZ187" s="0"/>
      <c r="AKA187" s="0"/>
      <c r="AKB187" s="0"/>
      <c r="AKC187" s="0"/>
      <c r="AKD187" s="0"/>
      <c r="AKE187" s="0"/>
      <c r="AKF187" s="0"/>
      <c r="AKG187" s="0"/>
      <c r="AKH187" s="0"/>
      <c r="AKI187" s="0"/>
      <c r="AKJ187" s="0"/>
      <c r="AKK187" s="0"/>
      <c r="AKL187" s="0"/>
      <c r="AKM187" s="0"/>
      <c r="AKN187" s="0"/>
      <c r="AKO187" s="0"/>
      <c r="AKP187" s="0"/>
      <c r="AKQ187" s="0"/>
      <c r="AKR187" s="0"/>
      <c r="AKS187" s="0"/>
      <c r="AKT187" s="0"/>
      <c r="AKU187" s="0"/>
      <c r="AKV187" s="0"/>
      <c r="AKW187" s="0"/>
      <c r="AKX187" s="0"/>
      <c r="AKY187" s="0"/>
      <c r="AKZ187" s="0"/>
      <c r="ALA187" s="0"/>
      <c r="ALB187" s="0"/>
      <c r="ALC187" s="0"/>
      <c r="ALD187" s="0"/>
      <c r="ALE187" s="0"/>
      <c r="ALF187" s="0"/>
      <c r="ALG187" s="0"/>
      <c r="ALH187" s="0"/>
      <c r="ALI187" s="0"/>
      <c r="ALJ187" s="0"/>
      <c r="ALK187" s="0"/>
      <c r="ALL187" s="0"/>
      <c r="ALM187" s="0"/>
      <c r="ALN187" s="0"/>
      <c r="ALO187" s="0"/>
      <c r="ALP187" s="0"/>
      <c r="ALQ187" s="0"/>
      <c r="ALR187" s="0"/>
      <c r="ALS187" s="0"/>
      <c r="ALT187" s="0"/>
      <c r="ALU187" s="0"/>
      <c r="ALV187" s="0"/>
      <c r="ALW187" s="0"/>
      <c r="ALX187" s="0"/>
      <c r="ALY187" s="0"/>
      <c r="ALZ187" s="0"/>
      <c r="AMA187" s="0"/>
      <c r="AMB187" s="0"/>
      <c r="AMC187" s="0"/>
      <c r="AMD187" s="0"/>
      <c r="AME187" s="0"/>
      <c r="AMF187" s="0"/>
      <c r="AMG187" s="0"/>
      <c r="AMH187" s="0"/>
      <c r="AMI187" s="0"/>
      <c r="AMJ187" s="0"/>
    </row>
    <row r="188" customFormat="false" ht="13.2" hidden="false" customHeight="false" outlineLevel="0" collapsed="false">
      <c r="A188" s="2"/>
      <c r="B188" s="3" t="n">
        <v>11</v>
      </c>
      <c r="C188" s="2"/>
      <c r="D188" s="2"/>
      <c r="E188" s="2"/>
      <c r="F188" s="2"/>
      <c r="G188" s="2"/>
      <c r="H188" s="2"/>
      <c r="I188" s="3" t="n">
        <v>0</v>
      </c>
      <c r="J188" s="3" t="s">
        <v>38</v>
      </c>
      <c r="K188" s="3" t="s">
        <v>41</v>
      </c>
      <c r="L188" s="5" t="n">
        <v>42684</v>
      </c>
      <c r="M188" s="2" t="n">
        <v>4</v>
      </c>
      <c r="N188" s="2" t="n">
        <v>1</v>
      </c>
      <c r="O188" s="2" t="n">
        <v>3</v>
      </c>
      <c r="P188" s="19" t="n">
        <f aca="false">+SUMIFS($O$2:$O$181,$J$2:$J$181,$J188,$B$2:$B$181,"&lt;"&amp;$B188,$B$2:$B$181,"&gt;="&amp;($B188-6))/6</f>
        <v>1.33333333333333</v>
      </c>
      <c r="Q188" s="19" t="n">
        <f aca="false">+SUMIFS($M$2:$M$181,$J$2:$J$181,$J188,$B$2:$B$181,"&lt;"&amp;$B188,$B$2:$B$181,"&gt;="&amp;($B188-6))/6</f>
        <v>1.66666666666667</v>
      </c>
      <c r="R188" s="19" t="n">
        <f aca="false">+SUMIFS($N$2:$N$181,$J$2:$J$181,$J188,$B$2:$B$181,"&lt;"&amp;$B188,$B$2:$B$181,"&gt;="&amp;($B188-6))/6</f>
        <v>1.33333333333333</v>
      </c>
      <c r="S188" s="19" t="n">
        <f aca="false">+SUMIFS($S$2:$S$181,$J$2:$J$181,$J188,$B$2:$B$181,"&lt;"&amp;$B188,$B$2:$B$181,"&gt;="&amp;($B188-6))/(6*90)</f>
        <v>0.67037037037037</v>
      </c>
      <c r="T188" s="19" t="n">
        <f aca="false">+SUMIFS($T$2:$T$181,$J$2:$J$181,$J188,$B$2:$B$181,"&lt;"&amp;$B188,$B$2:$B$181,"&gt;="&amp;($B188-6))/(6*90)</f>
        <v>0.205555555555556</v>
      </c>
      <c r="U188" s="19" t="n">
        <f aca="false">+SUMIFS($U$2:$U$181,$J$2:$J$181,$J188,$B$2:$B$181,"&lt;"&amp;$B188,$B$2:$B$181,"&gt;="&amp;($B188-6))/(6*90)</f>
        <v>0.75</v>
      </c>
      <c r="V188" s="19" t="n">
        <f aca="false">+SUMIFS($V$2:$V$181,$J$2:$J$181,$J188,$B$2:$B$181,"&lt;"&amp;$B188,$B$2:$B$181,"&gt;="&amp;($B188-6))/(6*90)</f>
        <v>0.209259259259259</v>
      </c>
      <c r="W188" s="19" t="n">
        <f aca="false">+SUMIFS($W$2:$W$181,$J$2:$J$181,$J188,$B$2:$B$181,"&lt;"&amp;$B188,$B$2:$B$181,"&gt;="&amp;($B188-6))/6</f>
        <v>1.59078251183514</v>
      </c>
      <c r="X188" s="19" t="n">
        <f aca="false">+SUMIFS($X$2:$X$181,$J$2:$J$181,$J188,$B$2:$B$181,"&lt;"&amp;$B188,$B$2:$B$181,"&gt;="&amp;($B188-6))/6</f>
        <v>1.34025832555244</v>
      </c>
      <c r="Y188" s="19" t="n">
        <f aca="false">+SUMIFS($Y$2:$Y$181,$J$2:$J$181,$J188,$B$2:$B$181,"&lt;"&amp;$B188,$B$2:$B$181,"&gt;="&amp;($B188-6))/(6*90)</f>
        <v>2.96481481481481</v>
      </c>
      <c r="Z188" s="19" t="n">
        <f aca="false">+SUMIFS($Z$2:$Z$181,$J$2:$J$181,$J188,$B$2:$B$181,"&lt;"&amp;$B188,$B$2:$B$181,"&gt;="&amp;($B188-6))/(6*90)</f>
        <v>0.45</v>
      </c>
      <c r="AA188" s="19" t="n">
        <f aca="false">+SUMIFS($AA$2:$AA$181,$J$2:$J$181,$J188,$B$2:$B$181,"&lt;"&amp;$B188,$B$2:$B$181,"&gt;="&amp;($B188-6))/6</f>
        <v>0.875281029185743</v>
      </c>
      <c r="AB188" s="19" t="n">
        <f aca="false">+SUMIFS($AB$2:$AB$181,$J$2:$J$181,$J188,$B$2:$B$181,"&lt;"&amp;$B188,$B$2:$B$181,"&gt;="&amp;($B188-6))/(6*90)</f>
        <v>0.0537037037037037</v>
      </c>
      <c r="AC188" s="19" t="n">
        <f aca="false">+SUMIFS($AC$2:$AC$181,$J$2:$J$181,$J188,$B$2:$B$181,"&lt;"&amp;$B188,$B$2:$B$181,"&gt;="&amp;($B188-6))/(6*90)</f>
        <v>0.135185185185185</v>
      </c>
      <c r="AD188" s="19" t="n">
        <f aca="false">+SUMIFS(AD$2:AD$181,$J$2:$J$181,$J188,$B$2:$B$181,"&lt;"&amp;$B188,$B$2:$B$181,"&gt;="&amp;($B188-6))/6</f>
        <v>2</v>
      </c>
      <c r="AE188" s="19" t="n">
        <f aca="false">+SUMIFS(AE$2:AE$181,$J$2:$J$181,$J188,$B$2:$B$181,"&lt;"&amp;$B188,$B$2:$B$181,"&gt;="&amp;($B188-6))/(6*90)</f>
        <v>0.127777777777778</v>
      </c>
      <c r="AF188" s="19" t="n">
        <f aca="false">+SUMIFS(AF$2:AF$181,$J$2:$J$181,$J188,$B$2:$B$181,"&lt;"&amp;$B188,$B$2:$B$181,"&gt;="&amp;($B188-6))/(6*90)</f>
        <v>3.88333333333333</v>
      </c>
      <c r="AG188" s="19" t="n">
        <f aca="false">+SUMIFS(AG$2:AG$181,$J$2:$J$181,$J188,$B$2:$B$181,"&lt;"&amp;$B188,$B$2:$B$181,"&gt;="&amp;($B188-6))/(6*90)</f>
        <v>0.616666666666667</v>
      </c>
      <c r="AH188" s="19" t="n">
        <f aca="false">+SUMIFS(AH$2:AH$181,$J$2:$J$181,$J188,$B$2:$B$181,"&lt;"&amp;$B188,$B$2:$B$181,"&gt;="&amp;($B188-6))/(6*90)</f>
        <v>0.0685185185185185</v>
      </c>
      <c r="AI188" s="19" t="n">
        <f aca="false">+SUMIFS(AI$2:AI$181,$J$2:$J$181,$J188,$B$2:$B$181,"&lt;"&amp;$B188,$B$2:$B$181,"&gt;="&amp;($B188-6))/(6*90)</f>
        <v>0.162962962962963</v>
      </c>
      <c r="AJ188" s="19" t="n">
        <f aca="false">+SUMIFS(AJ$2:AJ$181,$J$2:$J$181,$J188,$B$2:$B$181,"&lt;"&amp;$B188,$B$2:$B$181,"&gt;="&amp;($B188-6))/6</f>
        <v>2.33333333333333</v>
      </c>
      <c r="AK188" s="19" t="n">
        <f aca="false">+SUMIFS(AK$2:AK$181,$J$2:$J$181,$J188,$B$2:$B$181,"&lt;"&amp;$B188,$B$2:$B$181,"&gt;="&amp;($B188-6))/(6*90)</f>
        <v>0.116666666666667</v>
      </c>
      <c r="AL188" s="19" t="n">
        <f aca="false">+SUMIFS(AL$2:AL$181,$J$2:$J$181,$J188,$B$2:$B$181,"&lt;"&amp;$B188,$B$2:$B$181,"&gt;="&amp;($B188-6))/6</f>
        <v>1.25</v>
      </c>
      <c r="AM188" s="19" t="n">
        <f aca="false">+SUMIFS(AM$2:AM$181,$J$2:$J$181,$J188,$B$2:$B$181,"&lt;"&amp;$B188,$B$2:$B$181,"&gt;="&amp;($B188-6))/6</f>
        <v>1.25853952692188</v>
      </c>
      <c r="AN188" s="19" t="n">
        <f aca="false">+SUMIFS(AN$2:AN$181,$J$2:$J$181,$J188,$B$2:$B$181,"&lt;"&amp;$B188,$B$2:$B$181,"&gt;="&amp;($B188-6))/6</f>
        <v>0.841490985448032</v>
      </c>
      <c r="AO188" s="0"/>
      <c r="AP188" s="0"/>
      <c r="AQ188" s="0"/>
      <c r="AR188" s="0"/>
      <c r="AS188" s="0"/>
      <c r="AT188" s="0"/>
      <c r="AU188" s="0"/>
      <c r="AV188" s="0"/>
      <c r="AW188" s="0"/>
      <c r="AX188" s="0"/>
      <c r="AY188" s="0"/>
      <c r="AZ188" s="0"/>
      <c r="BA188" s="0"/>
      <c r="BB188" s="0"/>
      <c r="BC188" s="0"/>
      <c r="BD188" s="0"/>
      <c r="BE188" s="0"/>
      <c r="BF188" s="0"/>
      <c r="BG188" s="0"/>
      <c r="BH188" s="0"/>
      <c r="BI188" s="0"/>
      <c r="BJ188" s="0"/>
      <c r="BK188" s="0"/>
      <c r="BL188" s="0"/>
      <c r="BM188" s="0"/>
      <c r="BN188" s="0"/>
      <c r="BO188" s="0"/>
      <c r="BP188" s="0"/>
      <c r="BQ188" s="0"/>
      <c r="BR188" s="0"/>
      <c r="BS188" s="0"/>
      <c r="BT188" s="0"/>
      <c r="BU188" s="0"/>
      <c r="BV188" s="0"/>
      <c r="BW188" s="0"/>
      <c r="BX188" s="0"/>
      <c r="BY188" s="0"/>
      <c r="BZ188" s="0"/>
      <c r="CA188" s="0"/>
      <c r="CB188" s="0"/>
      <c r="CC188" s="0"/>
      <c r="CD188" s="0"/>
      <c r="CE188" s="0"/>
      <c r="CF188" s="0"/>
      <c r="CG188" s="0"/>
      <c r="CH188" s="0"/>
      <c r="CI188" s="0"/>
      <c r="CJ188" s="0"/>
      <c r="CK188" s="0"/>
      <c r="CL188" s="0"/>
      <c r="CM188" s="0"/>
      <c r="CN188" s="0"/>
      <c r="CO188" s="0"/>
      <c r="CP188" s="0"/>
      <c r="CQ188" s="0"/>
      <c r="CR188" s="0"/>
      <c r="CS188" s="0"/>
      <c r="CT188" s="0"/>
      <c r="CU188" s="0"/>
      <c r="CV188" s="0"/>
      <c r="CW188" s="0"/>
      <c r="CX188" s="0"/>
      <c r="CY188" s="0"/>
      <c r="CZ188" s="0"/>
      <c r="DA188" s="0"/>
      <c r="DB188" s="0"/>
      <c r="DC188" s="0"/>
      <c r="DD188" s="0"/>
      <c r="DE188" s="0"/>
      <c r="DF188" s="0"/>
      <c r="DG188" s="0"/>
      <c r="DH188" s="0"/>
      <c r="DI188" s="0"/>
      <c r="DJ188" s="0"/>
      <c r="DK188" s="0"/>
      <c r="DL188" s="0"/>
      <c r="DM188" s="0"/>
      <c r="DN188" s="0"/>
      <c r="DO188" s="0"/>
      <c r="DP188" s="0"/>
      <c r="DQ188" s="0"/>
      <c r="DR188" s="0"/>
      <c r="DS188" s="0"/>
      <c r="DT188" s="0"/>
      <c r="DU188" s="0"/>
      <c r="DV188" s="0"/>
      <c r="DW188" s="0"/>
      <c r="DX188" s="0"/>
      <c r="DY188" s="0"/>
      <c r="DZ188" s="0"/>
      <c r="EA188" s="0"/>
      <c r="EB188" s="0"/>
      <c r="EC188" s="0"/>
      <c r="ED188" s="0"/>
      <c r="EE188" s="0"/>
      <c r="EF188" s="0"/>
      <c r="EG188" s="0"/>
      <c r="EH188" s="0"/>
      <c r="EI188" s="0"/>
      <c r="EJ188" s="0"/>
      <c r="EK188" s="0"/>
      <c r="EL188" s="0"/>
      <c r="EM188" s="0"/>
      <c r="EN188" s="0"/>
      <c r="EO188" s="0"/>
      <c r="EP188" s="0"/>
      <c r="EQ188" s="0"/>
      <c r="ER188" s="0"/>
      <c r="ES188" s="0"/>
      <c r="ET188" s="0"/>
      <c r="EU188" s="0"/>
      <c r="EV188" s="0"/>
      <c r="EW188" s="0"/>
      <c r="EX188" s="0"/>
      <c r="EY188" s="0"/>
      <c r="EZ188" s="0"/>
      <c r="FA188" s="0"/>
      <c r="FB188" s="0"/>
      <c r="FC188" s="0"/>
      <c r="FD188" s="0"/>
      <c r="FE188" s="0"/>
      <c r="FF188" s="0"/>
      <c r="FG188" s="0"/>
      <c r="FH188" s="0"/>
      <c r="FI188" s="0"/>
      <c r="FJ188" s="0"/>
      <c r="FK188" s="0"/>
      <c r="FL188" s="0"/>
      <c r="FM188" s="0"/>
      <c r="FN188" s="0"/>
      <c r="FO188" s="0"/>
      <c r="FP188" s="0"/>
      <c r="FQ188" s="0"/>
      <c r="FR188" s="0"/>
      <c r="FS188" s="0"/>
      <c r="FT188" s="0"/>
      <c r="FU188" s="0"/>
      <c r="FV188" s="0"/>
      <c r="FW188" s="0"/>
      <c r="FX188" s="0"/>
      <c r="FY188" s="0"/>
      <c r="FZ188" s="0"/>
      <c r="GA188" s="0"/>
      <c r="GB188" s="0"/>
      <c r="GC188" s="0"/>
      <c r="GD188" s="0"/>
      <c r="GE188" s="0"/>
      <c r="GF188" s="0"/>
      <c r="GG188" s="0"/>
      <c r="GH188" s="0"/>
      <c r="GI188" s="0"/>
      <c r="GJ188" s="0"/>
      <c r="GK188" s="0"/>
      <c r="GL188" s="0"/>
      <c r="GM188" s="0"/>
      <c r="GN188" s="0"/>
      <c r="GO188" s="0"/>
      <c r="GP188" s="0"/>
      <c r="GQ188" s="0"/>
      <c r="GR188" s="0"/>
      <c r="GS188" s="0"/>
      <c r="GT188" s="0"/>
      <c r="GU188" s="0"/>
      <c r="GV188" s="0"/>
      <c r="GW188" s="0"/>
      <c r="GX188" s="0"/>
      <c r="GY188" s="0"/>
      <c r="GZ188" s="0"/>
      <c r="HA188" s="0"/>
      <c r="HB188" s="0"/>
      <c r="HC188" s="0"/>
      <c r="HD188" s="0"/>
      <c r="HE188" s="0"/>
      <c r="HF188" s="0"/>
      <c r="HG188" s="0"/>
      <c r="HH188" s="0"/>
      <c r="HI188" s="0"/>
      <c r="HJ188" s="0"/>
      <c r="HK188" s="0"/>
      <c r="HL188" s="0"/>
      <c r="HM188" s="0"/>
      <c r="HN188" s="0"/>
      <c r="HO188" s="0"/>
      <c r="HP188" s="0"/>
      <c r="HQ188" s="0"/>
      <c r="HR188" s="0"/>
      <c r="HS188" s="0"/>
      <c r="HT188" s="0"/>
      <c r="HU188" s="0"/>
      <c r="HV188" s="0"/>
      <c r="HW188" s="0"/>
      <c r="HX188" s="0"/>
      <c r="HY188" s="0"/>
      <c r="HZ188" s="0"/>
      <c r="IA188" s="0"/>
      <c r="IB188" s="0"/>
      <c r="IC188" s="0"/>
      <c r="ID188" s="0"/>
      <c r="IE188" s="0"/>
      <c r="IF188" s="0"/>
      <c r="IG188" s="0"/>
      <c r="IH188" s="0"/>
      <c r="II188" s="0"/>
      <c r="IJ188" s="0"/>
      <c r="IK188" s="0"/>
      <c r="IL188" s="0"/>
      <c r="IM188" s="0"/>
      <c r="IN188" s="0"/>
      <c r="IO188" s="0"/>
      <c r="IP188" s="0"/>
      <c r="IQ188" s="0"/>
      <c r="IR188" s="0"/>
      <c r="IS188" s="0"/>
      <c r="IT188" s="0"/>
      <c r="IU188" s="0"/>
      <c r="IV188" s="0"/>
      <c r="IW188" s="0"/>
      <c r="IX188" s="0"/>
      <c r="IY188" s="0"/>
      <c r="IZ188" s="0"/>
      <c r="JA188" s="0"/>
      <c r="JB188" s="0"/>
      <c r="JC188" s="0"/>
      <c r="JD188" s="0"/>
      <c r="JE188" s="0"/>
      <c r="JF188" s="0"/>
      <c r="JG188" s="0"/>
      <c r="JH188" s="0"/>
      <c r="JI188" s="0"/>
      <c r="JJ188" s="0"/>
      <c r="JK188" s="0"/>
      <c r="JL188" s="0"/>
      <c r="JM188" s="0"/>
      <c r="JN188" s="0"/>
      <c r="JO188" s="0"/>
      <c r="JP188" s="0"/>
      <c r="JQ188" s="0"/>
      <c r="JR188" s="0"/>
      <c r="JS188" s="0"/>
      <c r="JT188" s="0"/>
      <c r="JU188" s="0"/>
      <c r="JV188" s="0"/>
      <c r="JW188" s="0"/>
      <c r="JX188" s="0"/>
      <c r="JY188" s="0"/>
      <c r="JZ188" s="0"/>
      <c r="KA188" s="0"/>
      <c r="KB188" s="0"/>
      <c r="KC188" s="0"/>
      <c r="KD188" s="0"/>
      <c r="KE188" s="0"/>
      <c r="KF188" s="0"/>
      <c r="KG188" s="0"/>
      <c r="KH188" s="0"/>
      <c r="KI188" s="0"/>
      <c r="KJ188" s="0"/>
      <c r="KK188" s="0"/>
      <c r="KL188" s="0"/>
      <c r="KM188" s="0"/>
      <c r="KN188" s="0"/>
      <c r="KO188" s="0"/>
      <c r="KP188" s="0"/>
      <c r="KQ188" s="0"/>
      <c r="KR188" s="0"/>
      <c r="KS188" s="0"/>
      <c r="KT188" s="0"/>
      <c r="KU188" s="0"/>
      <c r="KV188" s="0"/>
      <c r="KW188" s="0"/>
      <c r="KX188" s="0"/>
      <c r="KY188" s="0"/>
      <c r="KZ188" s="0"/>
      <c r="LA188" s="0"/>
      <c r="LB188" s="0"/>
      <c r="LC188" s="0"/>
      <c r="LD188" s="0"/>
      <c r="LE188" s="0"/>
      <c r="LF188" s="0"/>
      <c r="LG188" s="0"/>
      <c r="LH188" s="0"/>
      <c r="LI188" s="0"/>
      <c r="LJ188" s="0"/>
      <c r="LK188" s="0"/>
      <c r="LL188" s="0"/>
      <c r="LM188" s="0"/>
      <c r="LN188" s="0"/>
      <c r="LO188" s="0"/>
      <c r="LP188" s="0"/>
      <c r="LQ188" s="0"/>
      <c r="LR188" s="0"/>
      <c r="LS188" s="0"/>
      <c r="LT188" s="0"/>
      <c r="LU188" s="0"/>
      <c r="LV188" s="0"/>
      <c r="LW188" s="0"/>
      <c r="LX188" s="0"/>
      <c r="LY188" s="0"/>
      <c r="LZ188" s="0"/>
      <c r="MA188" s="0"/>
      <c r="MB188" s="0"/>
      <c r="MC188" s="0"/>
      <c r="MD188" s="0"/>
      <c r="ME188" s="0"/>
      <c r="MF188" s="0"/>
      <c r="MG188" s="0"/>
      <c r="MH188" s="0"/>
      <c r="MI188" s="0"/>
      <c r="MJ188" s="0"/>
      <c r="MK188" s="0"/>
      <c r="ML188" s="0"/>
      <c r="MM188" s="0"/>
      <c r="MN188" s="0"/>
      <c r="MO188" s="0"/>
      <c r="MP188" s="0"/>
      <c r="MQ188" s="0"/>
      <c r="MR188" s="0"/>
      <c r="MS188" s="0"/>
      <c r="MT188" s="0"/>
      <c r="MU188" s="0"/>
      <c r="MV188" s="0"/>
      <c r="MW188" s="0"/>
      <c r="MX188" s="0"/>
      <c r="MY188" s="0"/>
      <c r="MZ188" s="0"/>
      <c r="NA188" s="0"/>
      <c r="NB188" s="0"/>
      <c r="NC188" s="0"/>
      <c r="ND188" s="0"/>
      <c r="NE188" s="0"/>
      <c r="NF188" s="0"/>
      <c r="NG188" s="0"/>
      <c r="NH188" s="0"/>
      <c r="NI188" s="0"/>
      <c r="NJ188" s="0"/>
      <c r="NK188" s="0"/>
      <c r="NL188" s="0"/>
      <c r="NM188" s="0"/>
      <c r="NN188" s="0"/>
      <c r="NO188" s="0"/>
      <c r="NP188" s="0"/>
      <c r="NQ188" s="0"/>
      <c r="NR188" s="0"/>
      <c r="NS188" s="0"/>
      <c r="NT188" s="0"/>
      <c r="NU188" s="0"/>
      <c r="NV188" s="0"/>
      <c r="NW188" s="0"/>
      <c r="NX188" s="0"/>
      <c r="NY188" s="0"/>
      <c r="NZ188" s="0"/>
      <c r="OA188" s="0"/>
      <c r="OB188" s="0"/>
      <c r="OC188" s="0"/>
      <c r="OD188" s="0"/>
      <c r="OE188" s="0"/>
      <c r="OF188" s="0"/>
      <c r="OG188" s="0"/>
      <c r="OH188" s="0"/>
      <c r="OI188" s="0"/>
      <c r="OJ188" s="0"/>
      <c r="OK188" s="0"/>
      <c r="OL188" s="0"/>
      <c r="OM188" s="0"/>
      <c r="ON188" s="0"/>
      <c r="OO188" s="0"/>
      <c r="OP188" s="0"/>
      <c r="OQ188" s="0"/>
      <c r="OR188" s="0"/>
      <c r="OS188" s="0"/>
      <c r="OT188" s="0"/>
      <c r="OU188" s="0"/>
      <c r="OV188" s="0"/>
      <c r="OW188" s="0"/>
      <c r="OX188" s="0"/>
      <c r="OY188" s="0"/>
      <c r="OZ188" s="0"/>
      <c r="PA188" s="0"/>
      <c r="PB188" s="0"/>
      <c r="PC188" s="0"/>
      <c r="PD188" s="0"/>
      <c r="PE188" s="0"/>
      <c r="PF188" s="0"/>
      <c r="PG188" s="0"/>
      <c r="PH188" s="0"/>
      <c r="PI188" s="0"/>
      <c r="PJ188" s="0"/>
      <c r="PK188" s="0"/>
      <c r="PL188" s="0"/>
      <c r="PM188" s="0"/>
      <c r="PN188" s="0"/>
      <c r="PO188" s="0"/>
      <c r="PP188" s="0"/>
      <c r="PQ188" s="0"/>
      <c r="PR188" s="0"/>
      <c r="PS188" s="0"/>
      <c r="PT188" s="0"/>
      <c r="PU188" s="0"/>
      <c r="PV188" s="0"/>
      <c r="PW188" s="0"/>
      <c r="PX188" s="0"/>
      <c r="PY188" s="0"/>
      <c r="PZ188" s="0"/>
      <c r="QA188" s="0"/>
      <c r="QB188" s="0"/>
      <c r="QC188" s="0"/>
      <c r="QD188" s="0"/>
      <c r="QE188" s="0"/>
      <c r="QF188" s="0"/>
      <c r="QG188" s="0"/>
      <c r="QH188" s="0"/>
      <c r="QI188" s="0"/>
      <c r="QJ188" s="0"/>
      <c r="QK188" s="0"/>
      <c r="QL188" s="0"/>
      <c r="QM188" s="0"/>
      <c r="QN188" s="0"/>
      <c r="QO188" s="0"/>
      <c r="QP188" s="0"/>
      <c r="QQ188" s="0"/>
      <c r="QR188" s="0"/>
      <c r="QS188" s="0"/>
      <c r="QT188" s="0"/>
      <c r="QU188" s="0"/>
      <c r="QV188" s="0"/>
      <c r="QW188" s="0"/>
      <c r="QX188" s="0"/>
      <c r="QY188" s="0"/>
      <c r="QZ188" s="0"/>
      <c r="RA188" s="0"/>
      <c r="RB188" s="0"/>
      <c r="RC188" s="0"/>
      <c r="RD188" s="0"/>
      <c r="RE188" s="0"/>
      <c r="RF188" s="0"/>
      <c r="RG188" s="0"/>
      <c r="RH188" s="0"/>
      <c r="RI188" s="0"/>
      <c r="RJ188" s="0"/>
      <c r="RK188" s="0"/>
      <c r="RL188" s="0"/>
      <c r="RM188" s="0"/>
      <c r="RN188" s="0"/>
      <c r="RO188" s="0"/>
      <c r="RP188" s="0"/>
      <c r="RQ188" s="0"/>
      <c r="RR188" s="0"/>
      <c r="RS188" s="0"/>
      <c r="RT188" s="0"/>
      <c r="RU188" s="0"/>
      <c r="RV188" s="0"/>
      <c r="RW188" s="0"/>
      <c r="RX188" s="0"/>
      <c r="RY188" s="0"/>
      <c r="RZ188" s="0"/>
      <c r="SA188" s="0"/>
      <c r="SB188" s="0"/>
      <c r="SC188" s="0"/>
      <c r="SD188" s="0"/>
      <c r="SE188" s="0"/>
      <c r="SF188" s="0"/>
      <c r="SG188" s="0"/>
      <c r="SH188" s="0"/>
      <c r="SI188" s="0"/>
      <c r="SJ188" s="0"/>
      <c r="SK188" s="0"/>
      <c r="SL188" s="0"/>
      <c r="SM188" s="0"/>
      <c r="SN188" s="0"/>
      <c r="SO188" s="0"/>
      <c r="SP188" s="0"/>
      <c r="SQ188" s="0"/>
      <c r="SR188" s="0"/>
      <c r="SS188" s="0"/>
      <c r="ST188" s="0"/>
      <c r="SU188" s="0"/>
      <c r="SV188" s="0"/>
      <c r="SW188" s="0"/>
      <c r="SX188" s="0"/>
      <c r="SY188" s="0"/>
      <c r="SZ188" s="0"/>
      <c r="TA188" s="0"/>
      <c r="TB188" s="0"/>
      <c r="TC188" s="0"/>
      <c r="TD188" s="0"/>
      <c r="TE188" s="0"/>
      <c r="TF188" s="0"/>
      <c r="TG188" s="0"/>
      <c r="TH188" s="0"/>
      <c r="TI188" s="0"/>
      <c r="TJ188" s="0"/>
      <c r="TK188" s="0"/>
      <c r="TL188" s="0"/>
      <c r="TM188" s="0"/>
      <c r="TN188" s="0"/>
      <c r="TO188" s="0"/>
      <c r="TP188" s="0"/>
      <c r="TQ188" s="0"/>
      <c r="TR188" s="0"/>
      <c r="TS188" s="0"/>
      <c r="TT188" s="0"/>
      <c r="TU188" s="0"/>
      <c r="TV188" s="0"/>
      <c r="TW188" s="0"/>
      <c r="TX188" s="0"/>
      <c r="TY188" s="0"/>
      <c r="TZ188" s="0"/>
      <c r="UA188" s="0"/>
      <c r="UB188" s="0"/>
      <c r="UC188" s="0"/>
      <c r="UD188" s="0"/>
      <c r="UE188" s="0"/>
      <c r="UF188" s="0"/>
      <c r="UG188" s="0"/>
      <c r="UH188" s="0"/>
      <c r="UI188" s="0"/>
      <c r="UJ188" s="0"/>
      <c r="UK188" s="0"/>
      <c r="UL188" s="0"/>
      <c r="UM188" s="0"/>
      <c r="UN188" s="0"/>
      <c r="UO188" s="0"/>
      <c r="UP188" s="0"/>
      <c r="UQ188" s="0"/>
      <c r="UR188" s="0"/>
      <c r="US188" s="0"/>
      <c r="UT188" s="0"/>
      <c r="UU188" s="0"/>
      <c r="UV188" s="0"/>
      <c r="UW188" s="0"/>
      <c r="UX188" s="0"/>
      <c r="UY188" s="0"/>
      <c r="UZ188" s="0"/>
      <c r="VA188" s="0"/>
      <c r="VB188" s="0"/>
      <c r="VC188" s="0"/>
      <c r="VD188" s="0"/>
      <c r="VE188" s="0"/>
      <c r="VF188" s="0"/>
      <c r="VG188" s="0"/>
      <c r="VH188" s="0"/>
      <c r="VI188" s="0"/>
      <c r="VJ188" s="0"/>
      <c r="VK188" s="0"/>
      <c r="VL188" s="0"/>
      <c r="VM188" s="0"/>
      <c r="VN188" s="0"/>
      <c r="VO188" s="0"/>
      <c r="VP188" s="0"/>
      <c r="VQ188" s="0"/>
      <c r="VR188" s="0"/>
      <c r="VS188" s="0"/>
      <c r="VT188" s="0"/>
      <c r="VU188" s="0"/>
      <c r="VV188" s="0"/>
      <c r="VW188" s="0"/>
      <c r="VX188" s="0"/>
      <c r="VY188" s="0"/>
      <c r="VZ188" s="0"/>
      <c r="WA188" s="0"/>
      <c r="WB188" s="0"/>
      <c r="WC188" s="0"/>
      <c r="WD188" s="0"/>
      <c r="WE188" s="0"/>
      <c r="WF188" s="0"/>
      <c r="WG188" s="0"/>
      <c r="WH188" s="0"/>
      <c r="WI188" s="0"/>
      <c r="WJ188" s="0"/>
      <c r="WK188" s="0"/>
      <c r="WL188" s="0"/>
      <c r="WM188" s="0"/>
      <c r="WN188" s="0"/>
      <c r="WO188" s="0"/>
      <c r="WP188" s="0"/>
      <c r="WQ188" s="0"/>
      <c r="WR188" s="0"/>
      <c r="WS188" s="0"/>
      <c r="WT188" s="0"/>
      <c r="WU188" s="0"/>
      <c r="WV188" s="0"/>
      <c r="WW188" s="0"/>
      <c r="WX188" s="0"/>
      <c r="WY188" s="0"/>
      <c r="WZ188" s="0"/>
      <c r="XA188" s="0"/>
      <c r="XB188" s="0"/>
      <c r="XC188" s="0"/>
      <c r="XD188" s="0"/>
      <c r="XE188" s="0"/>
      <c r="XF188" s="0"/>
      <c r="XG188" s="0"/>
      <c r="XH188" s="0"/>
      <c r="XI188" s="0"/>
      <c r="XJ188" s="0"/>
      <c r="XK188" s="0"/>
      <c r="XL188" s="0"/>
      <c r="XM188" s="0"/>
      <c r="XN188" s="0"/>
      <c r="XO188" s="0"/>
      <c r="XP188" s="0"/>
      <c r="XQ188" s="0"/>
      <c r="XR188" s="0"/>
      <c r="XS188" s="0"/>
      <c r="XT188" s="0"/>
      <c r="XU188" s="0"/>
      <c r="XV188" s="0"/>
      <c r="XW188" s="0"/>
      <c r="XX188" s="0"/>
      <c r="XY188" s="0"/>
      <c r="XZ188" s="0"/>
      <c r="YA188" s="0"/>
      <c r="YB188" s="0"/>
      <c r="YC188" s="0"/>
      <c r="YD188" s="0"/>
      <c r="YE188" s="0"/>
      <c r="YF188" s="0"/>
      <c r="YG188" s="0"/>
      <c r="YH188" s="0"/>
      <c r="YI188" s="0"/>
      <c r="YJ188" s="0"/>
      <c r="YK188" s="0"/>
      <c r="YL188" s="0"/>
      <c r="YM188" s="0"/>
      <c r="YN188" s="0"/>
      <c r="YO188" s="0"/>
      <c r="YP188" s="0"/>
      <c r="YQ188" s="0"/>
      <c r="YR188" s="0"/>
      <c r="YS188" s="0"/>
      <c r="YT188" s="0"/>
      <c r="YU188" s="0"/>
      <c r="YV188" s="0"/>
      <c r="YW188" s="0"/>
      <c r="YX188" s="0"/>
      <c r="YY188" s="0"/>
      <c r="YZ188" s="0"/>
      <c r="ZA188" s="0"/>
      <c r="ZB188" s="0"/>
      <c r="ZC188" s="0"/>
      <c r="ZD188" s="0"/>
      <c r="ZE188" s="0"/>
      <c r="ZF188" s="0"/>
      <c r="ZG188" s="0"/>
      <c r="ZH188" s="0"/>
      <c r="ZI188" s="0"/>
      <c r="ZJ188" s="0"/>
      <c r="ZK188" s="0"/>
      <c r="ZL188" s="0"/>
      <c r="ZM188" s="0"/>
      <c r="ZN188" s="0"/>
      <c r="ZO188" s="0"/>
      <c r="ZP188" s="0"/>
      <c r="ZQ188" s="0"/>
      <c r="ZR188" s="0"/>
      <c r="ZS188" s="0"/>
      <c r="ZT188" s="0"/>
      <c r="ZU188" s="0"/>
      <c r="ZV188" s="0"/>
      <c r="ZW188" s="0"/>
      <c r="ZX188" s="0"/>
      <c r="ZY188" s="0"/>
      <c r="ZZ188" s="0"/>
      <c r="AAA188" s="0"/>
      <c r="AAB188" s="0"/>
      <c r="AAC188" s="0"/>
      <c r="AAD188" s="0"/>
      <c r="AAE188" s="0"/>
      <c r="AAF188" s="0"/>
      <c r="AAG188" s="0"/>
      <c r="AAH188" s="0"/>
      <c r="AAI188" s="0"/>
      <c r="AAJ188" s="0"/>
      <c r="AAK188" s="0"/>
      <c r="AAL188" s="0"/>
      <c r="AAM188" s="0"/>
      <c r="AAN188" s="0"/>
      <c r="AAO188" s="0"/>
      <c r="AAP188" s="0"/>
      <c r="AAQ188" s="0"/>
      <c r="AAR188" s="0"/>
      <c r="AAS188" s="0"/>
      <c r="AAT188" s="0"/>
      <c r="AAU188" s="0"/>
      <c r="AAV188" s="0"/>
      <c r="AAW188" s="0"/>
      <c r="AAX188" s="0"/>
      <c r="AAY188" s="0"/>
      <c r="AAZ188" s="0"/>
      <c r="ABA188" s="0"/>
      <c r="ABB188" s="0"/>
      <c r="ABC188" s="0"/>
      <c r="ABD188" s="0"/>
      <c r="ABE188" s="0"/>
      <c r="ABF188" s="0"/>
      <c r="ABG188" s="0"/>
      <c r="ABH188" s="0"/>
      <c r="ABI188" s="0"/>
      <c r="ABJ188" s="0"/>
      <c r="ABK188" s="0"/>
      <c r="ABL188" s="0"/>
      <c r="ABM188" s="0"/>
      <c r="ABN188" s="0"/>
      <c r="ABO188" s="0"/>
      <c r="ABP188" s="0"/>
      <c r="ABQ188" s="0"/>
      <c r="ABR188" s="0"/>
      <c r="ABS188" s="0"/>
      <c r="ABT188" s="0"/>
      <c r="ABU188" s="0"/>
      <c r="ABV188" s="0"/>
      <c r="ABW188" s="0"/>
      <c r="ABX188" s="0"/>
      <c r="ABY188" s="0"/>
      <c r="ABZ188" s="0"/>
      <c r="ACA188" s="0"/>
      <c r="ACB188" s="0"/>
      <c r="ACC188" s="0"/>
      <c r="ACD188" s="0"/>
      <c r="ACE188" s="0"/>
      <c r="ACF188" s="0"/>
      <c r="ACG188" s="0"/>
      <c r="ACH188" s="0"/>
      <c r="ACI188" s="0"/>
      <c r="ACJ188" s="0"/>
      <c r="ACK188" s="0"/>
      <c r="ACL188" s="0"/>
      <c r="ACM188" s="0"/>
      <c r="ACN188" s="0"/>
      <c r="ACO188" s="0"/>
      <c r="ACP188" s="0"/>
      <c r="ACQ188" s="0"/>
      <c r="ACR188" s="0"/>
      <c r="ACS188" s="0"/>
      <c r="ACT188" s="0"/>
      <c r="ACU188" s="0"/>
      <c r="ACV188" s="0"/>
      <c r="ACW188" s="0"/>
      <c r="ACX188" s="0"/>
      <c r="ACY188" s="0"/>
      <c r="ACZ188" s="0"/>
      <c r="ADA188" s="0"/>
      <c r="ADB188" s="0"/>
      <c r="ADC188" s="0"/>
      <c r="ADD188" s="0"/>
      <c r="ADE188" s="0"/>
      <c r="ADF188" s="0"/>
      <c r="ADG188" s="0"/>
      <c r="ADH188" s="0"/>
      <c r="ADI188" s="0"/>
      <c r="ADJ188" s="0"/>
      <c r="ADK188" s="0"/>
      <c r="ADL188" s="0"/>
      <c r="ADM188" s="0"/>
      <c r="ADN188" s="0"/>
      <c r="ADO188" s="0"/>
      <c r="ADP188" s="0"/>
      <c r="ADQ188" s="0"/>
      <c r="ADR188" s="0"/>
      <c r="ADS188" s="0"/>
      <c r="ADT188" s="0"/>
      <c r="ADU188" s="0"/>
      <c r="ADV188" s="0"/>
      <c r="ADW188" s="0"/>
      <c r="ADX188" s="0"/>
      <c r="ADY188" s="0"/>
      <c r="ADZ188" s="0"/>
      <c r="AEA188" s="0"/>
      <c r="AEB188" s="0"/>
      <c r="AEC188" s="0"/>
      <c r="AED188" s="0"/>
      <c r="AEE188" s="0"/>
      <c r="AEF188" s="0"/>
      <c r="AEG188" s="0"/>
      <c r="AEH188" s="0"/>
      <c r="AEI188" s="0"/>
      <c r="AEJ188" s="0"/>
      <c r="AEK188" s="0"/>
      <c r="AEL188" s="0"/>
      <c r="AEM188" s="0"/>
      <c r="AEN188" s="0"/>
      <c r="AEO188" s="0"/>
      <c r="AEP188" s="0"/>
      <c r="AEQ188" s="0"/>
      <c r="AER188" s="0"/>
      <c r="AES188" s="0"/>
      <c r="AET188" s="0"/>
      <c r="AEU188" s="0"/>
      <c r="AEV188" s="0"/>
      <c r="AEW188" s="0"/>
      <c r="AEX188" s="0"/>
      <c r="AEY188" s="0"/>
      <c r="AEZ188" s="0"/>
      <c r="AFA188" s="0"/>
      <c r="AFB188" s="0"/>
      <c r="AFC188" s="0"/>
      <c r="AFD188" s="0"/>
      <c r="AFE188" s="0"/>
      <c r="AFF188" s="0"/>
      <c r="AFG188" s="0"/>
      <c r="AFH188" s="0"/>
      <c r="AFI188" s="0"/>
      <c r="AFJ188" s="0"/>
      <c r="AFK188" s="0"/>
      <c r="AFL188" s="0"/>
      <c r="AFM188" s="0"/>
      <c r="AFN188" s="0"/>
      <c r="AFO188" s="0"/>
      <c r="AFP188" s="0"/>
      <c r="AFQ188" s="0"/>
      <c r="AFR188" s="0"/>
      <c r="AFS188" s="0"/>
      <c r="AFT188" s="0"/>
      <c r="AFU188" s="0"/>
      <c r="AFV188" s="0"/>
      <c r="AFW188" s="0"/>
      <c r="AFX188" s="0"/>
      <c r="AFY188" s="0"/>
      <c r="AFZ188" s="0"/>
      <c r="AGA188" s="0"/>
      <c r="AGB188" s="0"/>
      <c r="AGC188" s="0"/>
      <c r="AGD188" s="0"/>
      <c r="AGE188" s="0"/>
      <c r="AGF188" s="0"/>
      <c r="AGG188" s="0"/>
      <c r="AGH188" s="0"/>
      <c r="AGI188" s="0"/>
      <c r="AGJ188" s="0"/>
      <c r="AGK188" s="0"/>
      <c r="AGL188" s="0"/>
      <c r="AGM188" s="0"/>
      <c r="AGN188" s="0"/>
      <c r="AGO188" s="0"/>
      <c r="AGP188" s="0"/>
      <c r="AGQ188" s="0"/>
      <c r="AGR188" s="0"/>
      <c r="AGS188" s="0"/>
      <c r="AGT188" s="0"/>
      <c r="AGU188" s="0"/>
      <c r="AGV188" s="0"/>
      <c r="AGW188" s="0"/>
      <c r="AGX188" s="0"/>
      <c r="AGY188" s="0"/>
      <c r="AGZ188" s="0"/>
      <c r="AHA188" s="0"/>
      <c r="AHB188" s="0"/>
      <c r="AHC188" s="0"/>
      <c r="AHD188" s="0"/>
      <c r="AHE188" s="0"/>
      <c r="AHF188" s="0"/>
      <c r="AHG188" s="0"/>
      <c r="AHH188" s="0"/>
      <c r="AHI188" s="0"/>
      <c r="AHJ188" s="0"/>
      <c r="AHK188" s="0"/>
      <c r="AHL188" s="0"/>
      <c r="AHM188" s="0"/>
      <c r="AHN188" s="0"/>
      <c r="AHO188" s="0"/>
      <c r="AHP188" s="0"/>
      <c r="AHQ188" s="0"/>
      <c r="AHR188" s="0"/>
      <c r="AHS188" s="0"/>
      <c r="AHT188" s="0"/>
      <c r="AHU188" s="0"/>
      <c r="AHV188" s="0"/>
      <c r="AHW188" s="0"/>
      <c r="AHX188" s="0"/>
      <c r="AHY188" s="0"/>
      <c r="AHZ188" s="0"/>
      <c r="AIA188" s="0"/>
      <c r="AIB188" s="0"/>
      <c r="AIC188" s="0"/>
      <c r="AID188" s="0"/>
      <c r="AIE188" s="0"/>
      <c r="AIF188" s="0"/>
      <c r="AIG188" s="0"/>
      <c r="AIH188" s="0"/>
      <c r="AII188" s="0"/>
      <c r="AIJ188" s="0"/>
      <c r="AIK188" s="0"/>
      <c r="AIL188" s="0"/>
      <c r="AIM188" s="0"/>
      <c r="AIN188" s="0"/>
      <c r="AIO188" s="0"/>
      <c r="AIP188" s="0"/>
      <c r="AIQ188" s="0"/>
      <c r="AIR188" s="0"/>
      <c r="AIS188" s="0"/>
      <c r="AIT188" s="0"/>
      <c r="AIU188" s="0"/>
      <c r="AIV188" s="0"/>
      <c r="AIW188" s="0"/>
      <c r="AIX188" s="0"/>
      <c r="AIY188" s="0"/>
      <c r="AIZ188" s="0"/>
      <c r="AJA188" s="0"/>
      <c r="AJB188" s="0"/>
      <c r="AJC188" s="0"/>
      <c r="AJD188" s="0"/>
      <c r="AJE188" s="0"/>
      <c r="AJF188" s="0"/>
      <c r="AJG188" s="0"/>
      <c r="AJH188" s="0"/>
      <c r="AJI188" s="0"/>
      <c r="AJJ188" s="0"/>
      <c r="AJK188" s="0"/>
      <c r="AJL188" s="0"/>
      <c r="AJM188" s="0"/>
      <c r="AJN188" s="0"/>
      <c r="AJO188" s="0"/>
      <c r="AJP188" s="0"/>
      <c r="AJQ188" s="0"/>
      <c r="AJR188" s="0"/>
      <c r="AJS188" s="0"/>
      <c r="AJT188" s="0"/>
      <c r="AJU188" s="0"/>
      <c r="AJV188" s="0"/>
      <c r="AJW188" s="0"/>
      <c r="AJX188" s="0"/>
      <c r="AJY188" s="0"/>
      <c r="AJZ188" s="0"/>
      <c r="AKA188" s="0"/>
      <c r="AKB188" s="0"/>
      <c r="AKC188" s="0"/>
      <c r="AKD188" s="0"/>
      <c r="AKE188" s="0"/>
      <c r="AKF188" s="0"/>
      <c r="AKG188" s="0"/>
      <c r="AKH188" s="0"/>
      <c r="AKI188" s="0"/>
      <c r="AKJ188" s="0"/>
      <c r="AKK188" s="0"/>
      <c r="AKL188" s="0"/>
      <c r="AKM188" s="0"/>
      <c r="AKN188" s="0"/>
      <c r="AKO188" s="0"/>
      <c r="AKP188" s="0"/>
      <c r="AKQ188" s="0"/>
      <c r="AKR188" s="0"/>
      <c r="AKS188" s="0"/>
      <c r="AKT188" s="0"/>
      <c r="AKU188" s="0"/>
      <c r="AKV188" s="0"/>
      <c r="AKW188" s="0"/>
      <c r="AKX188" s="0"/>
      <c r="AKY188" s="0"/>
      <c r="AKZ188" s="0"/>
      <c r="ALA188" s="0"/>
      <c r="ALB188" s="0"/>
      <c r="ALC188" s="0"/>
      <c r="ALD188" s="0"/>
      <c r="ALE188" s="0"/>
      <c r="ALF188" s="0"/>
      <c r="ALG188" s="0"/>
      <c r="ALH188" s="0"/>
      <c r="ALI188" s="0"/>
      <c r="ALJ188" s="0"/>
      <c r="ALK188" s="0"/>
      <c r="ALL188" s="0"/>
      <c r="ALM188" s="0"/>
      <c r="ALN188" s="0"/>
      <c r="ALO188" s="0"/>
      <c r="ALP188" s="0"/>
      <c r="ALQ188" s="0"/>
      <c r="ALR188" s="0"/>
      <c r="ALS188" s="0"/>
      <c r="ALT188" s="0"/>
      <c r="ALU188" s="0"/>
      <c r="ALV188" s="0"/>
      <c r="ALW188" s="0"/>
      <c r="ALX188" s="0"/>
      <c r="ALY188" s="0"/>
      <c r="ALZ188" s="0"/>
      <c r="AMA188" s="0"/>
      <c r="AMB188" s="0"/>
      <c r="AMC188" s="0"/>
      <c r="AMD188" s="0"/>
      <c r="AME188" s="0"/>
      <c r="AMF188" s="0"/>
      <c r="AMG188" s="0"/>
      <c r="AMH188" s="0"/>
      <c r="AMI188" s="0"/>
      <c r="AMJ188" s="0"/>
    </row>
    <row r="189" customFormat="false" ht="13.2" hidden="false" customHeight="false" outlineLevel="0" collapsed="false">
      <c r="A189" s="2"/>
      <c r="B189" s="3" t="n">
        <v>12</v>
      </c>
      <c r="C189" s="2"/>
      <c r="D189" s="2"/>
      <c r="E189" s="2"/>
      <c r="F189" s="2"/>
      <c r="G189" s="2"/>
      <c r="H189" s="2"/>
      <c r="I189" s="3" t="n">
        <v>1</v>
      </c>
      <c r="J189" s="2" t="s">
        <v>38</v>
      </c>
      <c r="K189" s="2" t="s">
        <v>42</v>
      </c>
      <c r="L189" s="5" t="n">
        <v>42689</v>
      </c>
      <c r="M189" s="2" t="n">
        <v>0</v>
      </c>
      <c r="N189" s="2" t="n">
        <v>2</v>
      </c>
      <c r="O189" s="2" t="n">
        <v>0</v>
      </c>
      <c r="P189" s="19" t="n">
        <f aca="false">+SUMIFS($O$2:$O$181,$J$2:$J$181,$J189,$B$2:$B$181,"&lt;"&amp;$B189,$B$2:$B$181,"&gt;="&amp;($B189-6))/6</f>
        <v>1.66666666666667</v>
      </c>
      <c r="Q189" s="19" t="n">
        <f aca="false">+SUMIFS($M$2:$M$181,$J$2:$J$181,$J189,$B$2:$B$181,"&lt;"&amp;$B189,$B$2:$B$181,"&gt;="&amp;($B189-6))/6</f>
        <v>2</v>
      </c>
      <c r="R189" s="19" t="n">
        <f aca="false">+SUMIFS($N$2:$N$181,$J$2:$J$181,$J189,$B$2:$B$181,"&lt;"&amp;$B189,$B$2:$B$181,"&gt;="&amp;($B189-6))/6</f>
        <v>1.16666666666667</v>
      </c>
      <c r="S189" s="19" t="n">
        <f aca="false">+SUMIFS($S$2:$S$181,$J$2:$J$181,$J189,$B$2:$B$181,"&lt;"&amp;$B189,$B$2:$B$181,"&gt;="&amp;($B189-6))/(6*90)</f>
        <v>0.655555555555556</v>
      </c>
      <c r="T189" s="19" t="n">
        <f aca="false">+SUMIFS($T$2:$T$181,$J$2:$J$181,$J189,$B$2:$B$181,"&lt;"&amp;$B189,$B$2:$B$181,"&gt;="&amp;($B189-6))/(6*90)</f>
        <v>0.194444444444444</v>
      </c>
      <c r="U189" s="19" t="n">
        <f aca="false">+SUMIFS($U$2:$U$181,$J$2:$J$181,$J189,$B$2:$B$181,"&lt;"&amp;$B189,$B$2:$B$181,"&gt;="&amp;($B189-6))/(6*90)</f>
        <v>0.664814814814815</v>
      </c>
      <c r="V189" s="19" t="n">
        <f aca="false">+SUMIFS($V$2:$V$181,$J$2:$J$181,$J189,$B$2:$B$181,"&lt;"&amp;$B189,$B$2:$B$181,"&gt;="&amp;($B189-6))/(6*90)</f>
        <v>0.187037037037037</v>
      </c>
      <c r="W189" s="19" t="n">
        <f aca="false">+SUMIFS($W$2:$W$181,$J$2:$J$181,$J189,$B$2:$B$181,"&lt;"&amp;$B189,$B$2:$B$181,"&gt;="&amp;($B189-6))/6</f>
        <v>1.86550778656042</v>
      </c>
      <c r="X189" s="19" t="n">
        <f aca="false">+SUMIFS($X$2:$X$181,$J$2:$J$181,$J189,$B$2:$B$181,"&lt;"&amp;$B189,$B$2:$B$181,"&gt;="&amp;($B189-6))/6</f>
        <v>1.20136943666355</v>
      </c>
      <c r="Y189" s="19" t="n">
        <f aca="false">+SUMIFS($Y$2:$Y$181,$J$2:$J$181,$J189,$B$2:$B$181,"&lt;"&amp;$B189,$B$2:$B$181,"&gt;="&amp;($B189-6))/(6*90)</f>
        <v>2.59814814814815</v>
      </c>
      <c r="Z189" s="19" t="n">
        <f aca="false">+SUMIFS($Z$2:$Z$181,$J$2:$J$181,$J189,$B$2:$B$181,"&lt;"&amp;$B189,$B$2:$B$181,"&gt;="&amp;($B189-6))/(6*90)</f>
        <v>0.396296296296296</v>
      </c>
      <c r="AA189" s="19" t="n">
        <f aca="false">+SUMIFS($AA$2:$AA$181,$J$2:$J$181,$J189,$B$2:$B$181,"&lt;"&amp;$B189,$B$2:$B$181,"&gt;="&amp;($B189-6))/6</f>
        <v>0.883577150366024</v>
      </c>
      <c r="AB189" s="19" t="n">
        <f aca="false">+SUMIFS($AB$2:$AB$181,$J$2:$J$181,$J189,$B$2:$B$181,"&lt;"&amp;$B189,$B$2:$B$181,"&gt;="&amp;($B189-6))/(6*90)</f>
        <v>0.0444444444444444</v>
      </c>
      <c r="AC189" s="19" t="n">
        <f aca="false">+SUMIFS($AC$2:$AC$181,$J$2:$J$181,$J189,$B$2:$B$181,"&lt;"&amp;$B189,$B$2:$B$181,"&gt;="&amp;($B189-6))/(6*90)</f>
        <v>0.127777777777778</v>
      </c>
      <c r="AD189" s="19" t="n">
        <f aca="false">+SUMIFS(AD$2:AD$181,$J$2:$J$181,$J189,$B$2:$B$181,"&lt;"&amp;$B189,$B$2:$B$181,"&gt;="&amp;($B189-6))/6</f>
        <v>2</v>
      </c>
      <c r="AE189" s="19" t="n">
        <f aca="false">+SUMIFS(AE$2:AE$181,$J$2:$J$181,$J189,$B$2:$B$181,"&lt;"&amp;$B189,$B$2:$B$181,"&gt;="&amp;($B189-6))/(6*90)</f>
        <v>0.125925925925926</v>
      </c>
      <c r="AF189" s="19" t="n">
        <f aca="false">+SUMIFS(AF$2:AF$181,$J$2:$J$181,$J189,$B$2:$B$181,"&lt;"&amp;$B189,$B$2:$B$181,"&gt;="&amp;($B189-6))/(6*90)</f>
        <v>3.73333333333333</v>
      </c>
      <c r="AG189" s="19" t="n">
        <f aca="false">+SUMIFS(AG$2:AG$181,$J$2:$J$181,$J189,$B$2:$B$181,"&lt;"&amp;$B189,$B$2:$B$181,"&gt;="&amp;($B189-6))/(6*90)</f>
        <v>0.677777777777778</v>
      </c>
      <c r="AH189" s="19" t="n">
        <f aca="false">+SUMIFS(AH$2:AH$181,$J$2:$J$181,$J189,$B$2:$B$181,"&lt;"&amp;$B189,$B$2:$B$181,"&gt;="&amp;($B189-6))/(6*90)</f>
        <v>0.0666666666666667</v>
      </c>
      <c r="AI189" s="19" t="n">
        <f aca="false">+SUMIFS(AI$2:AI$181,$J$2:$J$181,$J189,$B$2:$B$181,"&lt;"&amp;$B189,$B$2:$B$181,"&gt;="&amp;($B189-6))/(6*90)</f>
        <v>0.164814814814815</v>
      </c>
      <c r="AJ189" s="19" t="n">
        <f aca="false">+SUMIFS(AJ$2:AJ$181,$J$2:$J$181,$J189,$B$2:$B$181,"&lt;"&amp;$B189,$B$2:$B$181,"&gt;="&amp;($B189-6))/6</f>
        <v>2.33333333333333</v>
      </c>
      <c r="AK189" s="19" t="n">
        <f aca="false">+SUMIFS(AK$2:AK$181,$J$2:$J$181,$J189,$B$2:$B$181,"&lt;"&amp;$B189,$B$2:$B$181,"&gt;="&amp;($B189-6))/(6*90)</f>
        <v>0.112962962962963</v>
      </c>
      <c r="AL189" s="19" t="n">
        <f aca="false">+SUMIFS(AL$2:AL$181,$J$2:$J$181,$J189,$B$2:$B$181,"&lt;"&amp;$B189,$B$2:$B$181,"&gt;="&amp;($B189-6))/6</f>
        <v>1.75</v>
      </c>
      <c r="AM189" s="19" t="n">
        <f aca="false">+SUMIFS(AM$2:AM$181,$J$2:$J$181,$J189,$B$2:$B$181,"&lt;"&amp;$B189,$B$2:$B$181,"&gt;="&amp;($B189-6))/6</f>
        <v>1.32798397136632</v>
      </c>
      <c r="AN189" s="19" t="n">
        <f aca="false">+SUMIFS(AN$2:AN$181,$J$2:$J$181,$J189,$B$2:$B$181,"&lt;"&amp;$B189,$B$2:$B$181,"&gt;="&amp;($B189-6))/6</f>
        <v>0.781967175924223</v>
      </c>
      <c r="AO189" s="0"/>
      <c r="AP189" s="0"/>
      <c r="AQ189" s="0"/>
      <c r="AR189" s="0"/>
      <c r="AS189" s="0"/>
      <c r="AT189" s="0"/>
      <c r="AU189" s="0"/>
      <c r="AV189" s="0"/>
      <c r="AW189" s="0"/>
      <c r="AX189" s="0"/>
      <c r="AY189" s="0"/>
      <c r="AZ189" s="0"/>
      <c r="BA189" s="0"/>
      <c r="BB189" s="0"/>
      <c r="BC189" s="0"/>
      <c r="BD189" s="0"/>
      <c r="BE189" s="0"/>
      <c r="BF189" s="0"/>
      <c r="BG189" s="0"/>
      <c r="BH189" s="0"/>
      <c r="BI189" s="0"/>
      <c r="BJ189" s="0"/>
      <c r="BK189" s="0"/>
      <c r="BL189" s="0"/>
      <c r="BM189" s="0"/>
      <c r="BN189" s="0"/>
      <c r="BO189" s="0"/>
      <c r="BP189" s="0"/>
      <c r="BQ189" s="0"/>
      <c r="BR189" s="0"/>
      <c r="BS189" s="0"/>
      <c r="BT189" s="0"/>
      <c r="BU189" s="0"/>
      <c r="BV189" s="0"/>
      <c r="BW189" s="0"/>
      <c r="BX189" s="0"/>
      <c r="BY189" s="0"/>
      <c r="BZ189" s="0"/>
      <c r="CA189" s="0"/>
      <c r="CB189" s="0"/>
      <c r="CC189" s="0"/>
      <c r="CD189" s="0"/>
      <c r="CE189" s="0"/>
      <c r="CF189" s="0"/>
      <c r="CG189" s="0"/>
      <c r="CH189" s="0"/>
      <c r="CI189" s="0"/>
      <c r="CJ189" s="0"/>
      <c r="CK189" s="0"/>
      <c r="CL189" s="0"/>
      <c r="CM189" s="0"/>
      <c r="CN189" s="0"/>
      <c r="CO189" s="0"/>
      <c r="CP189" s="0"/>
      <c r="CQ189" s="0"/>
      <c r="CR189" s="0"/>
      <c r="CS189" s="0"/>
      <c r="CT189" s="0"/>
      <c r="CU189" s="0"/>
      <c r="CV189" s="0"/>
      <c r="CW189" s="0"/>
      <c r="CX189" s="0"/>
      <c r="CY189" s="0"/>
      <c r="CZ189" s="0"/>
      <c r="DA189" s="0"/>
      <c r="DB189" s="0"/>
      <c r="DC189" s="0"/>
      <c r="DD189" s="0"/>
      <c r="DE189" s="0"/>
      <c r="DF189" s="0"/>
      <c r="DG189" s="0"/>
      <c r="DH189" s="0"/>
      <c r="DI189" s="0"/>
      <c r="DJ189" s="0"/>
      <c r="DK189" s="0"/>
      <c r="DL189" s="0"/>
      <c r="DM189" s="0"/>
      <c r="DN189" s="0"/>
      <c r="DO189" s="0"/>
      <c r="DP189" s="0"/>
      <c r="DQ189" s="0"/>
      <c r="DR189" s="0"/>
      <c r="DS189" s="0"/>
      <c r="DT189" s="0"/>
      <c r="DU189" s="0"/>
      <c r="DV189" s="0"/>
      <c r="DW189" s="0"/>
      <c r="DX189" s="0"/>
      <c r="DY189" s="0"/>
      <c r="DZ189" s="0"/>
      <c r="EA189" s="0"/>
      <c r="EB189" s="0"/>
      <c r="EC189" s="0"/>
      <c r="ED189" s="0"/>
      <c r="EE189" s="0"/>
      <c r="EF189" s="0"/>
      <c r="EG189" s="0"/>
      <c r="EH189" s="0"/>
      <c r="EI189" s="0"/>
      <c r="EJ189" s="0"/>
      <c r="EK189" s="0"/>
      <c r="EL189" s="0"/>
      <c r="EM189" s="0"/>
      <c r="EN189" s="0"/>
      <c r="EO189" s="0"/>
      <c r="EP189" s="0"/>
      <c r="EQ189" s="0"/>
      <c r="ER189" s="0"/>
      <c r="ES189" s="0"/>
      <c r="ET189" s="0"/>
      <c r="EU189" s="0"/>
      <c r="EV189" s="0"/>
      <c r="EW189" s="0"/>
      <c r="EX189" s="0"/>
      <c r="EY189" s="0"/>
      <c r="EZ189" s="0"/>
      <c r="FA189" s="0"/>
      <c r="FB189" s="0"/>
      <c r="FC189" s="0"/>
      <c r="FD189" s="0"/>
      <c r="FE189" s="0"/>
      <c r="FF189" s="0"/>
      <c r="FG189" s="0"/>
      <c r="FH189" s="0"/>
      <c r="FI189" s="0"/>
      <c r="FJ189" s="0"/>
      <c r="FK189" s="0"/>
      <c r="FL189" s="0"/>
      <c r="FM189" s="0"/>
      <c r="FN189" s="0"/>
      <c r="FO189" s="0"/>
      <c r="FP189" s="0"/>
      <c r="FQ189" s="0"/>
      <c r="FR189" s="0"/>
      <c r="FS189" s="0"/>
      <c r="FT189" s="0"/>
      <c r="FU189" s="0"/>
      <c r="FV189" s="0"/>
      <c r="FW189" s="0"/>
      <c r="FX189" s="0"/>
      <c r="FY189" s="0"/>
      <c r="FZ189" s="0"/>
      <c r="GA189" s="0"/>
      <c r="GB189" s="0"/>
      <c r="GC189" s="0"/>
      <c r="GD189" s="0"/>
      <c r="GE189" s="0"/>
      <c r="GF189" s="0"/>
      <c r="GG189" s="0"/>
      <c r="GH189" s="0"/>
      <c r="GI189" s="0"/>
      <c r="GJ189" s="0"/>
      <c r="GK189" s="0"/>
      <c r="GL189" s="0"/>
      <c r="GM189" s="0"/>
      <c r="GN189" s="0"/>
      <c r="GO189" s="0"/>
      <c r="GP189" s="0"/>
      <c r="GQ189" s="0"/>
      <c r="GR189" s="0"/>
      <c r="GS189" s="0"/>
      <c r="GT189" s="0"/>
      <c r="GU189" s="0"/>
      <c r="GV189" s="0"/>
      <c r="GW189" s="0"/>
      <c r="GX189" s="0"/>
      <c r="GY189" s="0"/>
      <c r="GZ189" s="0"/>
      <c r="HA189" s="0"/>
      <c r="HB189" s="0"/>
      <c r="HC189" s="0"/>
      <c r="HD189" s="0"/>
      <c r="HE189" s="0"/>
      <c r="HF189" s="0"/>
      <c r="HG189" s="0"/>
      <c r="HH189" s="0"/>
      <c r="HI189" s="0"/>
      <c r="HJ189" s="0"/>
      <c r="HK189" s="0"/>
      <c r="HL189" s="0"/>
      <c r="HM189" s="0"/>
      <c r="HN189" s="0"/>
      <c r="HO189" s="0"/>
      <c r="HP189" s="0"/>
      <c r="HQ189" s="0"/>
      <c r="HR189" s="0"/>
      <c r="HS189" s="0"/>
      <c r="HT189" s="0"/>
      <c r="HU189" s="0"/>
      <c r="HV189" s="0"/>
      <c r="HW189" s="0"/>
      <c r="HX189" s="0"/>
      <c r="HY189" s="0"/>
      <c r="HZ189" s="0"/>
      <c r="IA189" s="0"/>
      <c r="IB189" s="0"/>
      <c r="IC189" s="0"/>
      <c r="ID189" s="0"/>
      <c r="IE189" s="0"/>
      <c r="IF189" s="0"/>
      <c r="IG189" s="0"/>
      <c r="IH189" s="0"/>
      <c r="II189" s="0"/>
      <c r="IJ189" s="0"/>
      <c r="IK189" s="0"/>
      <c r="IL189" s="0"/>
      <c r="IM189" s="0"/>
      <c r="IN189" s="0"/>
      <c r="IO189" s="0"/>
      <c r="IP189" s="0"/>
      <c r="IQ189" s="0"/>
      <c r="IR189" s="0"/>
      <c r="IS189" s="0"/>
      <c r="IT189" s="0"/>
      <c r="IU189" s="0"/>
      <c r="IV189" s="0"/>
      <c r="IW189" s="0"/>
      <c r="IX189" s="0"/>
      <c r="IY189" s="0"/>
      <c r="IZ189" s="0"/>
      <c r="JA189" s="0"/>
      <c r="JB189" s="0"/>
      <c r="JC189" s="0"/>
      <c r="JD189" s="0"/>
      <c r="JE189" s="0"/>
      <c r="JF189" s="0"/>
      <c r="JG189" s="0"/>
      <c r="JH189" s="0"/>
      <c r="JI189" s="0"/>
      <c r="JJ189" s="0"/>
      <c r="JK189" s="0"/>
      <c r="JL189" s="0"/>
      <c r="JM189" s="0"/>
      <c r="JN189" s="0"/>
      <c r="JO189" s="0"/>
      <c r="JP189" s="0"/>
      <c r="JQ189" s="0"/>
      <c r="JR189" s="0"/>
      <c r="JS189" s="0"/>
      <c r="JT189" s="0"/>
      <c r="JU189" s="0"/>
      <c r="JV189" s="0"/>
      <c r="JW189" s="0"/>
      <c r="JX189" s="0"/>
      <c r="JY189" s="0"/>
      <c r="JZ189" s="0"/>
      <c r="KA189" s="0"/>
      <c r="KB189" s="0"/>
      <c r="KC189" s="0"/>
      <c r="KD189" s="0"/>
      <c r="KE189" s="0"/>
      <c r="KF189" s="0"/>
      <c r="KG189" s="0"/>
      <c r="KH189" s="0"/>
      <c r="KI189" s="0"/>
      <c r="KJ189" s="0"/>
      <c r="KK189" s="0"/>
      <c r="KL189" s="0"/>
      <c r="KM189" s="0"/>
      <c r="KN189" s="0"/>
      <c r="KO189" s="0"/>
      <c r="KP189" s="0"/>
      <c r="KQ189" s="0"/>
      <c r="KR189" s="0"/>
      <c r="KS189" s="0"/>
      <c r="KT189" s="0"/>
      <c r="KU189" s="0"/>
      <c r="KV189" s="0"/>
      <c r="KW189" s="0"/>
      <c r="KX189" s="0"/>
      <c r="KY189" s="0"/>
      <c r="KZ189" s="0"/>
      <c r="LA189" s="0"/>
      <c r="LB189" s="0"/>
      <c r="LC189" s="0"/>
      <c r="LD189" s="0"/>
      <c r="LE189" s="0"/>
      <c r="LF189" s="0"/>
      <c r="LG189" s="0"/>
      <c r="LH189" s="0"/>
      <c r="LI189" s="0"/>
      <c r="LJ189" s="0"/>
      <c r="LK189" s="0"/>
      <c r="LL189" s="0"/>
      <c r="LM189" s="0"/>
      <c r="LN189" s="0"/>
      <c r="LO189" s="0"/>
      <c r="LP189" s="0"/>
      <c r="LQ189" s="0"/>
      <c r="LR189" s="0"/>
      <c r="LS189" s="0"/>
      <c r="LT189" s="0"/>
      <c r="LU189" s="0"/>
      <c r="LV189" s="0"/>
      <c r="LW189" s="0"/>
      <c r="LX189" s="0"/>
      <c r="LY189" s="0"/>
      <c r="LZ189" s="0"/>
      <c r="MA189" s="0"/>
      <c r="MB189" s="0"/>
      <c r="MC189" s="0"/>
      <c r="MD189" s="0"/>
      <c r="ME189" s="0"/>
      <c r="MF189" s="0"/>
      <c r="MG189" s="0"/>
      <c r="MH189" s="0"/>
      <c r="MI189" s="0"/>
      <c r="MJ189" s="0"/>
      <c r="MK189" s="0"/>
      <c r="ML189" s="0"/>
      <c r="MM189" s="0"/>
      <c r="MN189" s="0"/>
      <c r="MO189" s="0"/>
      <c r="MP189" s="0"/>
      <c r="MQ189" s="0"/>
      <c r="MR189" s="0"/>
      <c r="MS189" s="0"/>
      <c r="MT189" s="0"/>
      <c r="MU189" s="0"/>
      <c r="MV189" s="0"/>
      <c r="MW189" s="0"/>
      <c r="MX189" s="0"/>
      <c r="MY189" s="0"/>
      <c r="MZ189" s="0"/>
      <c r="NA189" s="0"/>
      <c r="NB189" s="0"/>
      <c r="NC189" s="0"/>
      <c r="ND189" s="0"/>
      <c r="NE189" s="0"/>
      <c r="NF189" s="0"/>
      <c r="NG189" s="0"/>
      <c r="NH189" s="0"/>
      <c r="NI189" s="0"/>
      <c r="NJ189" s="0"/>
      <c r="NK189" s="0"/>
      <c r="NL189" s="0"/>
      <c r="NM189" s="0"/>
      <c r="NN189" s="0"/>
      <c r="NO189" s="0"/>
      <c r="NP189" s="0"/>
      <c r="NQ189" s="0"/>
      <c r="NR189" s="0"/>
      <c r="NS189" s="0"/>
      <c r="NT189" s="0"/>
      <c r="NU189" s="0"/>
      <c r="NV189" s="0"/>
      <c r="NW189" s="0"/>
      <c r="NX189" s="0"/>
      <c r="NY189" s="0"/>
      <c r="NZ189" s="0"/>
      <c r="OA189" s="0"/>
      <c r="OB189" s="0"/>
      <c r="OC189" s="0"/>
      <c r="OD189" s="0"/>
      <c r="OE189" s="0"/>
      <c r="OF189" s="0"/>
      <c r="OG189" s="0"/>
      <c r="OH189" s="0"/>
      <c r="OI189" s="0"/>
      <c r="OJ189" s="0"/>
      <c r="OK189" s="0"/>
      <c r="OL189" s="0"/>
      <c r="OM189" s="0"/>
      <c r="ON189" s="0"/>
      <c r="OO189" s="0"/>
      <c r="OP189" s="0"/>
      <c r="OQ189" s="0"/>
      <c r="OR189" s="0"/>
      <c r="OS189" s="0"/>
      <c r="OT189" s="0"/>
      <c r="OU189" s="0"/>
      <c r="OV189" s="0"/>
      <c r="OW189" s="0"/>
      <c r="OX189" s="0"/>
      <c r="OY189" s="0"/>
      <c r="OZ189" s="0"/>
      <c r="PA189" s="0"/>
      <c r="PB189" s="0"/>
      <c r="PC189" s="0"/>
      <c r="PD189" s="0"/>
      <c r="PE189" s="0"/>
      <c r="PF189" s="0"/>
      <c r="PG189" s="0"/>
      <c r="PH189" s="0"/>
      <c r="PI189" s="0"/>
      <c r="PJ189" s="0"/>
      <c r="PK189" s="0"/>
      <c r="PL189" s="0"/>
      <c r="PM189" s="0"/>
      <c r="PN189" s="0"/>
      <c r="PO189" s="0"/>
      <c r="PP189" s="0"/>
      <c r="PQ189" s="0"/>
      <c r="PR189" s="0"/>
      <c r="PS189" s="0"/>
      <c r="PT189" s="0"/>
      <c r="PU189" s="0"/>
      <c r="PV189" s="0"/>
      <c r="PW189" s="0"/>
      <c r="PX189" s="0"/>
      <c r="PY189" s="0"/>
      <c r="PZ189" s="0"/>
      <c r="QA189" s="0"/>
      <c r="QB189" s="0"/>
      <c r="QC189" s="0"/>
      <c r="QD189" s="0"/>
      <c r="QE189" s="0"/>
      <c r="QF189" s="0"/>
      <c r="QG189" s="0"/>
      <c r="QH189" s="0"/>
      <c r="QI189" s="0"/>
      <c r="QJ189" s="0"/>
      <c r="QK189" s="0"/>
      <c r="QL189" s="0"/>
      <c r="QM189" s="0"/>
      <c r="QN189" s="0"/>
      <c r="QO189" s="0"/>
      <c r="QP189" s="0"/>
      <c r="QQ189" s="0"/>
      <c r="QR189" s="0"/>
      <c r="QS189" s="0"/>
      <c r="QT189" s="0"/>
      <c r="QU189" s="0"/>
      <c r="QV189" s="0"/>
      <c r="QW189" s="0"/>
      <c r="QX189" s="0"/>
      <c r="QY189" s="0"/>
      <c r="QZ189" s="0"/>
      <c r="RA189" s="0"/>
      <c r="RB189" s="0"/>
      <c r="RC189" s="0"/>
      <c r="RD189" s="0"/>
      <c r="RE189" s="0"/>
      <c r="RF189" s="0"/>
      <c r="RG189" s="0"/>
      <c r="RH189" s="0"/>
      <c r="RI189" s="0"/>
      <c r="RJ189" s="0"/>
      <c r="RK189" s="0"/>
      <c r="RL189" s="0"/>
      <c r="RM189" s="0"/>
      <c r="RN189" s="0"/>
      <c r="RO189" s="0"/>
      <c r="RP189" s="0"/>
      <c r="RQ189" s="0"/>
      <c r="RR189" s="0"/>
      <c r="RS189" s="0"/>
      <c r="RT189" s="0"/>
      <c r="RU189" s="0"/>
      <c r="RV189" s="0"/>
      <c r="RW189" s="0"/>
      <c r="RX189" s="0"/>
      <c r="RY189" s="0"/>
      <c r="RZ189" s="0"/>
      <c r="SA189" s="0"/>
      <c r="SB189" s="0"/>
      <c r="SC189" s="0"/>
      <c r="SD189" s="0"/>
      <c r="SE189" s="0"/>
      <c r="SF189" s="0"/>
      <c r="SG189" s="0"/>
      <c r="SH189" s="0"/>
      <c r="SI189" s="0"/>
      <c r="SJ189" s="0"/>
      <c r="SK189" s="0"/>
      <c r="SL189" s="0"/>
      <c r="SM189" s="0"/>
      <c r="SN189" s="0"/>
      <c r="SO189" s="0"/>
      <c r="SP189" s="0"/>
      <c r="SQ189" s="0"/>
      <c r="SR189" s="0"/>
      <c r="SS189" s="0"/>
      <c r="ST189" s="0"/>
      <c r="SU189" s="0"/>
      <c r="SV189" s="0"/>
      <c r="SW189" s="0"/>
      <c r="SX189" s="0"/>
      <c r="SY189" s="0"/>
      <c r="SZ189" s="0"/>
      <c r="TA189" s="0"/>
      <c r="TB189" s="0"/>
      <c r="TC189" s="0"/>
      <c r="TD189" s="0"/>
      <c r="TE189" s="0"/>
      <c r="TF189" s="0"/>
      <c r="TG189" s="0"/>
      <c r="TH189" s="0"/>
      <c r="TI189" s="0"/>
      <c r="TJ189" s="0"/>
      <c r="TK189" s="0"/>
      <c r="TL189" s="0"/>
      <c r="TM189" s="0"/>
      <c r="TN189" s="0"/>
      <c r="TO189" s="0"/>
      <c r="TP189" s="0"/>
      <c r="TQ189" s="0"/>
      <c r="TR189" s="0"/>
      <c r="TS189" s="0"/>
      <c r="TT189" s="0"/>
      <c r="TU189" s="0"/>
      <c r="TV189" s="0"/>
      <c r="TW189" s="0"/>
      <c r="TX189" s="0"/>
      <c r="TY189" s="0"/>
      <c r="TZ189" s="0"/>
      <c r="UA189" s="0"/>
      <c r="UB189" s="0"/>
      <c r="UC189" s="0"/>
      <c r="UD189" s="0"/>
      <c r="UE189" s="0"/>
      <c r="UF189" s="0"/>
      <c r="UG189" s="0"/>
      <c r="UH189" s="0"/>
      <c r="UI189" s="0"/>
      <c r="UJ189" s="0"/>
      <c r="UK189" s="0"/>
      <c r="UL189" s="0"/>
      <c r="UM189" s="0"/>
      <c r="UN189" s="0"/>
      <c r="UO189" s="0"/>
      <c r="UP189" s="0"/>
      <c r="UQ189" s="0"/>
      <c r="UR189" s="0"/>
      <c r="US189" s="0"/>
      <c r="UT189" s="0"/>
      <c r="UU189" s="0"/>
      <c r="UV189" s="0"/>
      <c r="UW189" s="0"/>
      <c r="UX189" s="0"/>
      <c r="UY189" s="0"/>
      <c r="UZ189" s="0"/>
      <c r="VA189" s="0"/>
      <c r="VB189" s="0"/>
      <c r="VC189" s="0"/>
      <c r="VD189" s="0"/>
      <c r="VE189" s="0"/>
      <c r="VF189" s="0"/>
      <c r="VG189" s="0"/>
      <c r="VH189" s="0"/>
      <c r="VI189" s="0"/>
      <c r="VJ189" s="0"/>
      <c r="VK189" s="0"/>
      <c r="VL189" s="0"/>
      <c r="VM189" s="0"/>
      <c r="VN189" s="0"/>
      <c r="VO189" s="0"/>
      <c r="VP189" s="0"/>
      <c r="VQ189" s="0"/>
      <c r="VR189" s="0"/>
      <c r="VS189" s="0"/>
      <c r="VT189" s="0"/>
      <c r="VU189" s="0"/>
      <c r="VV189" s="0"/>
      <c r="VW189" s="0"/>
      <c r="VX189" s="0"/>
      <c r="VY189" s="0"/>
      <c r="VZ189" s="0"/>
      <c r="WA189" s="0"/>
      <c r="WB189" s="0"/>
      <c r="WC189" s="0"/>
      <c r="WD189" s="0"/>
      <c r="WE189" s="0"/>
      <c r="WF189" s="0"/>
      <c r="WG189" s="0"/>
      <c r="WH189" s="0"/>
      <c r="WI189" s="0"/>
      <c r="WJ189" s="0"/>
      <c r="WK189" s="0"/>
      <c r="WL189" s="0"/>
      <c r="WM189" s="0"/>
      <c r="WN189" s="0"/>
      <c r="WO189" s="0"/>
      <c r="WP189" s="0"/>
      <c r="WQ189" s="0"/>
      <c r="WR189" s="0"/>
      <c r="WS189" s="0"/>
      <c r="WT189" s="0"/>
      <c r="WU189" s="0"/>
      <c r="WV189" s="0"/>
      <c r="WW189" s="0"/>
      <c r="WX189" s="0"/>
      <c r="WY189" s="0"/>
      <c r="WZ189" s="0"/>
      <c r="XA189" s="0"/>
      <c r="XB189" s="0"/>
      <c r="XC189" s="0"/>
      <c r="XD189" s="0"/>
      <c r="XE189" s="0"/>
      <c r="XF189" s="0"/>
      <c r="XG189" s="0"/>
      <c r="XH189" s="0"/>
      <c r="XI189" s="0"/>
      <c r="XJ189" s="0"/>
      <c r="XK189" s="0"/>
      <c r="XL189" s="0"/>
      <c r="XM189" s="0"/>
      <c r="XN189" s="0"/>
      <c r="XO189" s="0"/>
      <c r="XP189" s="0"/>
      <c r="XQ189" s="0"/>
      <c r="XR189" s="0"/>
      <c r="XS189" s="0"/>
      <c r="XT189" s="0"/>
      <c r="XU189" s="0"/>
      <c r="XV189" s="0"/>
      <c r="XW189" s="0"/>
      <c r="XX189" s="0"/>
      <c r="XY189" s="0"/>
      <c r="XZ189" s="0"/>
      <c r="YA189" s="0"/>
      <c r="YB189" s="0"/>
      <c r="YC189" s="0"/>
      <c r="YD189" s="0"/>
      <c r="YE189" s="0"/>
      <c r="YF189" s="0"/>
      <c r="YG189" s="0"/>
      <c r="YH189" s="0"/>
      <c r="YI189" s="0"/>
      <c r="YJ189" s="0"/>
      <c r="YK189" s="0"/>
      <c r="YL189" s="0"/>
      <c r="YM189" s="0"/>
      <c r="YN189" s="0"/>
      <c r="YO189" s="0"/>
      <c r="YP189" s="0"/>
      <c r="YQ189" s="0"/>
      <c r="YR189" s="0"/>
      <c r="YS189" s="0"/>
      <c r="YT189" s="0"/>
      <c r="YU189" s="0"/>
      <c r="YV189" s="0"/>
      <c r="YW189" s="0"/>
      <c r="YX189" s="0"/>
      <c r="YY189" s="0"/>
      <c r="YZ189" s="0"/>
      <c r="ZA189" s="0"/>
      <c r="ZB189" s="0"/>
      <c r="ZC189" s="0"/>
      <c r="ZD189" s="0"/>
      <c r="ZE189" s="0"/>
      <c r="ZF189" s="0"/>
      <c r="ZG189" s="0"/>
      <c r="ZH189" s="0"/>
      <c r="ZI189" s="0"/>
      <c r="ZJ189" s="0"/>
      <c r="ZK189" s="0"/>
      <c r="ZL189" s="0"/>
      <c r="ZM189" s="0"/>
      <c r="ZN189" s="0"/>
      <c r="ZO189" s="0"/>
      <c r="ZP189" s="0"/>
      <c r="ZQ189" s="0"/>
      <c r="ZR189" s="0"/>
      <c r="ZS189" s="0"/>
      <c r="ZT189" s="0"/>
      <c r="ZU189" s="0"/>
      <c r="ZV189" s="0"/>
      <c r="ZW189" s="0"/>
      <c r="ZX189" s="0"/>
      <c r="ZY189" s="0"/>
      <c r="ZZ189" s="0"/>
      <c r="AAA189" s="0"/>
      <c r="AAB189" s="0"/>
      <c r="AAC189" s="0"/>
      <c r="AAD189" s="0"/>
      <c r="AAE189" s="0"/>
      <c r="AAF189" s="0"/>
      <c r="AAG189" s="0"/>
      <c r="AAH189" s="0"/>
      <c r="AAI189" s="0"/>
      <c r="AAJ189" s="0"/>
      <c r="AAK189" s="0"/>
      <c r="AAL189" s="0"/>
      <c r="AAM189" s="0"/>
      <c r="AAN189" s="0"/>
      <c r="AAO189" s="0"/>
      <c r="AAP189" s="0"/>
      <c r="AAQ189" s="0"/>
      <c r="AAR189" s="0"/>
      <c r="AAS189" s="0"/>
      <c r="AAT189" s="0"/>
      <c r="AAU189" s="0"/>
      <c r="AAV189" s="0"/>
      <c r="AAW189" s="0"/>
      <c r="AAX189" s="0"/>
      <c r="AAY189" s="0"/>
      <c r="AAZ189" s="0"/>
      <c r="ABA189" s="0"/>
      <c r="ABB189" s="0"/>
      <c r="ABC189" s="0"/>
      <c r="ABD189" s="0"/>
      <c r="ABE189" s="0"/>
      <c r="ABF189" s="0"/>
      <c r="ABG189" s="0"/>
      <c r="ABH189" s="0"/>
      <c r="ABI189" s="0"/>
      <c r="ABJ189" s="0"/>
      <c r="ABK189" s="0"/>
      <c r="ABL189" s="0"/>
      <c r="ABM189" s="0"/>
      <c r="ABN189" s="0"/>
      <c r="ABO189" s="0"/>
      <c r="ABP189" s="0"/>
      <c r="ABQ189" s="0"/>
      <c r="ABR189" s="0"/>
      <c r="ABS189" s="0"/>
      <c r="ABT189" s="0"/>
      <c r="ABU189" s="0"/>
      <c r="ABV189" s="0"/>
      <c r="ABW189" s="0"/>
      <c r="ABX189" s="0"/>
      <c r="ABY189" s="0"/>
      <c r="ABZ189" s="0"/>
      <c r="ACA189" s="0"/>
      <c r="ACB189" s="0"/>
      <c r="ACC189" s="0"/>
      <c r="ACD189" s="0"/>
      <c r="ACE189" s="0"/>
      <c r="ACF189" s="0"/>
      <c r="ACG189" s="0"/>
      <c r="ACH189" s="0"/>
      <c r="ACI189" s="0"/>
      <c r="ACJ189" s="0"/>
      <c r="ACK189" s="0"/>
      <c r="ACL189" s="0"/>
      <c r="ACM189" s="0"/>
      <c r="ACN189" s="0"/>
      <c r="ACO189" s="0"/>
      <c r="ACP189" s="0"/>
      <c r="ACQ189" s="0"/>
      <c r="ACR189" s="0"/>
      <c r="ACS189" s="0"/>
      <c r="ACT189" s="0"/>
      <c r="ACU189" s="0"/>
      <c r="ACV189" s="0"/>
      <c r="ACW189" s="0"/>
      <c r="ACX189" s="0"/>
      <c r="ACY189" s="0"/>
      <c r="ACZ189" s="0"/>
      <c r="ADA189" s="0"/>
      <c r="ADB189" s="0"/>
      <c r="ADC189" s="0"/>
      <c r="ADD189" s="0"/>
      <c r="ADE189" s="0"/>
      <c r="ADF189" s="0"/>
      <c r="ADG189" s="0"/>
      <c r="ADH189" s="0"/>
      <c r="ADI189" s="0"/>
      <c r="ADJ189" s="0"/>
      <c r="ADK189" s="0"/>
      <c r="ADL189" s="0"/>
      <c r="ADM189" s="0"/>
      <c r="ADN189" s="0"/>
      <c r="ADO189" s="0"/>
      <c r="ADP189" s="0"/>
      <c r="ADQ189" s="0"/>
      <c r="ADR189" s="0"/>
      <c r="ADS189" s="0"/>
      <c r="ADT189" s="0"/>
      <c r="ADU189" s="0"/>
      <c r="ADV189" s="0"/>
      <c r="ADW189" s="0"/>
      <c r="ADX189" s="0"/>
      <c r="ADY189" s="0"/>
      <c r="ADZ189" s="0"/>
      <c r="AEA189" s="0"/>
      <c r="AEB189" s="0"/>
      <c r="AEC189" s="0"/>
      <c r="AED189" s="0"/>
      <c r="AEE189" s="0"/>
      <c r="AEF189" s="0"/>
      <c r="AEG189" s="0"/>
      <c r="AEH189" s="0"/>
      <c r="AEI189" s="0"/>
      <c r="AEJ189" s="0"/>
      <c r="AEK189" s="0"/>
      <c r="AEL189" s="0"/>
      <c r="AEM189" s="0"/>
      <c r="AEN189" s="0"/>
      <c r="AEO189" s="0"/>
      <c r="AEP189" s="0"/>
      <c r="AEQ189" s="0"/>
      <c r="AER189" s="0"/>
      <c r="AES189" s="0"/>
      <c r="AET189" s="0"/>
      <c r="AEU189" s="0"/>
      <c r="AEV189" s="0"/>
      <c r="AEW189" s="0"/>
      <c r="AEX189" s="0"/>
      <c r="AEY189" s="0"/>
      <c r="AEZ189" s="0"/>
      <c r="AFA189" s="0"/>
      <c r="AFB189" s="0"/>
      <c r="AFC189" s="0"/>
      <c r="AFD189" s="0"/>
      <c r="AFE189" s="0"/>
      <c r="AFF189" s="0"/>
      <c r="AFG189" s="0"/>
      <c r="AFH189" s="0"/>
      <c r="AFI189" s="0"/>
      <c r="AFJ189" s="0"/>
      <c r="AFK189" s="0"/>
      <c r="AFL189" s="0"/>
      <c r="AFM189" s="0"/>
      <c r="AFN189" s="0"/>
      <c r="AFO189" s="0"/>
      <c r="AFP189" s="0"/>
      <c r="AFQ189" s="0"/>
      <c r="AFR189" s="0"/>
      <c r="AFS189" s="0"/>
      <c r="AFT189" s="0"/>
      <c r="AFU189" s="0"/>
      <c r="AFV189" s="0"/>
      <c r="AFW189" s="0"/>
      <c r="AFX189" s="0"/>
      <c r="AFY189" s="0"/>
      <c r="AFZ189" s="0"/>
      <c r="AGA189" s="0"/>
      <c r="AGB189" s="0"/>
      <c r="AGC189" s="0"/>
      <c r="AGD189" s="0"/>
      <c r="AGE189" s="0"/>
      <c r="AGF189" s="0"/>
      <c r="AGG189" s="0"/>
      <c r="AGH189" s="0"/>
      <c r="AGI189" s="0"/>
      <c r="AGJ189" s="0"/>
      <c r="AGK189" s="0"/>
      <c r="AGL189" s="0"/>
      <c r="AGM189" s="0"/>
      <c r="AGN189" s="0"/>
      <c r="AGO189" s="0"/>
      <c r="AGP189" s="0"/>
      <c r="AGQ189" s="0"/>
      <c r="AGR189" s="0"/>
      <c r="AGS189" s="0"/>
      <c r="AGT189" s="0"/>
      <c r="AGU189" s="0"/>
      <c r="AGV189" s="0"/>
      <c r="AGW189" s="0"/>
      <c r="AGX189" s="0"/>
      <c r="AGY189" s="0"/>
      <c r="AGZ189" s="0"/>
      <c r="AHA189" s="0"/>
      <c r="AHB189" s="0"/>
      <c r="AHC189" s="0"/>
      <c r="AHD189" s="0"/>
      <c r="AHE189" s="0"/>
      <c r="AHF189" s="0"/>
      <c r="AHG189" s="0"/>
      <c r="AHH189" s="0"/>
      <c r="AHI189" s="0"/>
      <c r="AHJ189" s="0"/>
      <c r="AHK189" s="0"/>
      <c r="AHL189" s="0"/>
      <c r="AHM189" s="0"/>
      <c r="AHN189" s="0"/>
      <c r="AHO189" s="0"/>
      <c r="AHP189" s="0"/>
      <c r="AHQ189" s="0"/>
      <c r="AHR189" s="0"/>
      <c r="AHS189" s="0"/>
      <c r="AHT189" s="0"/>
      <c r="AHU189" s="0"/>
      <c r="AHV189" s="0"/>
      <c r="AHW189" s="0"/>
      <c r="AHX189" s="0"/>
      <c r="AHY189" s="0"/>
      <c r="AHZ189" s="0"/>
      <c r="AIA189" s="0"/>
      <c r="AIB189" s="0"/>
      <c r="AIC189" s="0"/>
      <c r="AID189" s="0"/>
      <c r="AIE189" s="0"/>
      <c r="AIF189" s="0"/>
      <c r="AIG189" s="0"/>
      <c r="AIH189" s="0"/>
      <c r="AII189" s="0"/>
      <c r="AIJ189" s="0"/>
      <c r="AIK189" s="0"/>
      <c r="AIL189" s="0"/>
      <c r="AIM189" s="0"/>
      <c r="AIN189" s="0"/>
      <c r="AIO189" s="0"/>
      <c r="AIP189" s="0"/>
      <c r="AIQ189" s="0"/>
      <c r="AIR189" s="0"/>
      <c r="AIS189" s="0"/>
      <c r="AIT189" s="0"/>
      <c r="AIU189" s="0"/>
      <c r="AIV189" s="0"/>
      <c r="AIW189" s="0"/>
      <c r="AIX189" s="0"/>
      <c r="AIY189" s="0"/>
      <c r="AIZ189" s="0"/>
      <c r="AJA189" s="0"/>
      <c r="AJB189" s="0"/>
      <c r="AJC189" s="0"/>
      <c r="AJD189" s="0"/>
      <c r="AJE189" s="0"/>
      <c r="AJF189" s="0"/>
      <c r="AJG189" s="0"/>
      <c r="AJH189" s="0"/>
      <c r="AJI189" s="0"/>
      <c r="AJJ189" s="0"/>
      <c r="AJK189" s="0"/>
      <c r="AJL189" s="0"/>
      <c r="AJM189" s="0"/>
      <c r="AJN189" s="0"/>
      <c r="AJO189" s="0"/>
      <c r="AJP189" s="0"/>
      <c r="AJQ189" s="0"/>
      <c r="AJR189" s="0"/>
      <c r="AJS189" s="0"/>
      <c r="AJT189" s="0"/>
      <c r="AJU189" s="0"/>
      <c r="AJV189" s="0"/>
      <c r="AJW189" s="0"/>
      <c r="AJX189" s="0"/>
      <c r="AJY189" s="0"/>
      <c r="AJZ189" s="0"/>
      <c r="AKA189" s="0"/>
      <c r="AKB189" s="0"/>
      <c r="AKC189" s="0"/>
      <c r="AKD189" s="0"/>
      <c r="AKE189" s="0"/>
      <c r="AKF189" s="0"/>
      <c r="AKG189" s="0"/>
      <c r="AKH189" s="0"/>
      <c r="AKI189" s="0"/>
      <c r="AKJ189" s="0"/>
      <c r="AKK189" s="0"/>
      <c r="AKL189" s="0"/>
      <c r="AKM189" s="0"/>
      <c r="AKN189" s="0"/>
      <c r="AKO189" s="0"/>
      <c r="AKP189" s="0"/>
      <c r="AKQ189" s="0"/>
      <c r="AKR189" s="0"/>
      <c r="AKS189" s="0"/>
      <c r="AKT189" s="0"/>
      <c r="AKU189" s="0"/>
      <c r="AKV189" s="0"/>
      <c r="AKW189" s="0"/>
      <c r="AKX189" s="0"/>
      <c r="AKY189" s="0"/>
      <c r="AKZ189" s="0"/>
      <c r="ALA189" s="0"/>
      <c r="ALB189" s="0"/>
      <c r="ALC189" s="0"/>
      <c r="ALD189" s="0"/>
      <c r="ALE189" s="0"/>
      <c r="ALF189" s="0"/>
      <c r="ALG189" s="0"/>
      <c r="ALH189" s="0"/>
      <c r="ALI189" s="0"/>
      <c r="ALJ189" s="0"/>
      <c r="ALK189" s="0"/>
      <c r="ALL189" s="0"/>
      <c r="ALM189" s="0"/>
      <c r="ALN189" s="0"/>
      <c r="ALO189" s="0"/>
      <c r="ALP189" s="0"/>
      <c r="ALQ189" s="0"/>
      <c r="ALR189" s="0"/>
      <c r="ALS189" s="0"/>
      <c r="ALT189" s="0"/>
      <c r="ALU189" s="0"/>
      <c r="ALV189" s="0"/>
      <c r="ALW189" s="0"/>
      <c r="ALX189" s="0"/>
      <c r="ALY189" s="0"/>
      <c r="ALZ189" s="0"/>
      <c r="AMA189" s="0"/>
      <c r="AMB189" s="0"/>
      <c r="AMC189" s="0"/>
      <c r="AMD189" s="0"/>
      <c r="AME189" s="0"/>
      <c r="AMF189" s="0"/>
      <c r="AMG189" s="0"/>
      <c r="AMH189" s="0"/>
      <c r="AMI189" s="0"/>
      <c r="AMJ189" s="0"/>
    </row>
    <row r="190" customFormat="false" ht="13.2" hidden="false" customHeight="false" outlineLevel="0" collapsed="false">
      <c r="A190" s="2"/>
      <c r="B190" s="3" t="n">
        <v>13</v>
      </c>
      <c r="C190" s="2"/>
      <c r="D190" s="2"/>
      <c r="E190" s="2"/>
      <c r="F190" s="2"/>
      <c r="G190" s="2"/>
      <c r="H190" s="2"/>
      <c r="I190" s="3" t="n">
        <v>0</v>
      </c>
      <c r="J190" s="2" t="s">
        <v>38</v>
      </c>
      <c r="K190" s="2" t="s">
        <v>43</v>
      </c>
      <c r="L190" s="5" t="n">
        <v>42817</v>
      </c>
      <c r="M190" s="2" t="n">
        <v>2</v>
      </c>
      <c r="N190" s="2" t="n">
        <v>2</v>
      </c>
      <c r="O190" s="2" t="n">
        <v>1</v>
      </c>
      <c r="P190" s="19" t="n">
        <f aca="false">+SUMIFS($O$2:$O$181,$J$2:$J$181,$J190,$B$2:$B$181,"&lt;"&amp;$B190,$B$2:$B$181,"&gt;="&amp;($B190-6))/6</f>
        <v>1.66666666666667</v>
      </c>
      <c r="Q190" s="19" t="n">
        <f aca="false">+SUMIFS($M$2:$M$181,$J$2:$J$181,$J190,$B$2:$B$181,"&lt;"&amp;$B190,$B$2:$B$181,"&gt;="&amp;($B190-6))/6</f>
        <v>2</v>
      </c>
      <c r="R190" s="19" t="n">
        <f aca="false">+SUMIFS($N$2:$N$181,$J$2:$J$181,$J190,$B$2:$B$181,"&lt;"&amp;$B190,$B$2:$B$181,"&gt;="&amp;($B190-6))/6</f>
        <v>1.33333333333333</v>
      </c>
      <c r="S190" s="19" t="n">
        <f aca="false">+SUMIFS($S$2:$S$181,$J$2:$J$181,$J190,$B$2:$B$181,"&lt;"&amp;$B190,$B$2:$B$181,"&gt;="&amp;($B190-6))/(6*90)</f>
        <v>0.627777777777778</v>
      </c>
      <c r="T190" s="19" t="n">
        <f aca="false">+SUMIFS($T$2:$T$181,$J$2:$J$181,$J190,$B$2:$B$181,"&lt;"&amp;$B190,$B$2:$B$181,"&gt;="&amp;($B190-6))/(6*90)</f>
        <v>0.187037037037037</v>
      </c>
      <c r="U190" s="19" t="n">
        <f aca="false">+SUMIFS($U$2:$U$181,$J$2:$J$181,$J190,$B$2:$B$181,"&lt;"&amp;$B190,$B$2:$B$181,"&gt;="&amp;($B190-6))/(6*90)</f>
        <v>0.633333333333333</v>
      </c>
      <c r="V190" s="19" t="n">
        <f aca="false">+SUMIFS($V$2:$V$181,$J$2:$J$181,$J190,$B$2:$B$181,"&lt;"&amp;$B190,$B$2:$B$181,"&gt;="&amp;($B190-6))/(6*90)</f>
        <v>0.142592592592593</v>
      </c>
      <c r="W190" s="19" t="n">
        <f aca="false">+SUMIFS($W$2:$W$181,$J$2:$J$181,$J190,$B$2:$B$181,"&lt;"&amp;$B190,$B$2:$B$181,"&gt;="&amp;($B190-6))/6</f>
        <v>1.86550778656042</v>
      </c>
      <c r="X190" s="19" t="n">
        <f aca="false">+SUMIFS($X$2:$X$181,$J$2:$J$181,$J190,$B$2:$B$181,"&lt;"&amp;$B190,$B$2:$B$181,"&gt;="&amp;($B190-6))/6</f>
        <v>1.36009959539371</v>
      </c>
      <c r="Y190" s="19" t="n">
        <f aca="false">+SUMIFS($Y$2:$Y$181,$J$2:$J$181,$J190,$B$2:$B$181,"&lt;"&amp;$B190,$B$2:$B$181,"&gt;="&amp;($B190-6))/(6*90)</f>
        <v>2.4</v>
      </c>
      <c r="Z190" s="19" t="n">
        <f aca="false">+SUMIFS($Z$2:$Z$181,$J$2:$J$181,$J190,$B$2:$B$181,"&lt;"&amp;$B190,$B$2:$B$181,"&gt;="&amp;($B190-6))/(6*90)</f>
        <v>0.453703703703704</v>
      </c>
      <c r="AA190" s="19" t="n">
        <f aca="false">+SUMIFS($AA$2:$AA$181,$J$2:$J$181,$J190,$B$2:$B$181,"&lt;"&amp;$B190,$B$2:$B$181,"&gt;="&amp;($B190-6))/6</f>
        <v>0.861229792383307</v>
      </c>
      <c r="AB190" s="19" t="n">
        <f aca="false">+SUMIFS($AB$2:$AB$181,$J$2:$J$181,$J190,$B$2:$B$181,"&lt;"&amp;$B190,$B$2:$B$181,"&gt;="&amp;($B190-6))/(6*90)</f>
        <v>0.0425925925925926</v>
      </c>
      <c r="AC190" s="19" t="n">
        <f aca="false">+SUMIFS($AC$2:$AC$181,$J$2:$J$181,$J190,$B$2:$B$181,"&lt;"&amp;$B190,$B$2:$B$181,"&gt;="&amp;($B190-6))/(6*90)</f>
        <v>0.127777777777778</v>
      </c>
      <c r="AD190" s="19" t="n">
        <f aca="false">+SUMIFS(AD$2:AD$181,$J$2:$J$181,$J190,$B$2:$B$181,"&lt;"&amp;$B190,$B$2:$B$181,"&gt;="&amp;($B190-6))/6</f>
        <v>2</v>
      </c>
      <c r="AE190" s="19" t="n">
        <f aca="false">+SUMIFS(AE$2:AE$181,$J$2:$J$181,$J190,$B$2:$B$181,"&lt;"&amp;$B190,$B$2:$B$181,"&gt;="&amp;($B190-6))/(6*90)</f>
        <v>0.124074074074074</v>
      </c>
      <c r="AF190" s="19" t="n">
        <f aca="false">+SUMIFS(AF$2:AF$181,$J$2:$J$181,$J190,$B$2:$B$181,"&lt;"&amp;$B190,$B$2:$B$181,"&gt;="&amp;($B190-6))/(6*90)</f>
        <v>3.86851851851852</v>
      </c>
      <c r="AG190" s="19" t="n">
        <f aca="false">+SUMIFS(AG$2:AG$181,$J$2:$J$181,$J190,$B$2:$B$181,"&lt;"&amp;$B190,$B$2:$B$181,"&gt;="&amp;($B190-6))/(6*90)</f>
        <v>0.672222222222222</v>
      </c>
      <c r="AH190" s="19" t="n">
        <f aca="false">+SUMIFS(AH$2:AH$181,$J$2:$J$181,$J190,$B$2:$B$181,"&lt;"&amp;$B190,$B$2:$B$181,"&gt;="&amp;($B190-6))/(6*90)</f>
        <v>0.0648148148148148</v>
      </c>
      <c r="AI190" s="19" t="n">
        <f aca="false">+SUMIFS(AI$2:AI$181,$J$2:$J$181,$J190,$B$2:$B$181,"&lt;"&amp;$B190,$B$2:$B$181,"&gt;="&amp;($B190-6))/(6*90)</f>
        <v>0.183333333333333</v>
      </c>
      <c r="AJ190" s="19" t="n">
        <f aca="false">+SUMIFS(AJ$2:AJ$181,$J$2:$J$181,$J190,$B$2:$B$181,"&lt;"&amp;$B190,$B$2:$B$181,"&gt;="&amp;($B190-6))/6</f>
        <v>2.5</v>
      </c>
      <c r="AK190" s="19" t="n">
        <f aca="false">+SUMIFS(AK$2:AK$181,$J$2:$J$181,$J190,$B$2:$B$181,"&lt;"&amp;$B190,$B$2:$B$181,"&gt;="&amp;($B190-6))/(6*90)</f>
        <v>0.109259259259259</v>
      </c>
      <c r="AL190" s="19" t="n">
        <f aca="false">+SUMIFS(AL$2:AL$181,$J$2:$J$181,$J190,$B$2:$B$181,"&lt;"&amp;$B190,$B$2:$B$181,"&gt;="&amp;($B190-6))/6</f>
        <v>1.75</v>
      </c>
      <c r="AM190" s="19" t="n">
        <f aca="false">+SUMIFS(AM$2:AM$181,$J$2:$J$181,$J190,$B$2:$B$181,"&lt;"&amp;$B190,$B$2:$B$181,"&gt;="&amp;($B190-6))/6</f>
        <v>1.32996809835045</v>
      </c>
      <c r="AN190" s="19" t="n">
        <f aca="false">+SUMIFS(AN$2:AN$181,$J$2:$J$181,$J190,$B$2:$B$181,"&lt;"&amp;$B190,$B$2:$B$181,"&gt;="&amp;($B190-6))/6</f>
        <v>0.712935317317896</v>
      </c>
      <c r="AO190" s="0"/>
      <c r="AP190" s="0"/>
      <c r="AQ190" s="0"/>
      <c r="AR190" s="0"/>
      <c r="AS190" s="0"/>
      <c r="AT190" s="0"/>
      <c r="AU190" s="0"/>
      <c r="AV190" s="0"/>
      <c r="AW190" s="0"/>
      <c r="AX190" s="0"/>
      <c r="AY190" s="0"/>
      <c r="AZ190" s="0"/>
      <c r="BA190" s="0"/>
      <c r="BB190" s="0"/>
      <c r="BC190" s="0"/>
      <c r="BD190" s="0"/>
      <c r="BE190" s="0"/>
      <c r="BF190" s="0"/>
      <c r="BG190" s="0"/>
      <c r="BH190" s="0"/>
      <c r="BI190" s="0"/>
      <c r="BJ190" s="0"/>
      <c r="BK190" s="0"/>
      <c r="BL190" s="0"/>
      <c r="BM190" s="0"/>
      <c r="BN190" s="0"/>
      <c r="BO190" s="0"/>
      <c r="BP190" s="0"/>
      <c r="BQ190" s="0"/>
      <c r="BR190" s="0"/>
      <c r="BS190" s="0"/>
      <c r="BT190" s="0"/>
      <c r="BU190" s="0"/>
      <c r="BV190" s="0"/>
      <c r="BW190" s="0"/>
      <c r="BX190" s="0"/>
      <c r="BY190" s="0"/>
      <c r="BZ190" s="0"/>
      <c r="CA190" s="0"/>
      <c r="CB190" s="0"/>
      <c r="CC190" s="0"/>
      <c r="CD190" s="0"/>
      <c r="CE190" s="0"/>
      <c r="CF190" s="0"/>
      <c r="CG190" s="0"/>
      <c r="CH190" s="0"/>
      <c r="CI190" s="0"/>
      <c r="CJ190" s="0"/>
      <c r="CK190" s="0"/>
      <c r="CL190" s="0"/>
      <c r="CM190" s="0"/>
      <c r="CN190" s="0"/>
      <c r="CO190" s="0"/>
      <c r="CP190" s="0"/>
      <c r="CQ190" s="0"/>
      <c r="CR190" s="0"/>
      <c r="CS190" s="0"/>
      <c r="CT190" s="0"/>
      <c r="CU190" s="0"/>
      <c r="CV190" s="0"/>
      <c r="CW190" s="0"/>
      <c r="CX190" s="0"/>
      <c r="CY190" s="0"/>
      <c r="CZ190" s="0"/>
      <c r="DA190" s="0"/>
      <c r="DB190" s="0"/>
      <c r="DC190" s="0"/>
      <c r="DD190" s="0"/>
      <c r="DE190" s="0"/>
      <c r="DF190" s="0"/>
      <c r="DG190" s="0"/>
      <c r="DH190" s="0"/>
      <c r="DI190" s="0"/>
      <c r="DJ190" s="0"/>
      <c r="DK190" s="0"/>
      <c r="DL190" s="0"/>
      <c r="DM190" s="0"/>
      <c r="DN190" s="0"/>
      <c r="DO190" s="0"/>
      <c r="DP190" s="0"/>
      <c r="DQ190" s="0"/>
      <c r="DR190" s="0"/>
      <c r="DS190" s="0"/>
      <c r="DT190" s="0"/>
      <c r="DU190" s="0"/>
      <c r="DV190" s="0"/>
      <c r="DW190" s="0"/>
      <c r="DX190" s="0"/>
      <c r="DY190" s="0"/>
      <c r="DZ190" s="0"/>
      <c r="EA190" s="0"/>
      <c r="EB190" s="0"/>
      <c r="EC190" s="0"/>
      <c r="ED190" s="0"/>
      <c r="EE190" s="0"/>
      <c r="EF190" s="0"/>
      <c r="EG190" s="0"/>
      <c r="EH190" s="0"/>
      <c r="EI190" s="0"/>
      <c r="EJ190" s="0"/>
      <c r="EK190" s="0"/>
      <c r="EL190" s="0"/>
      <c r="EM190" s="0"/>
      <c r="EN190" s="0"/>
      <c r="EO190" s="0"/>
      <c r="EP190" s="0"/>
      <c r="EQ190" s="0"/>
      <c r="ER190" s="0"/>
      <c r="ES190" s="0"/>
      <c r="ET190" s="0"/>
      <c r="EU190" s="0"/>
      <c r="EV190" s="0"/>
      <c r="EW190" s="0"/>
      <c r="EX190" s="0"/>
      <c r="EY190" s="0"/>
      <c r="EZ190" s="0"/>
      <c r="FA190" s="0"/>
      <c r="FB190" s="0"/>
      <c r="FC190" s="0"/>
      <c r="FD190" s="0"/>
      <c r="FE190" s="0"/>
      <c r="FF190" s="0"/>
      <c r="FG190" s="0"/>
      <c r="FH190" s="0"/>
      <c r="FI190" s="0"/>
      <c r="FJ190" s="0"/>
      <c r="FK190" s="0"/>
      <c r="FL190" s="0"/>
      <c r="FM190" s="0"/>
      <c r="FN190" s="0"/>
      <c r="FO190" s="0"/>
      <c r="FP190" s="0"/>
      <c r="FQ190" s="0"/>
      <c r="FR190" s="0"/>
      <c r="FS190" s="0"/>
      <c r="FT190" s="0"/>
      <c r="FU190" s="0"/>
      <c r="FV190" s="0"/>
      <c r="FW190" s="0"/>
      <c r="FX190" s="0"/>
      <c r="FY190" s="0"/>
      <c r="FZ190" s="0"/>
      <c r="GA190" s="0"/>
      <c r="GB190" s="0"/>
      <c r="GC190" s="0"/>
      <c r="GD190" s="0"/>
      <c r="GE190" s="0"/>
      <c r="GF190" s="0"/>
      <c r="GG190" s="0"/>
      <c r="GH190" s="0"/>
      <c r="GI190" s="0"/>
      <c r="GJ190" s="0"/>
      <c r="GK190" s="0"/>
      <c r="GL190" s="0"/>
      <c r="GM190" s="0"/>
      <c r="GN190" s="0"/>
      <c r="GO190" s="0"/>
      <c r="GP190" s="0"/>
      <c r="GQ190" s="0"/>
      <c r="GR190" s="0"/>
      <c r="GS190" s="0"/>
      <c r="GT190" s="0"/>
      <c r="GU190" s="0"/>
      <c r="GV190" s="0"/>
      <c r="GW190" s="0"/>
      <c r="GX190" s="0"/>
      <c r="GY190" s="0"/>
      <c r="GZ190" s="0"/>
      <c r="HA190" s="0"/>
      <c r="HB190" s="0"/>
      <c r="HC190" s="0"/>
      <c r="HD190" s="0"/>
      <c r="HE190" s="0"/>
      <c r="HF190" s="0"/>
      <c r="HG190" s="0"/>
      <c r="HH190" s="0"/>
      <c r="HI190" s="0"/>
      <c r="HJ190" s="0"/>
      <c r="HK190" s="0"/>
      <c r="HL190" s="0"/>
      <c r="HM190" s="0"/>
      <c r="HN190" s="0"/>
      <c r="HO190" s="0"/>
      <c r="HP190" s="0"/>
      <c r="HQ190" s="0"/>
      <c r="HR190" s="0"/>
      <c r="HS190" s="0"/>
      <c r="HT190" s="0"/>
      <c r="HU190" s="0"/>
      <c r="HV190" s="0"/>
      <c r="HW190" s="0"/>
      <c r="HX190" s="0"/>
      <c r="HY190" s="0"/>
      <c r="HZ190" s="0"/>
      <c r="IA190" s="0"/>
      <c r="IB190" s="0"/>
      <c r="IC190" s="0"/>
      <c r="ID190" s="0"/>
      <c r="IE190" s="0"/>
      <c r="IF190" s="0"/>
      <c r="IG190" s="0"/>
      <c r="IH190" s="0"/>
      <c r="II190" s="0"/>
      <c r="IJ190" s="0"/>
      <c r="IK190" s="0"/>
      <c r="IL190" s="0"/>
      <c r="IM190" s="0"/>
      <c r="IN190" s="0"/>
      <c r="IO190" s="0"/>
      <c r="IP190" s="0"/>
      <c r="IQ190" s="0"/>
      <c r="IR190" s="0"/>
      <c r="IS190" s="0"/>
      <c r="IT190" s="0"/>
      <c r="IU190" s="0"/>
      <c r="IV190" s="0"/>
      <c r="IW190" s="0"/>
      <c r="IX190" s="0"/>
      <c r="IY190" s="0"/>
      <c r="IZ190" s="0"/>
      <c r="JA190" s="0"/>
      <c r="JB190" s="0"/>
      <c r="JC190" s="0"/>
      <c r="JD190" s="0"/>
      <c r="JE190" s="0"/>
      <c r="JF190" s="0"/>
      <c r="JG190" s="0"/>
      <c r="JH190" s="0"/>
      <c r="JI190" s="0"/>
      <c r="JJ190" s="0"/>
      <c r="JK190" s="0"/>
      <c r="JL190" s="0"/>
      <c r="JM190" s="0"/>
      <c r="JN190" s="0"/>
      <c r="JO190" s="0"/>
      <c r="JP190" s="0"/>
      <c r="JQ190" s="0"/>
      <c r="JR190" s="0"/>
      <c r="JS190" s="0"/>
      <c r="JT190" s="0"/>
      <c r="JU190" s="0"/>
      <c r="JV190" s="0"/>
      <c r="JW190" s="0"/>
      <c r="JX190" s="0"/>
      <c r="JY190" s="0"/>
      <c r="JZ190" s="0"/>
      <c r="KA190" s="0"/>
      <c r="KB190" s="0"/>
      <c r="KC190" s="0"/>
      <c r="KD190" s="0"/>
      <c r="KE190" s="0"/>
      <c r="KF190" s="0"/>
      <c r="KG190" s="0"/>
      <c r="KH190" s="0"/>
      <c r="KI190" s="0"/>
      <c r="KJ190" s="0"/>
      <c r="KK190" s="0"/>
      <c r="KL190" s="0"/>
      <c r="KM190" s="0"/>
      <c r="KN190" s="0"/>
      <c r="KO190" s="0"/>
      <c r="KP190" s="0"/>
      <c r="KQ190" s="0"/>
      <c r="KR190" s="0"/>
      <c r="KS190" s="0"/>
      <c r="KT190" s="0"/>
      <c r="KU190" s="0"/>
      <c r="KV190" s="0"/>
      <c r="KW190" s="0"/>
      <c r="KX190" s="0"/>
      <c r="KY190" s="0"/>
      <c r="KZ190" s="0"/>
      <c r="LA190" s="0"/>
      <c r="LB190" s="0"/>
      <c r="LC190" s="0"/>
      <c r="LD190" s="0"/>
      <c r="LE190" s="0"/>
      <c r="LF190" s="0"/>
      <c r="LG190" s="0"/>
      <c r="LH190" s="0"/>
      <c r="LI190" s="0"/>
      <c r="LJ190" s="0"/>
      <c r="LK190" s="0"/>
      <c r="LL190" s="0"/>
      <c r="LM190" s="0"/>
      <c r="LN190" s="0"/>
      <c r="LO190" s="0"/>
      <c r="LP190" s="0"/>
      <c r="LQ190" s="0"/>
      <c r="LR190" s="0"/>
      <c r="LS190" s="0"/>
      <c r="LT190" s="0"/>
      <c r="LU190" s="0"/>
      <c r="LV190" s="0"/>
      <c r="LW190" s="0"/>
      <c r="LX190" s="0"/>
      <c r="LY190" s="0"/>
      <c r="LZ190" s="0"/>
      <c r="MA190" s="0"/>
      <c r="MB190" s="0"/>
      <c r="MC190" s="0"/>
      <c r="MD190" s="0"/>
      <c r="ME190" s="0"/>
      <c r="MF190" s="0"/>
      <c r="MG190" s="0"/>
      <c r="MH190" s="0"/>
      <c r="MI190" s="0"/>
      <c r="MJ190" s="0"/>
      <c r="MK190" s="0"/>
      <c r="ML190" s="0"/>
      <c r="MM190" s="0"/>
      <c r="MN190" s="0"/>
      <c r="MO190" s="0"/>
      <c r="MP190" s="0"/>
      <c r="MQ190" s="0"/>
      <c r="MR190" s="0"/>
      <c r="MS190" s="0"/>
      <c r="MT190" s="0"/>
      <c r="MU190" s="0"/>
      <c r="MV190" s="0"/>
      <c r="MW190" s="0"/>
      <c r="MX190" s="0"/>
      <c r="MY190" s="0"/>
      <c r="MZ190" s="0"/>
      <c r="NA190" s="0"/>
      <c r="NB190" s="0"/>
      <c r="NC190" s="0"/>
      <c r="ND190" s="0"/>
      <c r="NE190" s="0"/>
      <c r="NF190" s="0"/>
      <c r="NG190" s="0"/>
      <c r="NH190" s="0"/>
      <c r="NI190" s="0"/>
      <c r="NJ190" s="0"/>
      <c r="NK190" s="0"/>
      <c r="NL190" s="0"/>
      <c r="NM190" s="0"/>
      <c r="NN190" s="0"/>
      <c r="NO190" s="0"/>
      <c r="NP190" s="0"/>
      <c r="NQ190" s="0"/>
      <c r="NR190" s="0"/>
      <c r="NS190" s="0"/>
      <c r="NT190" s="0"/>
      <c r="NU190" s="0"/>
      <c r="NV190" s="0"/>
      <c r="NW190" s="0"/>
      <c r="NX190" s="0"/>
      <c r="NY190" s="0"/>
      <c r="NZ190" s="0"/>
      <c r="OA190" s="0"/>
      <c r="OB190" s="0"/>
      <c r="OC190" s="0"/>
      <c r="OD190" s="0"/>
      <c r="OE190" s="0"/>
      <c r="OF190" s="0"/>
      <c r="OG190" s="0"/>
      <c r="OH190" s="0"/>
      <c r="OI190" s="0"/>
      <c r="OJ190" s="0"/>
      <c r="OK190" s="0"/>
      <c r="OL190" s="0"/>
      <c r="OM190" s="0"/>
      <c r="ON190" s="0"/>
      <c r="OO190" s="0"/>
      <c r="OP190" s="0"/>
      <c r="OQ190" s="0"/>
      <c r="OR190" s="0"/>
      <c r="OS190" s="0"/>
      <c r="OT190" s="0"/>
      <c r="OU190" s="0"/>
      <c r="OV190" s="0"/>
      <c r="OW190" s="0"/>
      <c r="OX190" s="0"/>
      <c r="OY190" s="0"/>
      <c r="OZ190" s="0"/>
      <c r="PA190" s="0"/>
      <c r="PB190" s="0"/>
      <c r="PC190" s="0"/>
      <c r="PD190" s="0"/>
      <c r="PE190" s="0"/>
      <c r="PF190" s="0"/>
      <c r="PG190" s="0"/>
      <c r="PH190" s="0"/>
      <c r="PI190" s="0"/>
      <c r="PJ190" s="0"/>
      <c r="PK190" s="0"/>
      <c r="PL190" s="0"/>
      <c r="PM190" s="0"/>
      <c r="PN190" s="0"/>
      <c r="PO190" s="0"/>
      <c r="PP190" s="0"/>
      <c r="PQ190" s="0"/>
      <c r="PR190" s="0"/>
      <c r="PS190" s="0"/>
      <c r="PT190" s="0"/>
      <c r="PU190" s="0"/>
      <c r="PV190" s="0"/>
      <c r="PW190" s="0"/>
      <c r="PX190" s="0"/>
      <c r="PY190" s="0"/>
      <c r="PZ190" s="0"/>
      <c r="QA190" s="0"/>
      <c r="QB190" s="0"/>
      <c r="QC190" s="0"/>
      <c r="QD190" s="0"/>
      <c r="QE190" s="0"/>
      <c r="QF190" s="0"/>
      <c r="QG190" s="0"/>
      <c r="QH190" s="0"/>
      <c r="QI190" s="0"/>
      <c r="QJ190" s="0"/>
      <c r="QK190" s="0"/>
      <c r="QL190" s="0"/>
      <c r="QM190" s="0"/>
      <c r="QN190" s="0"/>
      <c r="QO190" s="0"/>
      <c r="QP190" s="0"/>
      <c r="QQ190" s="0"/>
      <c r="QR190" s="0"/>
      <c r="QS190" s="0"/>
      <c r="QT190" s="0"/>
      <c r="QU190" s="0"/>
      <c r="QV190" s="0"/>
      <c r="QW190" s="0"/>
      <c r="QX190" s="0"/>
      <c r="QY190" s="0"/>
      <c r="QZ190" s="0"/>
      <c r="RA190" s="0"/>
      <c r="RB190" s="0"/>
      <c r="RC190" s="0"/>
      <c r="RD190" s="0"/>
      <c r="RE190" s="0"/>
      <c r="RF190" s="0"/>
      <c r="RG190" s="0"/>
      <c r="RH190" s="0"/>
      <c r="RI190" s="0"/>
      <c r="RJ190" s="0"/>
      <c r="RK190" s="0"/>
      <c r="RL190" s="0"/>
      <c r="RM190" s="0"/>
      <c r="RN190" s="0"/>
      <c r="RO190" s="0"/>
      <c r="RP190" s="0"/>
      <c r="RQ190" s="0"/>
      <c r="RR190" s="0"/>
      <c r="RS190" s="0"/>
      <c r="RT190" s="0"/>
      <c r="RU190" s="0"/>
      <c r="RV190" s="0"/>
      <c r="RW190" s="0"/>
      <c r="RX190" s="0"/>
      <c r="RY190" s="0"/>
      <c r="RZ190" s="0"/>
      <c r="SA190" s="0"/>
      <c r="SB190" s="0"/>
      <c r="SC190" s="0"/>
      <c r="SD190" s="0"/>
      <c r="SE190" s="0"/>
      <c r="SF190" s="0"/>
      <c r="SG190" s="0"/>
      <c r="SH190" s="0"/>
      <c r="SI190" s="0"/>
      <c r="SJ190" s="0"/>
      <c r="SK190" s="0"/>
      <c r="SL190" s="0"/>
      <c r="SM190" s="0"/>
      <c r="SN190" s="0"/>
      <c r="SO190" s="0"/>
      <c r="SP190" s="0"/>
      <c r="SQ190" s="0"/>
      <c r="SR190" s="0"/>
      <c r="SS190" s="0"/>
      <c r="ST190" s="0"/>
      <c r="SU190" s="0"/>
      <c r="SV190" s="0"/>
      <c r="SW190" s="0"/>
      <c r="SX190" s="0"/>
      <c r="SY190" s="0"/>
      <c r="SZ190" s="0"/>
      <c r="TA190" s="0"/>
      <c r="TB190" s="0"/>
      <c r="TC190" s="0"/>
      <c r="TD190" s="0"/>
      <c r="TE190" s="0"/>
      <c r="TF190" s="0"/>
      <c r="TG190" s="0"/>
      <c r="TH190" s="0"/>
      <c r="TI190" s="0"/>
      <c r="TJ190" s="0"/>
      <c r="TK190" s="0"/>
      <c r="TL190" s="0"/>
      <c r="TM190" s="0"/>
      <c r="TN190" s="0"/>
      <c r="TO190" s="0"/>
      <c r="TP190" s="0"/>
      <c r="TQ190" s="0"/>
      <c r="TR190" s="0"/>
      <c r="TS190" s="0"/>
      <c r="TT190" s="0"/>
      <c r="TU190" s="0"/>
      <c r="TV190" s="0"/>
      <c r="TW190" s="0"/>
      <c r="TX190" s="0"/>
      <c r="TY190" s="0"/>
      <c r="TZ190" s="0"/>
      <c r="UA190" s="0"/>
      <c r="UB190" s="0"/>
      <c r="UC190" s="0"/>
      <c r="UD190" s="0"/>
      <c r="UE190" s="0"/>
      <c r="UF190" s="0"/>
      <c r="UG190" s="0"/>
      <c r="UH190" s="0"/>
      <c r="UI190" s="0"/>
      <c r="UJ190" s="0"/>
      <c r="UK190" s="0"/>
      <c r="UL190" s="0"/>
      <c r="UM190" s="0"/>
      <c r="UN190" s="0"/>
      <c r="UO190" s="0"/>
      <c r="UP190" s="0"/>
      <c r="UQ190" s="0"/>
      <c r="UR190" s="0"/>
      <c r="US190" s="0"/>
      <c r="UT190" s="0"/>
      <c r="UU190" s="0"/>
      <c r="UV190" s="0"/>
      <c r="UW190" s="0"/>
      <c r="UX190" s="0"/>
      <c r="UY190" s="0"/>
      <c r="UZ190" s="0"/>
      <c r="VA190" s="0"/>
      <c r="VB190" s="0"/>
      <c r="VC190" s="0"/>
      <c r="VD190" s="0"/>
      <c r="VE190" s="0"/>
      <c r="VF190" s="0"/>
      <c r="VG190" s="0"/>
      <c r="VH190" s="0"/>
      <c r="VI190" s="0"/>
      <c r="VJ190" s="0"/>
      <c r="VK190" s="0"/>
      <c r="VL190" s="0"/>
      <c r="VM190" s="0"/>
      <c r="VN190" s="0"/>
      <c r="VO190" s="0"/>
      <c r="VP190" s="0"/>
      <c r="VQ190" s="0"/>
      <c r="VR190" s="0"/>
      <c r="VS190" s="0"/>
      <c r="VT190" s="0"/>
      <c r="VU190" s="0"/>
      <c r="VV190" s="0"/>
      <c r="VW190" s="0"/>
      <c r="VX190" s="0"/>
      <c r="VY190" s="0"/>
      <c r="VZ190" s="0"/>
      <c r="WA190" s="0"/>
      <c r="WB190" s="0"/>
      <c r="WC190" s="0"/>
      <c r="WD190" s="0"/>
      <c r="WE190" s="0"/>
      <c r="WF190" s="0"/>
      <c r="WG190" s="0"/>
      <c r="WH190" s="0"/>
      <c r="WI190" s="0"/>
      <c r="WJ190" s="0"/>
      <c r="WK190" s="0"/>
      <c r="WL190" s="0"/>
      <c r="WM190" s="0"/>
      <c r="WN190" s="0"/>
      <c r="WO190" s="0"/>
      <c r="WP190" s="0"/>
      <c r="WQ190" s="0"/>
      <c r="WR190" s="0"/>
      <c r="WS190" s="0"/>
      <c r="WT190" s="0"/>
      <c r="WU190" s="0"/>
      <c r="WV190" s="0"/>
      <c r="WW190" s="0"/>
      <c r="WX190" s="0"/>
      <c r="WY190" s="0"/>
      <c r="WZ190" s="0"/>
      <c r="XA190" s="0"/>
      <c r="XB190" s="0"/>
      <c r="XC190" s="0"/>
      <c r="XD190" s="0"/>
      <c r="XE190" s="0"/>
      <c r="XF190" s="0"/>
      <c r="XG190" s="0"/>
      <c r="XH190" s="0"/>
      <c r="XI190" s="0"/>
      <c r="XJ190" s="0"/>
      <c r="XK190" s="0"/>
      <c r="XL190" s="0"/>
      <c r="XM190" s="0"/>
      <c r="XN190" s="0"/>
      <c r="XO190" s="0"/>
      <c r="XP190" s="0"/>
      <c r="XQ190" s="0"/>
      <c r="XR190" s="0"/>
      <c r="XS190" s="0"/>
      <c r="XT190" s="0"/>
      <c r="XU190" s="0"/>
      <c r="XV190" s="0"/>
      <c r="XW190" s="0"/>
      <c r="XX190" s="0"/>
      <c r="XY190" s="0"/>
      <c r="XZ190" s="0"/>
      <c r="YA190" s="0"/>
      <c r="YB190" s="0"/>
      <c r="YC190" s="0"/>
      <c r="YD190" s="0"/>
      <c r="YE190" s="0"/>
      <c r="YF190" s="0"/>
      <c r="YG190" s="0"/>
      <c r="YH190" s="0"/>
      <c r="YI190" s="0"/>
      <c r="YJ190" s="0"/>
      <c r="YK190" s="0"/>
      <c r="YL190" s="0"/>
      <c r="YM190" s="0"/>
      <c r="YN190" s="0"/>
      <c r="YO190" s="0"/>
      <c r="YP190" s="0"/>
      <c r="YQ190" s="0"/>
      <c r="YR190" s="0"/>
      <c r="YS190" s="0"/>
      <c r="YT190" s="0"/>
      <c r="YU190" s="0"/>
      <c r="YV190" s="0"/>
      <c r="YW190" s="0"/>
      <c r="YX190" s="0"/>
      <c r="YY190" s="0"/>
      <c r="YZ190" s="0"/>
      <c r="ZA190" s="0"/>
      <c r="ZB190" s="0"/>
      <c r="ZC190" s="0"/>
      <c r="ZD190" s="0"/>
      <c r="ZE190" s="0"/>
      <c r="ZF190" s="0"/>
      <c r="ZG190" s="0"/>
      <c r="ZH190" s="0"/>
      <c r="ZI190" s="0"/>
      <c r="ZJ190" s="0"/>
      <c r="ZK190" s="0"/>
      <c r="ZL190" s="0"/>
      <c r="ZM190" s="0"/>
      <c r="ZN190" s="0"/>
      <c r="ZO190" s="0"/>
      <c r="ZP190" s="0"/>
      <c r="ZQ190" s="0"/>
      <c r="ZR190" s="0"/>
      <c r="ZS190" s="0"/>
      <c r="ZT190" s="0"/>
      <c r="ZU190" s="0"/>
      <c r="ZV190" s="0"/>
      <c r="ZW190" s="0"/>
      <c r="ZX190" s="0"/>
      <c r="ZY190" s="0"/>
      <c r="ZZ190" s="0"/>
      <c r="AAA190" s="0"/>
      <c r="AAB190" s="0"/>
      <c r="AAC190" s="0"/>
      <c r="AAD190" s="0"/>
      <c r="AAE190" s="0"/>
      <c r="AAF190" s="0"/>
      <c r="AAG190" s="0"/>
      <c r="AAH190" s="0"/>
      <c r="AAI190" s="0"/>
      <c r="AAJ190" s="0"/>
      <c r="AAK190" s="0"/>
      <c r="AAL190" s="0"/>
      <c r="AAM190" s="0"/>
      <c r="AAN190" s="0"/>
      <c r="AAO190" s="0"/>
      <c r="AAP190" s="0"/>
      <c r="AAQ190" s="0"/>
      <c r="AAR190" s="0"/>
      <c r="AAS190" s="0"/>
      <c r="AAT190" s="0"/>
      <c r="AAU190" s="0"/>
      <c r="AAV190" s="0"/>
      <c r="AAW190" s="0"/>
      <c r="AAX190" s="0"/>
      <c r="AAY190" s="0"/>
      <c r="AAZ190" s="0"/>
      <c r="ABA190" s="0"/>
      <c r="ABB190" s="0"/>
      <c r="ABC190" s="0"/>
      <c r="ABD190" s="0"/>
      <c r="ABE190" s="0"/>
      <c r="ABF190" s="0"/>
      <c r="ABG190" s="0"/>
      <c r="ABH190" s="0"/>
      <c r="ABI190" s="0"/>
      <c r="ABJ190" s="0"/>
      <c r="ABK190" s="0"/>
      <c r="ABL190" s="0"/>
      <c r="ABM190" s="0"/>
      <c r="ABN190" s="0"/>
      <c r="ABO190" s="0"/>
      <c r="ABP190" s="0"/>
      <c r="ABQ190" s="0"/>
      <c r="ABR190" s="0"/>
      <c r="ABS190" s="0"/>
      <c r="ABT190" s="0"/>
      <c r="ABU190" s="0"/>
      <c r="ABV190" s="0"/>
      <c r="ABW190" s="0"/>
      <c r="ABX190" s="0"/>
      <c r="ABY190" s="0"/>
      <c r="ABZ190" s="0"/>
      <c r="ACA190" s="0"/>
      <c r="ACB190" s="0"/>
      <c r="ACC190" s="0"/>
      <c r="ACD190" s="0"/>
      <c r="ACE190" s="0"/>
      <c r="ACF190" s="0"/>
      <c r="ACG190" s="0"/>
      <c r="ACH190" s="0"/>
      <c r="ACI190" s="0"/>
      <c r="ACJ190" s="0"/>
      <c r="ACK190" s="0"/>
      <c r="ACL190" s="0"/>
      <c r="ACM190" s="0"/>
      <c r="ACN190" s="0"/>
      <c r="ACO190" s="0"/>
      <c r="ACP190" s="0"/>
      <c r="ACQ190" s="0"/>
      <c r="ACR190" s="0"/>
      <c r="ACS190" s="0"/>
      <c r="ACT190" s="0"/>
      <c r="ACU190" s="0"/>
      <c r="ACV190" s="0"/>
      <c r="ACW190" s="0"/>
      <c r="ACX190" s="0"/>
      <c r="ACY190" s="0"/>
      <c r="ACZ190" s="0"/>
      <c r="ADA190" s="0"/>
      <c r="ADB190" s="0"/>
      <c r="ADC190" s="0"/>
      <c r="ADD190" s="0"/>
      <c r="ADE190" s="0"/>
      <c r="ADF190" s="0"/>
      <c r="ADG190" s="0"/>
      <c r="ADH190" s="0"/>
      <c r="ADI190" s="0"/>
      <c r="ADJ190" s="0"/>
      <c r="ADK190" s="0"/>
      <c r="ADL190" s="0"/>
      <c r="ADM190" s="0"/>
      <c r="ADN190" s="0"/>
      <c r="ADO190" s="0"/>
      <c r="ADP190" s="0"/>
      <c r="ADQ190" s="0"/>
      <c r="ADR190" s="0"/>
      <c r="ADS190" s="0"/>
      <c r="ADT190" s="0"/>
      <c r="ADU190" s="0"/>
      <c r="ADV190" s="0"/>
      <c r="ADW190" s="0"/>
      <c r="ADX190" s="0"/>
      <c r="ADY190" s="0"/>
      <c r="ADZ190" s="0"/>
      <c r="AEA190" s="0"/>
      <c r="AEB190" s="0"/>
      <c r="AEC190" s="0"/>
      <c r="AED190" s="0"/>
      <c r="AEE190" s="0"/>
      <c r="AEF190" s="0"/>
      <c r="AEG190" s="0"/>
      <c r="AEH190" s="0"/>
      <c r="AEI190" s="0"/>
      <c r="AEJ190" s="0"/>
      <c r="AEK190" s="0"/>
      <c r="AEL190" s="0"/>
      <c r="AEM190" s="0"/>
      <c r="AEN190" s="0"/>
      <c r="AEO190" s="0"/>
      <c r="AEP190" s="0"/>
      <c r="AEQ190" s="0"/>
      <c r="AER190" s="0"/>
      <c r="AES190" s="0"/>
      <c r="AET190" s="0"/>
      <c r="AEU190" s="0"/>
      <c r="AEV190" s="0"/>
      <c r="AEW190" s="0"/>
      <c r="AEX190" s="0"/>
      <c r="AEY190" s="0"/>
      <c r="AEZ190" s="0"/>
      <c r="AFA190" s="0"/>
      <c r="AFB190" s="0"/>
      <c r="AFC190" s="0"/>
      <c r="AFD190" s="0"/>
      <c r="AFE190" s="0"/>
      <c r="AFF190" s="0"/>
      <c r="AFG190" s="0"/>
      <c r="AFH190" s="0"/>
      <c r="AFI190" s="0"/>
      <c r="AFJ190" s="0"/>
      <c r="AFK190" s="0"/>
      <c r="AFL190" s="0"/>
      <c r="AFM190" s="0"/>
      <c r="AFN190" s="0"/>
      <c r="AFO190" s="0"/>
      <c r="AFP190" s="0"/>
      <c r="AFQ190" s="0"/>
      <c r="AFR190" s="0"/>
      <c r="AFS190" s="0"/>
      <c r="AFT190" s="0"/>
      <c r="AFU190" s="0"/>
      <c r="AFV190" s="0"/>
      <c r="AFW190" s="0"/>
      <c r="AFX190" s="0"/>
      <c r="AFY190" s="0"/>
      <c r="AFZ190" s="0"/>
      <c r="AGA190" s="0"/>
      <c r="AGB190" s="0"/>
      <c r="AGC190" s="0"/>
      <c r="AGD190" s="0"/>
      <c r="AGE190" s="0"/>
      <c r="AGF190" s="0"/>
      <c r="AGG190" s="0"/>
      <c r="AGH190" s="0"/>
      <c r="AGI190" s="0"/>
      <c r="AGJ190" s="0"/>
      <c r="AGK190" s="0"/>
      <c r="AGL190" s="0"/>
      <c r="AGM190" s="0"/>
      <c r="AGN190" s="0"/>
      <c r="AGO190" s="0"/>
      <c r="AGP190" s="0"/>
      <c r="AGQ190" s="0"/>
      <c r="AGR190" s="0"/>
      <c r="AGS190" s="0"/>
      <c r="AGT190" s="0"/>
      <c r="AGU190" s="0"/>
      <c r="AGV190" s="0"/>
      <c r="AGW190" s="0"/>
      <c r="AGX190" s="0"/>
      <c r="AGY190" s="0"/>
      <c r="AGZ190" s="0"/>
      <c r="AHA190" s="0"/>
      <c r="AHB190" s="0"/>
      <c r="AHC190" s="0"/>
      <c r="AHD190" s="0"/>
      <c r="AHE190" s="0"/>
      <c r="AHF190" s="0"/>
      <c r="AHG190" s="0"/>
      <c r="AHH190" s="0"/>
      <c r="AHI190" s="0"/>
      <c r="AHJ190" s="0"/>
      <c r="AHK190" s="0"/>
      <c r="AHL190" s="0"/>
      <c r="AHM190" s="0"/>
      <c r="AHN190" s="0"/>
      <c r="AHO190" s="0"/>
      <c r="AHP190" s="0"/>
      <c r="AHQ190" s="0"/>
      <c r="AHR190" s="0"/>
      <c r="AHS190" s="0"/>
      <c r="AHT190" s="0"/>
      <c r="AHU190" s="0"/>
      <c r="AHV190" s="0"/>
      <c r="AHW190" s="0"/>
      <c r="AHX190" s="0"/>
      <c r="AHY190" s="0"/>
      <c r="AHZ190" s="0"/>
      <c r="AIA190" s="0"/>
      <c r="AIB190" s="0"/>
      <c r="AIC190" s="0"/>
      <c r="AID190" s="0"/>
      <c r="AIE190" s="0"/>
      <c r="AIF190" s="0"/>
      <c r="AIG190" s="0"/>
      <c r="AIH190" s="0"/>
      <c r="AII190" s="0"/>
      <c r="AIJ190" s="0"/>
      <c r="AIK190" s="0"/>
      <c r="AIL190" s="0"/>
      <c r="AIM190" s="0"/>
      <c r="AIN190" s="0"/>
      <c r="AIO190" s="0"/>
      <c r="AIP190" s="0"/>
      <c r="AIQ190" s="0"/>
      <c r="AIR190" s="0"/>
      <c r="AIS190" s="0"/>
      <c r="AIT190" s="0"/>
      <c r="AIU190" s="0"/>
      <c r="AIV190" s="0"/>
      <c r="AIW190" s="0"/>
      <c r="AIX190" s="0"/>
      <c r="AIY190" s="0"/>
      <c r="AIZ190" s="0"/>
      <c r="AJA190" s="0"/>
      <c r="AJB190" s="0"/>
      <c r="AJC190" s="0"/>
      <c r="AJD190" s="0"/>
      <c r="AJE190" s="0"/>
      <c r="AJF190" s="0"/>
      <c r="AJG190" s="0"/>
      <c r="AJH190" s="0"/>
      <c r="AJI190" s="0"/>
      <c r="AJJ190" s="0"/>
      <c r="AJK190" s="0"/>
      <c r="AJL190" s="0"/>
      <c r="AJM190" s="0"/>
      <c r="AJN190" s="0"/>
      <c r="AJO190" s="0"/>
      <c r="AJP190" s="0"/>
      <c r="AJQ190" s="0"/>
      <c r="AJR190" s="0"/>
      <c r="AJS190" s="0"/>
      <c r="AJT190" s="0"/>
      <c r="AJU190" s="0"/>
      <c r="AJV190" s="0"/>
      <c r="AJW190" s="0"/>
      <c r="AJX190" s="0"/>
      <c r="AJY190" s="0"/>
      <c r="AJZ190" s="0"/>
      <c r="AKA190" s="0"/>
      <c r="AKB190" s="0"/>
      <c r="AKC190" s="0"/>
      <c r="AKD190" s="0"/>
      <c r="AKE190" s="0"/>
      <c r="AKF190" s="0"/>
      <c r="AKG190" s="0"/>
      <c r="AKH190" s="0"/>
      <c r="AKI190" s="0"/>
      <c r="AKJ190" s="0"/>
      <c r="AKK190" s="0"/>
      <c r="AKL190" s="0"/>
      <c r="AKM190" s="0"/>
      <c r="AKN190" s="0"/>
      <c r="AKO190" s="0"/>
      <c r="AKP190" s="0"/>
      <c r="AKQ190" s="0"/>
      <c r="AKR190" s="0"/>
      <c r="AKS190" s="0"/>
      <c r="AKT190" s="0"/>
      <c r="AKU190" s="0"/>
      <c r="AKV190" s="0"/>
      <c r="AKW190" s="0"/>
      <c r="AKX190" s="0"/>
      <c r="AKY190" s="0"/>
      <c r="AKZ190" s="0"/>
      <c r="ALA190" s="0"/>
      <c r="ALB190" s="0"/>
      <c r="ALC190" s="0"/>
      <c r="ALD190" s="0"/>
      <c r="ALE190" s="0"/>
      <c r="ALF190" s="0"/>
      <c r="ALG190" s="0"/>
      <c r="ALH190" s="0"/>
      <c r="ALI190" s="0"/>
      <c r="ALJ190" s="0"/>
      <c r="ALK190" s="0"/>
      <c r="ALL190" s="0"/>
      <c r="ALM190" s="0"/>
      <c r="ALN190" s="0"/>
      <c r="ALO190" s="0"/>
      <c r="ALP190" s="0"/>
      <c r="ALQ190" s="0"/>
      <c r="ALR190" s="0"/>
      <c r="ALS190" s="0"/>
      <c r="ALT190" s="0"/>
      <c r="ALU190" s="0"/>
      <c r="ALV190" s="0"/>
      <c r="ALW190" s="0"/>
      <c r="ALX190" s="0"/>
      <c r="ALY190" s="0"/>
      <c r="ALZ190" s="0"/>
      <c r="AMA190" s="0"/>
      <c r="AMB190" s="0"/>
      <c r="AMC190" s="0"/>
      <c r="AMD190" s="0"/>
      <c r="AME190" s="0"/>
      <c r="AMF190" s="0"/>
      <c r="AMG190" s="0"/>
      <c r="AMH190" s="0"/>
      <c r="AMI190" s="0"/>
      <c r="AMJ190" s="0"/>
    </row>
    <row r="191" customFormat="false" ht="13.2" hidden="false" customHeight="false" outlineLevel="0" collapsed="false">
      <c r="A191" s="2"/>
      <c r="B191" s="3" t="n">
        <v>14</v>
      </c>
      <c r="C191" s="2"/>
      <c r="D191" s="2"/>
      <c r="E191" s="2"/>
      <c r="F191" s="2"/>
      <c r="G191" s="2"/>
      <c r="H191" s="2"/>
      <c r="I191" s="3" t="n">
        <v>1</v>
      </c>
      <c r="J191" s="2" t="s">
        <v>38</v>
      </c>
      <c r="K191" s="2" t="s">
        <v>44</v>
      </c>
      <c r="L191" s="5" t="n">
        <v>42822</v>
      </c>
      <c r="M191" s="2" t="n">
        <v>2</v>
      </c>
      <c r="N191" s="2" t="n">
        <v>1</v>
      </c>
      <c r="O191" s="2" t="n">
        <v>3</v>
      </c>
      <c r="P191" s="19" t="n">
        <f aca="false">+SUMIFS($O$2:$O$181,$J$2:$J$181,$J191,$B$2:$B$181,"&lt;"&amp;$B191,$B$2:$B$181,"&gt;="&amp;($B191-6))/6</f>
        <v>1.33333333333333</v>
      </c>
      <c r="Q191" s="19" t="n">
        <f aca="false">+SUMIFS($M$2:$M$181,$J$2:$J$181,$J191,$B$2:$B$181,"&lt;"&amp;$B191,$B$2:$B$181,"&gt;="&amp;($B191-6))/6</f>
        <v>1.83333333333333</v>
      </c>
      <c r="R191" s="19" t="n">
        <f aca="false">+SUMIFS($N$2:$N$181,$J$2:$J$181,$J191,$B$2:$B$181,"&lt;"&amp;$B191,$B$2:$B$181,"&gt;="&amp;($B191-6))/6</f>
        <v>1.66666666666667</v>
      </c>
      <c r="S191" s="19" t="n">
        <f aca="false">+SUMIFS($S$2:$S$181,$J$2:$J$181,$J191,$B$2:$B$181,"&lt;"&amp;$B191,$B$2:$B$181,"&gt;="&amp;($B191-6))/(6*90)</f>
        <v>0.568518518518519</v>
      </c>
      <c r="T191" s="19" t="n">
        <f aca="false">+SUMIFS($T$2:$T$181,$J$2:$J$181,$J191,$B$2:$B$181,"&lt;"&amp;$B191,$B$2:$B$181,"&gt;="&amp;($B191-6))/(6*90)</f>
        <v>0.174074074074074</v>
      </c>
      <c r="U191" s="19" t="n">
        <f aca="false">+SUMIFS($U$2:$U$181,$J$2:$J$181,$J191,$B$2:$B$181,"&lt;"&amp;$B191,$B$2:$B$181,"&gt;="&amp;($B191-6))/(6*90)</f>
        <v>0.590740740740741</v>
      </c>
      <c r="V191" s="19" t="n">
        <f aca="false">+SUMIFS($V$2:$V$181,$J$2:$J$181,$J191,$B$2:$B$181,"&lt;"&amp;$B191,$B$2:$B$181,"&gt;="&amp;($B191-6))/(6*90)</f>
        <v>0.153703703703704</v>
      </c>
      <c r="W191" s="19" t="n">
        <f aca="false">+SUMIFS($W$2:$W$181,$J$2:$J$181,$J191,$B$2:$B$181,"&lt;"&amp;$B191,$B$2:$B$181,"&gt;="&amp;($B191-6))/6</f>
        <v>1.38931731036994</v>
      </c>
      <c r="X191" s="19" t="n">
        <f aca="false">+SUMIFS($X$2:$X$181,$J$2:$J$181,$J191,$B$2:$B$181,"&lt;"&amp;$B191,$B$2:$B$181,"&gt;="&amp;($B191-6))/6</f>
        <v>1.83629007158419</v>
      </c>
      <c r="Y191" s="19" t="n">
        <f aca="false">+SUMIFS($Y$2:$Y$181,$J$2:$J$181,$J191,$B$2:$B$181,"&lt;"&amp;$B191,$B$2:$B$181,"&gt;="&amp;($B191-6))/(6*90)</f>
        <v>2.17407407407407</v>
      </c>
      <c r="Z191" s="19" t="n">
        <f aca="false">+SUMIFS($Z$2:$Z$181,$J$2:$J$181,$J191,$B$2:$B$181,"&lt;"&amp;$B191,$B$2:$B$181,"&gt;="&amp;($B191-6))/(6*90)</f>
        <v>0.388888888888889</v>
      </c>
      <c r="AA191" s="19" t="n">
        <f aca="false">+SUMIFS($AA$2:$AA$181,$J$2:$J$181,$J191,$B$2:$B$181,"&lt;"&amp;$B191,$B$2:$B$181,"&gt;="&amp;($B191-6))/6</f>
        <v>0.869273870614871</v>
      </c>
      <c r="AB191" s="19" t="n">
        <f aca="false">+SUMIFS($AB$2:$AB$181,$J$2:$J$181,$J191,$B$2:$B$181,"&lt;"&amp;$B191,$B$2:$B$181,"&gt;="&amp;($B191-6))/(6*90)</f>
        <v>0.0407407407407407</v>
      </c>
      <c r="AC191" s="19" t="n">
        <f aca="false">+SUMIFS($AC$2:$AC$181,$J$2:$J$181,$J191,$B$2:$B$181,"&lt;"&amp;$B191,$B$2:$B$181,"&gt;="&amp;($B191-6))/(6*90)</f>
        <v>0.131481481481481</v>
      </c>
      <c r="AD191" s="19" t="n">
        <f aca="false">+SUMIFS(AD$2:AD$181,$J$2:$J$181,$J191,$B$2:$B$181,"&lt;"&amp;$B191,$B$2:$B$181,"&gt;="&amp;($B191-6))/6</f>
        <v>2</v>
      </c>
      <c r="AE191" s="19" t="n">
        <f aca="false">+SUMIFS(AE$2:AE$181,$J$2:$J$181,$J191,$B$2:$B$181,"&lt;"&amp;$B191,$B$2:$B$181,"&gt;="&amp;($B191-6))/(6*90)</f>
        <v>0.137037037037037</v>
      </c>
      <c r="AF191" s="19" t="n">
        <f aca="false">+SUMIFS(AF$2:AF$181,$J$2:$J$181,$J191,$B$2:$B$181,"&lt;"&amp;$B191,$B$2:$B$181,"&gt;="&amp;($B191-6))/(6*90)</f>
        <v>3.60555555555556</v>
      </c>
      <c r="AG191" s="19" t="n">
        <f aca="false">+SUMIFS(AG$2:AG$181,$J$2:$J$181,$J191,$B$2:$B$181,"&lt;"&amp;$B191,$B$2:$B$181,"&gt;="&amp;($B191-6))/(6*90)</f>
        <v>0.661111111111111</v>
      </c>
      <c r="AH191" s="19" t="n">
        <f aca="false">+SUMIFS(AH$2:AH$181,$J$2:$J$181,$J191,$B$2:$B$181,"&lt;"&amp;$B191,$B$2:$B$181,"&gt;="&amp;($B191-6))/(6*90)</f>
        <v>0.0592592592592593</v>
      </c>
      <c r="AI191" s="19" t="n">
        <f aca="false">+SUMIFS(AI$2:AI$181,$J$2:$J$181,$J191,$B$2:$B$181,"&lt;"&amp;$B191,$B$2:$B$181,"&gt;="&amp;($B191-6))/(6*90)</f>
        <v>0.166666666666667</v>
      </c>
      <c r="AJ191" s="19" t="n">
        <f aca="false">+SUMIFS(AJ$2:AJ$181,$J$2:$J$181,$J191,$B$2:$B$181,"&lt;"&amp;$B191,$B$2:$B$181,"&gt;="&amp;($B191-6))/6</f>
        <v>2.5</v>
      </c>
      <c r="AK191" s="19" t="n">
        <f aca="false">+SUMIFS(AK$2:AK$181,$J$2:$J$181,$J191,$B$2:$B$181,"&lt;"&amp;$B191,$B$2:$B$181,"&gt;="&amp;($B191-6))/(6*90)</f>
        <v>0.107407407407407</v>
      </c>
      <c r="AL191" s="19" t="n">
        <f aca="false">+SUMIFS(AL$2:AL$181,$J$2:$J$181,$J191,$B$2:$B$181,"&lt;"&amp;$B191,$B$2:$B$181,"&gt;="&amp;($B191-6))/6</f>
        <v>1.41666666666667</v>
      </c>
      <c r="AM191" s="19" t="n">
        <f aca="false">+SUMIFS(AM$2:AM$181,$J$2:$J$181,$J191,$B$2:$B$181,"&lt;"&amp;$B191,$B$2:$B$181,"&gt;="&amp;($B191-6))/6</f>
        <v>1.51746809835045</v>
      </c>
      <c r="AN191" s="19" t="n">
        <f aca="false">+SUMIFS(AN$2:AN$181,$J$2:$J$181,$J191,$B$2:$B$181,"&lt;"&amp;$B191,$B$2:$B$181,"&gt;="&amp;($B191-6))/6</f>
        <v>0.718931765575467</v>
      </c>
      <c r="AO191" s="0"/>
      <c r="AP191" s="0"/>
      <c r="AQ191" s="0"/>
      <c r="AR191" s="0"/>
      <c r="AS191" s="0"/>
      <c r="AT191" s="0"/>
      <c r="AU191" s="0"/>
      <c r="AV191" s="0"/>
      <c r="AW191" s="0"/>
      <c r="AX191" s="0"/>
      <c r="AY191" s="0"/>
      <c r="AZ191" s="0"/>
      <c r="BA191" s="0"/>
      <c r="BB191" s="0"/>
      <c r="BC191" s="0"/>
      <c r="BD191" s="0"/>
      <c r="BE191" s="0"/>
      <c r="BF191" s="0"/>
      <c r="BG191" s="0"/>
      <c r="BH191" s="0"/>
      <c r="BI191" s="0"/>
      <c r="BJ191" s="0"/>
      <c r="BK191" s="0"/>
      <c r="BL191" s="0"/>
      <c r="BM191" s="0"/>
      <c r="BN191" s="0"/>
      <c r="BO191" s="0"/>
      <c r="BP191" s="0"/>
      <c r="BQ191" s="0"/>
      <c r="BR191" s="0"/>
      <c r="BS191" s="0"/>
      <c r="BT191" s="0"/>
      <c r="BU191" s="0"/>
      <c r="BV191" s="0"/>
      <c r="BW191" s="0"/>
      <c r="BX191" s="0"/>
      <c r="BY191" s="0"/>
      <c r="BZ191" s="0"/>
      <c r="CA191" s="0"/>
      <c r="CB191" s="0"/>
      <c r="CC191" s="0"/>
      <c r="CD191" s="0"/>
      <c r="CE191" s="0"/>
      <c r="CF191" s="0"/>
      <c r="CG191" s="0"/>
      <c r="CH191" s="0"/>
      <c r="CI191" s="0"/>
      <c r="CJ191" s="0"/>
      <c r="CK191" s="0"/>
      <c r="CL191" s="0"/>
      <c r="CM191" s="0"/>
      <c r="CN191" s="0"/>
      <c r="CO191" s="0"/>
      <c r="CP191" s="0"/>
      <c r="CQ191" s="0"/>
      <c r="CR191" s="0"/>
      <c r="CS191" s="0"/>
      <c r="CT191" s="0"/>
      <c r="CU191" s="0"/>
      <c r="CV191" s="0"/>
      <c r="CW191" s="0"/>
      <c r="CX191" s="0"/>
      <c r="CY191" s="0"/>
      <c r="CZ191" s="0"/>
      <c r="DA191" s="0"/>
      <c r="DB191" s="0"/>
      <c r="DC191" s="0"/>
      <c r="DD191" s="0"/>
      <c r="DE191" s="0"/>
      <c r="DF191" s="0"/>
      <c r="DG191" s="0"/>
      <c r="DH191" s="0"/>
      <c r="DI191" s="0"/>
      <c r="DJ191" s="0"/>
      <c r="DK191" s="0"/>
      <c r="DL191" s="0"/>
      <c r="DM191" s="0"/>
      <c r="DN191" s="0"/>
      <c r="DO191" s="0"/>
      <c r="DP191" s="0"/>
      <c r="DQ191" s="0"/>
      <c r="DR191" s="0"/>
      <c r="DS191" s="0"/>
      <c r="DT191" s="0"/>
      <c r="DU191" s="0"/>
      <c r="DV191" s="0"/>
      <c r="DW191" s="0"/>
      <c r="DX191" s="0"/>
      <c r="DY191" s="0"/>
      <c r="DZ191" s="0"/>
      <c r="EA191" s="0"/>
      <c r="EB191" s="0"/>
      <c r="EC191" s="0"/>
      <c r="ED191" s="0"/>
      <c r="EE191" s="0"/>
      <c r="EF191" s="0"/>
      <c r="EG191" s="0"/>
      <c r="EH191" s="0"/>
      <c r="EI191" s="0"/>
      <c r="EJ191" s="0"/>
      <c r="EK191" s="0"/>
      <c r="EL191" s="0"/>
      <c r="EM191" s="0"/>
      <c r="EN191" s="0"/>
      <c r="EO191" s="0"/>
      <c r="EP191" s="0"/>
      <c r="EQ191" s="0"/>
      <c r="ER191" s="0"/>
      <c r="ES191" s="0"/>
      <c r="ET191" s="0"/>
      <c r="EU191" s="0"/>
      <c r="EV191" s="0"/>
      <c r="EW191" s="0"/>
      <c r="EX191" s="0"/>
      <c r="EY191" s="0"/>
      <c r="EZ191" s="0"/>
      <c r="FA191" s="0"/>
      <c r="FB191" s="0"/>
      <c r="FC191" s="0"/>
      <c r="FD191" s="0"/>
      <c r="FE191" s="0"/>
      <c r="FF191" s="0"/>
      <c r="FG191" s="0"/>
      <c r="FH191" s="0"/>
      <c r="FI191" s="0"/>
      <c r="FJ191" s="0"/>
      <c r="FK191" s="0"/>
      <c r="FL191" s="0"/>
      <c r="FM191" s="0"/>
      <c r="FN191" s="0"/>
      <c r="FO191" s="0"/>
      <c r="FP191" s="0"/>
      <c r="FQ191" s="0"/>
      <c r="FR191" s="0"/>
      <c r="FS191" s="0"/>
      <c r="FT191" s="0"/>
      <c r="FU191" s="0"/>
      <c r="FV191" s="0"/>
      <c r="FW191" s="0"/>
      <c r="FX191" s="0"/>
      <c r="FY191" s="0"/>
      <c r="FZ191" s="0"/>
      <c r="GA191" s="0"/>
      <c r="GB191" s="0"/>
      <c r="GC191" s="0"/>
      <c r="GD191" s="0"/>
      <c r="GE191" s="0"/>
      <c r="GF191" s="0"/>
      <c r="GG191" s="0"/>
      <c r="GH191" s="0"/>
      <c r="GI191" s="0"/>
      <c r="GJ191" s="0"/>
      <c r="GK191" s="0"/>
      <c r="GL191" s="0"/>
      <c r="GM191" s="0"/>
      <c r="GN191" s="0"/>
      <c r="GO191" s="0"/>
      <c r="GP191" s="0"/>
      <c r="GQ191" s="0"/>
      <c r="GR191" s="0"/>
      <c r="GS191" s="0"/>
      <c r="GT191" s="0"/>
      <c r="GU191" s="0"/>
      <c r="GV191" s="0"/>
      <c r="GW191" s="0"/>
      <c r="GX191" s="0"/>
      <c r="GY191" s="0"/>
      <c r="GZ191" s="0"/>
      <c r="HA191" s="0"/>
      <c r="HB191" s="0"/>
      <c r="HC191" s="0"/>
      <c r="HD191" s="0"/>
      <c r="HE191" s="0"/>
      <c r="HF191" s="0"/>
      <c r="HG191" s="0"/>
      <c r="HH191" s="0"/>
      <c r="HI191" s="0"/>
      <c r="HJ191" s="0"/>
      <c r="HK191" s="0"/>
      <c r="HL191" s="0"/>
      <c r="HM191" s="0"/>
      <c r="HN191" s="0"/>
      <c r="HO191" s="0"/>
      <c r="HP191" s="0"/>
      <c r="HQ191" s="0"/>
      <c r="HR191" s="0"/>
      <c r="HS191" s="0"/>
      <c r="HT191" s="0"/>
      <c r="HU191" s="0"/>
      <c r="HV191" s="0"/>
      <c r="HW191" s="0"/>
      <c r="HX191" s="0"/>
      <c r="HY191" s="0"/>
      <c r="HZ191" s="0"/>
      <c r="IA191" s="0"/>
      <c r="IB191" s="0"/>
      <c r="IC191" s="0"/>
      <c r="ID191" s="0"/>
      <c r="IE191" s="0"/>
      <c r="IF191" s="0"/>
      <c r="IG191" s="0"/>
      <c r="IH191" s="0"/>
      <c r="II191" s="0"/>
      <c r="IJ191" s="0"/>
      <c r="IK191" s="0"/>
      <c r="IL191" s="0"/>
      <c r="IM191" s="0"/>
      <c r="IN191" s="0"/>
      <c r="IO191" s="0"/>
      <c r="IP191" s="0"/>
      <c r="IQ191" s="0"/>
      <c r="IR191" s="0"/>
      <c r="IS191" s="0"/>
      <c r="IT191" s="0"/>
      <c r="IU191" s="0"/>
      <c r="IV191" s="0"/>
      <c r="IW191" s="0"/>
      <c r="IX191" s="0"/>
      <c r="IY191" s="0"/>
      <c r="IZ191" s="0"/>
      <c r="JA191" s="0"/>
      <c r="JB191" s="0"/>
      <c r="JC191" s="0"/>
      <c r="JD191" s="0"/>
      <c r="JE191" s="0"/>
      <c r="JF191" s="0"/>
      <c r="JG191" s="0"/>
      <c r="JH191" s="0"/>
      <c r="JI191" s="0"/>
      <c r="JJ191" s="0"/>
      <c r="JK191" s="0"/>
      <c r="JL191" s="0"/>
      <c r="JM191" s="0"/>
      <c r="JN191" s="0"/>
      <c r="JO191" s="0"/>
      <c r="JP191" s="0"/>
      <c r="JQ191" s="0"/>
      <c r="JR191" s="0"/>
      <c r="JS191" s="0"/>
      <c r="JT191" s="0"/>
      <c r="JU191" s="0"/>
      <c r="JV191" s="0"/>
      <c r="JW191" s="0"/>
      <c r="JX191" s="0"/>
      <c r="JY191" s="0"/>
      <c r="JZ191" s="0"/>
      <c r="KA191" s="0"/>
      <c r="KB191" s="0"/>
      <c r="KC191" s="0"/>
      <c r="KD191" s="0"/>
      <c r="KE191" s="0"/>
      <c r="KF191" s="0"/>
      <c r="KG191" s="0"/>
      <c r="KH191" s="0"/>
      <c r="KI191" s="0"/>
      <c r="KJ191" s="0"/>
      <c r="KK191" s="0"/>
      <c r="KL191" s="0"/>
      <c r="KM191" s="0"/>
      <c r="KN191" s="0"/>
      <c r="KO191" s="0"/>
      <c r="KP191" s="0"/>
      <c r="KQ191" s="0"/>
      <c r="KR191" s="0"/>
      <c r="KS191" s="0"/>
      <c r="KT191" s="0"/>
      <c r="KU191" s="0"/>
      <c r="KV191" s="0"/>
      <c r="KW191" s="0"/>
      <c r="KX191" s="0"/>
      <c r="KY191" s="0"/>
      <c r="KZ191" s="0"/>
      <c r="LA191" s="0"/>
      <c r="LB191" s="0"/>
      <c r="LC191" s="0"/>
      <c r="LD191" s="0"/>
      <c r="LE191" s="0"/>
      <c r="LF191" s="0"/>
      <c r="LG191" s="0"/>
      <c r="LH191" s="0"/>
      <c r="LI191" s="0"/>
      <c r="LJ191" s="0"/>
      <c r="LK191" s="0"/>
      <c r="LL191" s="0"/>
      <c r="LM191" s="0"/>
      <c r="LN191" s="0"/>
      <c r="LO191" s="0"/>
      <c r="LP191" s="0"/>
      <c r="LQ191" s="0"/>
      <c r="LR191" s="0"/>
      <c r="LS191" s="0"/>
      <c r="LT191" s="0"/>
      <c r="LU191" s="0"/>
      <c r="LV191" s="0"/>
      <c r="LW191" s="0"/>
      <c r="LX191" s="0"/>
      <c r="LY191" s="0"/>
      <c r="LZ191" s="0"/>
      <c r="MA191" s="0"/>
      <c r="MB191" s="0"/>
      <c r="MC191" s="0"/>
      <c r="MD191" s="0"/>
      <c r="ME191" s="0"/>
      <c r="MF191" s="0"/>
      <c r="MG191" s="0"/>
      <c r="MH191" s="0"/>
      <c r="MI191" s="0"/>
      <c r="MJ191" s="0"/>
      <c r="MK191" s="0"/>
      <c r="ML191" s="0"/>
      <c r="MM191" s="0"/>
      <c r="MN191" s="0"/>
      <c r="MO191" s="0"/>
      <c r="MP191" s="0"/>
      <c r="MQ191" s="0"/>
      <c r="MR191" s="0"/>
      <c r="MS191" s="0"/>
      <c r="MT191" s="0"/>
      <c r="MU191" s="0"/>
      <c r="MV191" s="0"/>
      <c r="MW191" s="0"/>
      <c r="MX191" s="0"/>
      <c r="MY191" s="0"/>
      <c r="MZ191" s="0"/>
      <c r="NA191" s="0"/>
      <c r="NB191" s="0"/>
      <c r="NC191" s="0"/>
      <c r="ND191" s="0"/>
      <c r="NE191" s="0"/>
      <c r="NF191" s="0"/>
      <c r="NG191" s="0"/>
      <c r="NH191" s="0"/>
      <c r="NI191" s="0"/>
      <c r="NJ191" s="0"/>
      <c r="NK191" s="0"/>
      <c r="NL191" s="0"/>
      <c r="NM191" s="0"/>
      <c r="NN191" s="0"/>
      <c r="NO191" s="0"/>
      <c r="NP191" s="0"/>
      <c r="NQ191" s="0"/>
      <c r="NR191" s="0"/>
      <c r="NS191" s="0"/>
      <c r="NT191" s="0"/>
      <c r="NU191" s="0"/>
      <c r="NV191" s="0"/>
      <c r="NW191" s="0"/>
      <c r="NX191" s="0"/>
      <c r="NY191" s="0"/>
      <c r="NZ191" s="0"/>
      <c r="OA191" s="0"/>
      <c r="OB191" s="0"/>
      <c r="OC191" s="0"/>
      <c r="OD191" s="0"/>
      <c r="OE191" s="0"/>
      <c r="OF191" s="0"/>
      <c r="OG191" s="0"/>
      <c r="OH191" s="0"/>
      <c r="OI191" s="0"/>
      <c r="OJ191" s="0"/>
      <c r="OK191" s="0"/>
      <c r="OL191" s="0"/>
      <c r="OM191" s="0"/>
      <c r="ON191" s="0"/>
      <c r="OO191" s="0"/>
      <c r="OP191" s="0"/>
      <c r="OQ191" s="0"/>
      <c r="OR191" s="0"/>
      <c r="OS191" s="0"/>
      <c r="OT191" s="0"/>
      <c r="OU191" s="0"/>
      <c r="OV191" s="0"/>
      <c r="OW191" s="0"/>
      <c r="OX191" s="0"/>
      <c r="OY191" s="0"/>
      <c r="OZ191" s="0"/>
      <c r="PA191" s="0"/>
      <c r="PB191" s="0"/>
      <c r="PC191" s="0"/>
      <c r="PD191" s="0"/>
      <c r="PE191" s="0"/>
      <c r="PF191" s="0"/>
      <c r="PG191" s="0"/>
      <c r="PH191" s="0"/>
      <c r="PI191" s="0"/>
      <c r="PJ191" s="0"/>
      <c r="PK191" s="0"/>
      <c r="PL191" s="0"/>
      <c r="PM191" s="0"/>
      <c r="PN191" s="0"/>
      <c r="PO191" s="0"/>
      <c r="PP191" s="0"/>
      <c r="PQ191" s="0"/>
      <c r="PR191" s="0"/>
      <c r="PS191" s="0"/>
      <c r="PT191" s="0"/>
      <c r="PU191" s="0"/>
      <c r="PV191" s="0"/>
      <c r="PW191" s="0"/>
      <c r="PX191" s="0"/>
      <c r="PY191" s="0"/>
      <c r="PZ191" s="0"/>
      <c r="QA191" s="0"/>
      <c r="QB191" s="0"/>
      <c r="QC191" s="0"/>
      <c r="QD191" s="0"/>
      <c r="QE191" s="0"/>
      <c r="QF191" s="0"/>
      <c r="QG191" s="0"/>
      <c r="QH191" s="0"/>
      <c r="QI191" s="0"/>
      <c r="QJ191" s="0"/>
      <c r="QK191" s="0"/>
      <c r="QL191" s="0"/>
      <c r="QM191" s="0"/>
      <c r="QN191" s="0"/>
      <c r="QO191" s="0"/>
      <c r="QP191" s="0"/>
      <c r="QQ191" s="0"/>
      <c r="QR191" s="0"/>
      <c r="QS191" s="0"/>
      <c r="QT191" s="0"/>
      <c r="QU191" s="0"/>
      <c r="QV191" s="0"/>
      <c r="QW191" s="0"/>
      <c r="QX191" s="0"/>
      <c r="QY191" s="0"/>
      <c r="QZ191" s="0"/>
      <c r="RA191" s="0"/>
      <c r="RB191" s="0"/>
      <c r="RC191" s="0"/>
      <c r="RD191" s="0"/>
      <c r="RE191" s="0"/>
      <c r="RF191" s="0"/>
      <c r="RG191" s="0"/>
      <c r="RH191" s="0"/>
      <c r="RI191" s="0"/>
      <c r="RJ191" s="0"/>
      <c r="RK191" s="0"/>
      <c r="RL191" s="0"/>
      <c r="RM191" s="0"/>
      <c r="RN191" s="0"/>
      <c r="RO191" s="0"/>
      <c r="RP191" s="0"/>
      <c r="RQ191" s="0"/>
      <c r="RR191" s="0"/>
      <c r="RS191" s="0"/>
      <c r="RT191" s="0"/>
      <c r="RU191" s="0"/>
      <c r="RV191" s="0"/>
      <c r="RW191" s="0"/>
      <c r="RX191" s="0"/>
      <c r="RY191" s="0"/>
      <c r="RZ191" s="0"/>
      <c r="SA191" s="0"/>
      <c r="SB191" s="0"/>
      <c r="SC191" s="0"/>
      <c r="SD191" s="0"/>
      <c r="SE191" s="0"/>
      <c r="SF191" s="0"/>
      <c r="SG191" s="0"/>
      <c r="SH191" s="0"/>
      <c r="SI191" s="0"/>
      <c r="SJ191" s="0"/>
      <c r="SK191" s="0"/>
      <c r="SL191" s="0"/>
      <c r="SM191" s="0"/>
      <c r="SN191" s="0"/>
      <c r="SO191" s="0"/>
      <c r="SP191" s="0"/>
      <c r="SQ191" s="0"/>
      <c r="SR191" s="0"/>
      <c r="SS191" s="0"/>
      <c r="ST191" s="0"/>
      <c r="SU191" s="0"/>
      <c r="SV191" s="0"/>
      <c r="SW191" s="0"/>
      <c r="SX191" s="0"/>
      <c r="SY191" s="0"/>
      <c r="SZ191" s="0"/>
      <c r="TA191" s="0"/>
      <c r="TB191" s="0"/>
      <c r="TC191" s="0"/>
      <c r="TD191" s="0"/>
      <c r="TE191" s="0"/>
      <c r="TF191" s="0"/>
      <c r="TG191" s="0"/>
      <c r="TH191" s="0"/>
      <c r="TI191" s="0"/>
      <c r="TJ191" s="0"/>
      <c r="TK191" s="0"/>
      <c r="TL191" s="0"/>
      <c r="TM191" s="0"/>
      <c r="TN191" s="0"/>
      <c r="TO191" s="0"/>
      <c r="TP191" s="0"/>
      <c r="TQ191" s="0"/>
      <c r="TR191" s="0"/>
      <c r="TS191" s="0"/>
      <c r="TT191" s="0"/>
      <c r="TU191" s="0"/>
      <c r="TV191" s="0"/>
      <c r="TW191" s="0"/>
      <c r="TX191" s="0"/>
      <c r="TY191" s="0"/>
      <c r="TZ191" s="0"/>
      <c r="UA191" s="0"/>
      <c r="UB191" s="0"/>
      <c r="UC191" s="0"/>
      <c r="UD191" s="0"/>
      <c r="UE191" s="0"/>
      <c r="UF191" s="0"/>
      <c r="UG191" s="0"/>
      <c r="UH191" s="0"/>
      <c r="UI191" s="0"/>
      <c r="UJ191" s="0"/>
      <c r="UK191" s="0"/>
      <c r="UL191" s="0"/>
      <c r="UM191" s="0"/>
      <c r="UN191" s="0"/>
      <c r="UO191" s="0"/>
      <c r="UP191" s="0"/>
      <c r="UQ191" s="0"/>
      <c r="UR191" s="0"/>
      <c r="US191" s="0"/>
      <c r="UT191" s="0"/>
      <c r="UU191" s="0"/>
      <c r="UV191" s="0"/>
      <c r="UW191" s="0"/>
      <c r="UX191" s="0"/>
      <c r="UY191" s="0"/>
      <c r="UZ191" s="0"/>
      <c r="VA191" s="0"/>
      <c r="VB191" s="0"/>
      <c r="VC191" s="0"/>
      <c r="VD191" s="0"/>
      <c r="VE191" s="0"/>
      <c r="VF191" s="0"/>
      <c r="VG191" s="0"/>
      <c r="VH191" s="0"/>
      <c r="VI191" s="0"/>
      <c r="VJ191" s="0"/>
      <c r="VK191" s="0"/>
      <c r="VL191" s="0"/>
      <c r="VM191" s="0"/>
      <c r="VN191" s="0"/>
      <c r="VO191" s="0"/>
      <c r="VP191" s="0"/>
      <c r="VQ191" s="0"/>
      <c r="VR191" s="0"/>
      <c r="VS191" s="0"/>
      <c r="VT191" s="0"/>
      <c r="VU191" s="0"/>
      <c r="VV191" s="0"/>
      <c r="VW191" s="0"/>
      <c r="VX191" s="0"/>
      <c r="VY191" s="0"/>
      <c r="VZ191" s="0"/>
      <c r="WA191" s="0"/>
      <c r="WB191" s="0"/>
      <c r="WC191" s="0"/>
      <c r="WD191" s="0"/>
      <c r="WE191" s="0"/>
      <c r="WF191" s="0"/>
      <c r="WG191" s="0"/>
      <c r="WH191" s="0"/>
      <c r="WI191" s="0"/>
      <c r="WJ191" s="0"/>
      <c r="WK191" s="0"/>
      <c r="WL191" s="0"/>
      <c r="WM191" s="0"/>
      <c r="WN191" s="0"/>
      <c r="WO191" s="0"/>
      <c r="WP191" s="0"/>
      <c r="WQ191" s="0"/>
      <c r="WR191" s="0"/>
      <c r="WS191" s="0"/>
      <c r="WT191" s="0"/>
      <c r="WU191" s="0"/>
      <c r="WV191" s="0"/>
      <c r="WW191" s="0"/>
      <c r="WX191" s="0"/>
      <c r="WY191" s="0"/>
      <c r="WZ191" s="0"/>
      <c r="XA191" s="0"/>
      <c r="XB191" s="0"/>
      <c r="XC191" s="0"/>
      <c r="XD191" s="0"/>
      <c r="XE191" s="0"/>
      <c r="XF191" s="0"/>
      <c r="XG191" s="0"/>
      <c r="XH191" s="0"/>
      <c r="XI191" s="0"/>
      <c r="XJ191" s="0"/>
      <c r="XK191" s="0"/>
      <c r="XL191" s="0"/>
      <c r="XM191" s="0"/>
      <c r="XN191" s="0"/>
      <c r="XO191" s="0"/>
      <c r="XP191" s="0"/>
      <c r="XQ191" s="0"/>
      <c r="XR191" s="0"/>
      <c r="XS191" s="0"/>
      <c r="XT191" s="0"/>
      <c r="XU191" s="0"/>
      <c r="XV191" s="0"/>
      <c r="XW191" s="0"/>
      <c r="XX191" s="0"/>
      <c r="XY191" s="0"/>
      <c r="XZ191" s="0"/>
      <c r="YA191" s="0"/>
      <c r="YB191" s="0"/>
      <c r="YC191" s="0"/>
      <c r="YD191" s="0"/>
      <c r="YE191" s="0"/>
      <c r="YF191" s="0"/>
      <c r="YG191" s="0"/>
      <c r="YH191" s="0"/>
      <c r="YI191" s="0"/>
      <c r="YJ191" s="0"/>
      <c r="YK191" s="0"/>
      <c r="YL191" s="0"/>
      <c r="YM191" s="0"/>
      <c r="YN191" s="0"/>
      <c r="YO191" s="0"/>
      <c r="YP191" s="0"/>
      <c r="YQ191" s="0"/>
      <c r="YR191" s="0"/>
      <c r="YS191" s="0"/>
      <c r="YT191" s="0"/>
      <c r="YU191" s="0"/>
      <c r="YV191" s="0"/>
      <c r="YW191" s="0"/>
      <c r="YX191" s="0"/>
      <c r="YY191" s="0"/>
      <c r="YZ191" s="0"/>
      <c r="ZA191" s="0"/>
      <c r="ZB191" s="0"/>
      <c r="ZC191" s="0"/>
      <c r="ZD191" s="0"/>
      <c r="ZE191" s="0"/>
      <c r="ZF191" s="0"/>
      <c r="ZG191" s="0"/>
      <c r="ZH191" s="0"/>
      <c r="ZI191" s="0"/>
      <c r="ZJ191" s="0"/>
      <c r="ZK191" s="0"/>
      <c r="ZL191" s="0"/>
      <c r="ZM191" s="0"/>
      <c r="ZN191" s="0"/>
      <c r="ZO191" s="0"/>
      <c r="ZP191" s="0"/>
      <c r="ZQ191" s="0"/>
      <c r="ZR191" s="0"/>
      <c r="ZS191" s="0"/>
      <c r="ZT191" s="0"/>
      <c r="ZU191" s="0"/>
      <c r="ZV191" s="0"/>
      <c r="ZW191" s="0"/>
      <c r="ZX191" s="0"/>
      <c r="ZY191" s="0"/>
      <c r="ZZ191" s="0"/>
      <c r="AAA191" s="0"/>
      <c r="AAB191" s="0"/>
      <c r="AAC191" s="0"/>
      <c r="AAD191" s="0"/>
      <c r="AAE191" s="0"/>
      <c r="AAF191" s="0"/>
      <c r="AAG191" s="0"/>
      <c r="AAH191" s="0"/>
      <c r="AAI191" s="0"/>
      <c r="AAJ191" s="0"/>
      <c r="AAK191" s="0"/>
      <c r="AAL191" s="0"/>
      <c r="AAM191" s="0"/>
      <c r="AAN191" s="0"/>
      <c r="AAO191" s="0"/>
      <c r="AAP191" s="0"/>
      <c r="AAQ191" s="0"/>
      <c r="AAR191" s="0"/>
      <c r="AAS191" s="0"/>
      <c r="AAT191" s="0"/>
      <c r="AAU191" s="0"/>
      <c r="AAV191" s="0"/>
      <c r="AAW191" s="0"/>
      <c r="AAX191" s="0"/>
      <c r="AAY191" s="0"/>
      <c r="AAZ191" s="0"/>
      <c r="ABA191" s="0"/>
      <c r="ABB191" s="0"/>
      <c r="ABC191" s="0"/>
      <c r="ABD191" s="0"/>
      <c r="ABE191" s="0"/>
      <c r="ABF191" s="0"/>
      <c r="ABG191" s="0"/>
      <c r="ABH191" s="0"/>
      <c r="ABI191" s="0"/>
      <c r="ABJ191" s="0"/>
      <c r="ABK191" s="0"/>
      <c r="ABL191" s="0"/>
      <c r="ABM191" s="0"/>
      <c r="ABN191" s="0"/>
      <c r="ABO191" s="0"/>
      <c r="ABP191" s="0"/>
      <c r="ABQ191" s="0"/>
      <c r="ABR191" s="0"/>
      <c r="ABS191" s="0"/>
      <c r="ABT191" s="0"/>
      <c r="ABU191" s="0"/>
      <c r="ABV191" s="0"/>
      <c r="ABW191" s="0"/>
      <c r="ABX191" s="0"/>
      <c r="ABY191" s="0"/>
      <c r="ABZ191" s="0"/>
      <c r="ACA191" s="0"/>
      <c r="ACB191" s="0"/>
      <c r="ACC191" s="0"/>
      <c r="ACD191" s="0"/>
      <c r="ACE191" s="0"/>
      <c r="ACF191" s="0"/>
      <c r="ACG191" s="0"/>
      <c r="ACH191" s="0"/>
      <c r="ACI191" s="0"/>
      <c r="ACJ191" s="0"/>
      <c r="ACK191" s="0"/>
      <c r="ACL191" s="0"/>
      <c r="ACM191" s="0"/>
      <c r="ACN191" s="0"/>
      <c r="ACO191" s="0"/>
      <c r="ACP191" s="0"/>
      <c r="ACQ191" s="0"/>
      <c r="ACR191" s="0"/>
      <c r="ACS191" s="0"/>
      <c r="ACT191" s="0"/>
      <c r="ACU191" s="0"/>
      <c r="ACV191" s="0"/>
      <c r="ACW191" s="0"/>
      <c r="ACX191" s="0"/>
      <c r="ACY191" s="0"/>
      <c r="ACZ191" s="0"/>
      <c r="ADA191" s="0"/>
      <c r="ADB191" s="0"/>
      <c r="ADC191" s="0"/>
      <c r="ADD191" s="0"/>
      <c r="ADE191" s="0"/>
      <c r="ADF191" s="0"/>
      <c r="ADG191" s="0"/>
      <c r="ADH191" s="0"/>
      <c r="ADI191" s="0"/>
      <c r="ADJ191" s="0"/>
      <c r="ADK191" s="0"/>
      <c r="ADL191" s="0"/>
      <c r="ADM191" s="0"/>
      <c r="ADN191" s="0"/>
      <c r="ADO191" s="0"/>
      <c r="ADP191" s="0"/>
      <c r="ADQ191" s="0"/>
      <c r="ADR191" s="0"/>
      <c r="ADS191" s="0"/>
      <c r="ADT191" s="0"/>
      <c r="ADU191" s="0"/>
      <c r="ADV191" s="0"/>
      <c r="ADW191" s="0"/>
      <c r="ADX191" s="0"/>
      <c r="ADY191" s="0"/>
      <c r="ADZ191" s="0"/>
      <c r="AEA191" s="0"/>
      <c r="AEB191" s="0"/>
      <c r="AEC191" s="0"/>
      <c r="AED191" s="0"/>
      <c r="AEE191" s="0"/>
      <c r="AEF191" s="0"/>
      <c r="AEG191" s="0"/>
      <c r="AEH191" s="0"/>
      <c r="AEI191" s="0"/>
      <c r="AEJ191" s="0"/>
      <c r="AEK191" s="0"/>
      <c r="AEL191" s="0"/>
      <c r="AEM191" s="0"/>
      <c r="AEN191" s="0"/>
      <c r="AEO191" s="0"/>
      <c r="AEP191" s="0"/>
      <c r="AEQ191" s="0"/>
      <c r="AER191" s="0"/>
      <c r="AES191" s="0"/>
      <c r="AET191" s="0"/>
      <c r="AEU191" s="0"/>
      <c r="AEV191" s="0"/>
      <c r="AEW191" s="0"/>
      <c r="AEX191" s="0"/>
      <c r="AEY191" s="0"/>
      <c r="AEZ191" s="0"/>
      <c r="AFA191" s="0"/>
      <c r="AFB191" s="0"/>
      <c r="AFC191" s="0"/>
      <c r="AFD191" s="0"/>
      <c r="AFE191" s="0"/>
      <c r="AFF191" s="0"/>
      <c r="AFG191" s="0"/>
      <c r="AFH191" s="0"/>
      <c r="AFI191" s="0"/>
      <c r="AFJ191" s="0"/>
      <c r="AFK191" s="0"/>
      <c r="AFL191" s="0"/>
      <c r="AFM191" s="0"/>
      <c r="AFN191" s="0"/>
      <c r="AFO191" s="0"/>
      <c r="AFP191" s="0"/>
      <c r="AFQ191" s="0"/>
      <c r="AFR191" s="0"/>
      <c r="AFS191" s="0"/>
      <c r="AFT191" s="0"/>
      <c r="AFU191" s="0"/>
      <c r="AFV191" s="0"/>
      <c r="AFW191" s="0"/>
      <c r="AFX191" s="0"/>
      <c r="AFY191" s="0"/>
      <c r="AFZ191" s="0"/>
      <c r="AGA191" s="0"/>
      <c r="AGB191" s="0"/>
      <c r="AGC191" s="0"/>
      <c r="AGD191" s="0"/>
      <c r="AGE191" s="0"/>
      <c r="AGF191" s="0"/>
      <c r="AGG191" s="0"/>
      <c r="AGH191" s="0"/>
      <c r="AGI191" s="0"/>
      <c r="AGJ191" s="0"/>
      <c r="AGK191" s="0"/>
      <c r="AGL191" s="0"/>
      <c r="AGM191" s="0"/>
      <c r="AGN191" s="0"/>
      <c r="AGO191" s="0"/>
      <c r="AGP191" s="0"/>
      <c r="AGQ191" s="0"/>
      <c r="AGR191" s="0"/>
      <c r="AGS191" s="0"/>
      <c r="AGT191" s="0"/>
      <c r="AGU191" s="0"/>
      <c r="AGV191" s="0"/>
      <c r="AGW191" s="0"/>
      <c r="AGX191" s="0"/>
      <c r="AGY191" s="0"/>
      <c r="AGZ191" s="0"/>
      <c r="AHA191" s="0"/>
      <c r="AHB191" s="0"/>
      <c r="AHC191" s="0"/>
      <c r="AHD191" s="0"/>
      <c r="AHE191" s="0"/>
      <c r="AHF191" s="0"/>
      <c r="AHG191" s="0"/>
      <c r="AHH191" s="0"/>
      <c r="AHI191" s="0"/>
      <c r="AHJ191" s="0"/>
      <c r="AHK191" s="0"/>
      <c r="AHL191" s="0"/>
      <c r="AHM191" s="0"/>
      <c r="AHN191" s="0"/>
      <c r="AHO191" s="0"/>
      <c r="AHP191" s="0"/>
      <c r="AHQ191" s="0"/>
      <c r="AHR191" s="0"/>
      <c r="AHS191" s="0"/>
      <c r="AHT191" s="0"/>
      <c r="AHU191" s="0"/>
      <c r="AHV191" s="0"/>
      <c r="AHW191" s="0"/>
      <c r="AHX191" s="0"/>
      <c r="AHY191" s="0"/>
      <c r="AHZ191" s="0"/>
      <c r="AIA191" s="0"/>
      <c r="AIB191" s="0"/>
      <c r="AIC191" s="0"/>
      <c r="AID191" s="0"/>
      <c r="AIE191" s="0"/>
      <c r="AIF191" s="0"/>
      <c r="AIG191" s="0"/>
      <c r="AIH191" s="0"/>
      <c r="AII191" s="0"/>
      <c r="AIJ191" s="0"/>
      <c r="AIK191" s="0"/>
      <c r="AIL191" s="0"/>
      <c r="AIM191" s="0"/>
      <c r="AIN191" s="0"/>
      <c r="AIO191" s="0"/>
      <c r="AIP191" s="0"/>
      <c r="AIQ191" s="0"/>
      <c r="AIR191" s="0"/>
      <c r="AIS191" s="0"/>
      <c r="AIT191" s="0"/>
      <c r="AIU191" s="0"/>
      <c r="AIV191" s="0"/>
      <c r="AIW191" s="0"/>
      <c r="AIX191" s="0"/>
      <c r="AIY191" s="0"/>
      <c r="AIZ191" s="0"/>
      <c r="AJA191" s="0"/>
      <c r="AJB191" s="0"/>
      <c r="AJC191" s="0"/>
      <c r="AJD191" s="0"/>
      <c r="AJE191" s="0"/>
      <c r="AJF191" s="0"/>
      <c r="AJG191" s="0"/>
      <c r="AJH191" s="0"/>
      <c r="AJI191" s="0"/>
      <c r="AJJ191" s="0"/>
      <c r="AJK191" s="0"/>
      <c r="AJL191" s="0"/>
      <c r="AJM191" s="0"/>
      <c r="AJN191" s="0"/>
      <c r="AJO191" s="0"/>
      <c r="AJP191" s="0"/>
      <c r="AJQ191" s="0"/>
      <c r="AJR191" s="0"/>
      <c r="AJS191" s="0"/>
      <c r="AJT191" s="0"/>
      <c r="AJU191" s="0"/>
      <c r="AJV191" s="0"/>
      <c r="AJW191" s="0"/>
      <c r="AJX191" s="0"/>
      <c r="AJY191" s="0"/>
      <c r="AJZ191" s="0"/>
      <c r="AKA191" s="0"/>
      <c r="AKB191" s="0"/>
      <c r="AKC191" s="0"/>
      <c r="AKD191" s="0"/>
      <c r="AKE191" s="0"/>
      <c r="AKF191" s="0"/>
      <c r="AKG191" s="0"/>
      <c r="AKH191" s="0"/>
      <c r="AKI191" s="0"/>
      <c r="AKJ191" s="0"/>
      <c r="AKK191" s="0"/>
      <c r="AKL191" s="0"/>
      <c r="AKM191" s="0"/>
      <c r="AKN191" s="0"/>
      <c r="AKO191" s="0"/>
      <c r="AKP191" s="0"/>
      <c r="AKQ191" s="0"/>
      <c r="AKR191" s="0"/>
      <c r="AKS191" s="0"/>
      <c r="AKT191" s="0"/>
      <c r="AKU191" s="0"/>
      <c r="AKV191" s="0"/>
      <c r="AKW191" s="0"/>
      <c r="AKX191" s="0"/>
      <c r="AKY191" s="0"/>
      <c r="AKZ191" s="0"/>
      <c r="ALA191" s="0"/>
      <c r="ALB191" s="0"/>
      <c r="ALC191" s="0"/>
      <c r="ALD191" s="0"/>
      <c r="ALE191" s="0"/>
      <c r="ALF191" s="0"/>
      <c r="ALG191" s="0"/>
      <c r="ALH191" s="0"/>
      <c r="ALI191" s="0"/>
      <c r="ALJ191" s="0"/>
      <c r="ALK191" s="0"/>
      <c r="ALL191" s="0"/>
      <c r="ALM191" s="0"/>
      <c r="ALN191" s="0"/>
      <c r="ALO191" s="0"/>
      <c r="ALP191" s="0"/>
      <c r="ALQ191" s="0"/>
      <c r="ALR191" s="0"/>
      <c r="ALS191" s="0"/>
      <c r="ALT191" s="0"/>
      <c r="ALU191" s="0"/>
      <c r="ALV191" s="0"/>
      <c r="ALW191" s="0"/>
      <c r="ALX191" s="0"/>
      <c r="ALY191" s="0"/>
      <c r="ALZ191" s="0"/>
      <c r="AMA191" s="0"/>
      <c r="AMB191" s="0"/>
      <c r="AMC191" s="0"/>
      <c r="AMD191" s="0"/>
      <c r="AME191" s="0"/>
      <c r="AMF191" s="0"/>
      <c r="AMG191" s="0"/>
      <c r="AMH191" s="0"/>
      <c r="AMI191" s="0"/>
      <c r="AMJ191" s="0"/>
    </row>
    <row r="192" customFormat="false" ht="13.2" hidden="false" customHeight="false" outlineLevel="0" collapsed="false">
      <c r="A192" s="2"/>
      <c r="B192" s="3" t="n">
        <v>15</v>
      </c>
      <c r="C192" s="2"/>
      <c r="D192" s="2"/>
      <c r="E192" s="2"/>
      <c r="F192" s="2"/>
      <c r="G192" s="2"/>
      <c r="H192" s="2"/>
      <c r="I192" s="3" t="n">
        <v>1</v>
      </c>
      <c r="J192" s="2" t="s">
        <v>38</v>
      </c>
      <c r="K192" s="2" t="s">
        <v>45</v>
      </c>
      <c r="L192" s="5" t="n">
        <v>42978</v>
      </c>
      <c r="M192" s="2" t="n">
        <v>2</v>
      </c>
      <c r="N192" s="2" t="n">
        <v>1</v>
      </c>
      <c r="O192" s="2" t="n">
        <v>3</v>
      </c>
      <c r="P192" s="19" t="n">
        <f aca="false">+SUMIFS($O$2:$O$181,$J$2:$J$181,$J192,$B$2:$B$181,"&lt;"&amp;$B192,$B$2:$B$181,"&gt;="&amp;($B192-6))/6</f>
        <v>1.33333333333333</v>
      </c>
      <c r="Q192" s="19" t="n">
        <f aca="false">+SUMIFS($M$2:$M$181,$J$2:$J$181,$J192,$B$2:$B$181,"&lt;"&amp;$B192,$B$2:$B$181,"&gt;="&amp;($B192-6))/6</f>
        <v>1.83333333333333</v>
      </c>
      <c r="R192" s="19" t="n">
        <f aca="false">+SUMIFS($N$2:$N$181,$J$2:$J$181,$J192,$B$2:$B$181,"&lt;"&amp;$B192,$B$2:$B$181,"&gt;="&amp;($B192-6))/6</f>
        <v>1.66666666666667</v>
      </c>
      <c r="S192" s="19" t="n">
        <f aca="false">+SUMIFS($S$2:$S$181,$J$2:$J$181,$J192,$B$2:$B$181,"&lt;"&amp;$B192,$B$2:$B$181,"&gt;="&amp;($B192-6))/(6*90)</f>
        <v>0.627777777777778</v>
      </c>
      <c r="T192" s="19" t="n">
        <f aca="false">+SUMIFS($T$2:$T$181,$J$2:$J$181,$J192,$B$2:$B$181,"&lt;"&amp;$B192,$B$2:$B$181,"&gt;="&amp;($B192-6))/(6*90)</f>
        <v>0.188888888888889</v>
      </c>
      <c r="U192" s="19" t="n">
        <f aca="false">+SUMIFS($U$2:$U$181,$J$2:$J$181,$J192,$B$2:$B$181,"&lt;"&amp;$B192,$B$2:$B$181,"&gt;="&amp;($B192-6))/(6*90)</f>
        <v>0.594444444444444</v>
      </c>
      <c r="V192" s="19" t="n">
        <f aca="false">+SUMIFS($V$2:$V$181,$J$2:$J$181,$J192,$B$2:$B$181,"&lt;"&amp;$B192,$B$2:$B$181,"&gt;="&amp;($B192-6))/(6*90)</f>
        <v>0.164814814814815</v>
      </c>
      <c r="W192" s="19" t="n">
        <f aca="false">+SUMIFS($W$2:$W$181,$J$2:$J$181,$J192,$B$2:$B$181,"&lt;"&amp;$B192,$B$2:$B$181,"&gt;="&amp;($B192-6))/6</f>
        <v>1.36794978900242</v>
      </c>
      <c r="X192" s="19" t="n">
        <f aca="false">+SUMIFS($X$2:$X$181,$J$2:$J$181,$J192,$B$2:$B$181,"&lt;"&amp;$B192,$B$2:$B$181,"&gt;="&amp;($B192-6))/6</f>
        <v>1.78338001867414</v>
      </c>
      <c r="Y192" s="19" t="n">
        <f aca="false">+SUMIFS($Y$2:$Y$181,$J$2:$J$181,$J192,$B$2:$B$181,"&lt;"&amp;$B192,$B$2:$B$181,"&gt;="&amp;($B192-6))/(6*90)</f>
        <v>2.29259259259259</v>
      </c>
      <c r="Z192" s="19" t="n">
        <f aca="false">+SUMIFS($Z$2:$Z$181,$J$2:$J$181,$J192,$B$2:$B$181,"&lt;"&amp;$B192,$B$2:$B$181,"&gt;="&amp;($B192-6))/(6*90)</f>
        <v>0.425925925925926</v>
      </c>
      <c r="AA192" s="19" t="n">
        <f aca="false">+SUMIFS($AA$2:$AA$181,$J$2:$J$181,$J192,$B$2:$B$181,"&lt;"&amp;$B192,$B$2:$B$181,"&gt;="&amp;($B192-6))/6</f>
        <v>0.869006079224364</v>
      </c>
      <c r="AB192" s="19" t="n">
        <f aca="false">+SUMIFS($AB$2:$AB$181,$J$2:$J$181,$J192,$B$2:$B$181,"&lt;"&amp;$B192,$B$2:$B$181,"&gt;="&amp;($B192-6))/(6*90)</f>
        <v>0.0388888888888889</v>
      </c>
      <c r="AC192" s="19" t="n">
        <f aca="false">+SUMIFS($AC$2:$AC$181,$J$2:$J$181,$J192,$B$2:$B$181,"&lt;"&amp;$B192,$B$2:$B$181,"&gt;="&amp;($B192-6))/(6*90)</f>
        <v>0.153703703703704</v>
      </c>
      <c r="AD192" s="19" t="n">
        <f aca="false">+SUMIFS(AD$2:AD$181,$J$2:$J$181,$J192,$B$2:$B$181,"&lt;"&amp;$B192,$B$2:$B$181,"&gt;="&amp;($B192-6))/6</f>
        <v>2.16666666666667</v>
      </c>
      <c r="AE192" s="19" t="n">
        <f aca="false">+SUMIFS(AE$2:AE$181,$J$2:$J$181,$J192,$B$2:$B$181,"&lt;"&amp;$B192,$B$2:$B$181,"&gt;="&amp;($B192-6))/(6*90)</f>
        <v>0.138888888888889</v>
      </c>
      <c r="AF192" s="19" t="n">
        <f aca="false">+SUMIFS(AF$2:AF$181,$J$2:$J$181,$J192,$B$2:$B$181,"&lt;"&amp;$B192,$B$2:$B$181,"&gt;="&amp;($B192-6))/(6*90)</f>
        <v>3.32777777777778</v>
      </c>
      <c r="AG192" s="19" t="n">
        <f aca="false">+SUMIFS(AG$2:AG$181,$J$2:$J$181,$J192,$B$2:$B$181,"&lt;"&amp;$B192,$B$2:$B$181,"&gt;="&amp;($B192-6))/(6*90)</f>
        <v>0.587037037037037</v>
      </c>
      <c r="AH192" s="19" t="n">
        <f aca="false">+SUMIFS(AH$2:AH$181,$J$2:$J$181,$J192,$B$2:$B$181,"&lt;"&amp;$B192,$B$2:$B$181,"&gt;="&amp;($B192-6))/(6*90)</f>
        <v>0.0592592592592593</v>
      </c>
      <c r="AI192" s="19" t="n">
        <f aca="false">+SUMIFS(AI$2:AI$181,$J$2:$J$181,$J192,$B$2:$B$181,"&lt;"&amp;$B192,$B$2:$B$181,"&gt;="&amp;($B192-6))/(6*90)</f>
        <v>0.161111111111111</v>
      </c>
      <c r="AJ192" s="19" t="n">
        <f aca="false">+SUMIFS(AJ$2:AJ$181,$J$2:$J$181,$J192,$B$2:$B$181,"&lt;"&amp;$B192,$B$2:$B$181,"&gt;="&amp;($B192-6))/6</f>
        <v>2.5</v>
      </c>
      <c r="AK192" s="19" t="n">
        <f aca="false">+SUMIFS(AK$2:AK$181,$J$2:$J$181,$J192,$B$2:$B$181,"&lt;"&amp;$B192,$B$2:$B$181,"&gt;="&amp;($B192-6))/(6*90)</f>
        <v>0.111111111111111</v>
      </c>
      <c r="AL192" s="19" t="n">
        <f aca="false">+SUMIFS(AL$2:AL$181,$J$2:$J$181,$J192,$B$2:$B$181,"&lt;"&amp;$B192,$B$2:$B$181,"&gt;="&amp;($B192-6))/6</f>
        <v>1.41666666666667</v>
      </c>
      <c r="AM192" s="19" t="n">
        <f aca="false">+SUMIFS(AM$2:AM$181,$J$2:$J$181,$J192,$B$2:$B$181,"&lt;"&amp;$B192,$B$2:$B$181,"&gt;="&amp;($B192-6))/6</f>
        <v>1.47249455337691</v>
      </c>
      <c r="AN192" s="19" t="n">
        <f aca="false">+SUMIFS(AN$2:AN$181,$J$2:$J$181,$J192,$B$2:$B$181,"&lt;"&amp;$B192,$B$2:$B$181,"&gt;="&amp;($B192-6))/6</f>
        <v>0.900021285124374</v>
      </c>
      <c r="AO192" s="0"/>
      <c r="AP192" s="0"/>
      <c r="AQ192" s="0"/>
      <c r="AR192" s="0"/>
      <c r="AS192" s="0"/>
      <c r="AT192" s="0"/>
      <c r="AU192" s="0"/>
      <c r="AV192" s="0"/>
      <c r="AW192" s="0"/>
      <c r="AX192" s="0"/>
      <c r="AY192" s="0"/>
      <c r="AZ192" s="0"/>
      <c r="BA192" s="0"/>
      <c r="BB192" s="0"/>
      <c r="BC192" s="0"/>
      <c r="BD192" s="0"/>
      <c r="BE192" s="0"/>
      <c r="BF192" s="0"/>
      <c r="BG192" s="0"/>
      <c r="BH192" s="0"/>
      <c r="BI192" s="0"/>
      <c r="BJ192" s="0"/>
      <c r="BK192" s="0"/>
      <c r="BL192" s="0"/>
      <c r="BM192" s="0"/>
      <c r="BN192" s="0"/>
      <c r="BO192" s="0"/>
      <c r="BP192" s="0"/>
      <c r="BQ192" s="0"/>
      <c r="BR192" s="0"/>
      <c r="BS192" s="0"/>
      <c r="BT192" s="0"/>
      <c r="BU192" s="0"/>
      <c r="BV192" s="0"/>
      <c r="BW192" s="0"/>
      <c r="BX192" s="0"/>
      <c r="BY192" s="0"/>
      <c r="BZ192" s="0"/>
      <c r="CA192" s="0"/>
      <c r="CB192" s="0"/>
      <c r="CC192" s="0"/>
      <c r="CD192" s="0"/>
      <c r="CE192" s="0"/>
      <c r="CF192" s="0"/>
      <c r="CG192" s="0"/>
      <c r="CH192" s="0"/>
      <c r="CI192" s="0"/>
      <c r="CJ192" s="0"/>
      <c r="CK192" s="0"/>
      <c r="CL192" s="0"/>
      <c r="CM192" s="0"/>
      <c r="CN192" s="0"/>
      <c r="CO192" s="0"/>
      <c r="CP192" s="0"/>
      <c r="CQ192" s="0"/>
      <c r="CR192" s="0"/>
      <c r="CS192" s="0"/>
      <c r="CT192" s="0"/>
      <c r="CU192" s="0"/>
      <c r="CV192" s="0"/>
      <c r="CW192" s="0"/>
      <c r="CX192" s="0"/>
      <c r="CY192" s="0"/>
      <c r="CZ192" s="0"/>
      <c r="DA192" s="0"/>
      <c r="DB192" s="0"/>
      <c r="DC192" s="0"/>
      <c r="DD192" s="0"/>
      <c r="DE192" s="0"/>
      <c r="DF192" s="0"/>
      <c r="DG192" s="0"/>
      <c r="DH192" s="0"/>
      <c r="DI192" s="0"/>
      <c r="DJ192" s="0"/>
      <c r="DK192" s="0"/>
      <c r="DL192" s="0"/>
      <c r="DM192" s="0"/>
      <c r="DN192" s="0"/>
      <c r="DO192" s="0"/>
      <c r="DP192" s="0"/>
      <c r="DQ192" s="0"/>
      <c r="DR192" s="0"/>
      <c r="DS192" s="0"/>
      <c r="DT192" s="0"/>
      <c r="DU192" s="0"/>
      <c r="DV192" s="0"/>
      <c r="DW192" s="0"/>
      <c r="DX192" s="0"/>
      <c r="DY192" s="0"/>
      <c r="DZ192" s="0"/>
      <c r="EA192" s="0"/>
      <c r="EB192" s="0"/>
      <c r="EC192" s="0"/>
      <c r="ED192" s="0"/>
      <c r="EE192" s="0"/>
      <c r="EF192" s="0"/>
      <c r="EG192" s="0"/>
      <c r="EH192" s="0"/>
      <c r="EI192" s="0"/>
      <c r="EJ192" s="0"/>
      <c r="EK192" s="0"/>
      <c r="EL192" s="0"/>
      <c r="EM192" s="0"/>
      <c r="EN192" s="0"/>
      <c r="EO192" s="0"/>
      <c r="EP192" s="0"/>
      <c r="EQ192" s="0"/>
      <c r="ER192" s="0"/>
      <c r="ES192" s="0"/>
      <c r="ET192" s="0"/>
      <c r="EU192" s="0"/>
      <c r="EV192" s="0"/>
      <c r="EW192" s="0"/>
      <c r="EX192" s="0"/>
      <c r="EY192" s="0"/>
      <c r="EZ192" s="0"/>
      <c r="FA192" s="0"/>
      <c r="FB192" s="0"/>
      <c r="FC192" s="0"/>
      <c r="FD192" s="0"/>
      <c r="FE192" s="0"/>
      <c r="FF192" s="0"/>
      <c r="FG192" s="0"/>
      <c r="FH192" s="0"/>
      <c r="FI192" s="0"/>
      <c r="FJ192" s="0"/>
      <c r="FK192" s="0"/>
      <c r="FL192" s="0"/>
      <c r="FM192" s="0"/>
      <c r="FN192" s="0"/>
      <c r="FO192" s="0"/>
      <c r="FP192" s="0"/>
      <c r="FQ192" s="0"/>
      <c r="FR192" s="0"/>
      <c r="FS192" s="0"/>
      <c r="FT192" s="0"/>
      <c r="FU192" s="0"/>
      <c r="FV192" s="0"/>
      <c r="FW192" s="0"/>
      <c r="FX192" s="0"/>
      <c r="FY192" s="0"/>
      <c r="FZ192" s="0"/>
      <c r="GA192" s="0"/>
      <c r="GB192" s="0"/>
      <c r="GC192" s="0"/>
      <c r="GD192" s="0"/>
      <c r="GE192" s="0"/>
      <c r="GF192" s="0"/>
      <c r="GG192" s="0"/>
      <c r="GH192" s="0"/>
      <c r="GI192" s="0"/>
      <c r="GJ192" s="0"/>
      <c r="GK192" s="0"/>
      <c r="GL192" s="0"/>
      <c r="GM192" s="0"/>
      <c r="GN192" s="0"/>
      <c r="GO192" s="0"/>
      <c r="GP192" s="0"/>
      <c r="GQ192" s="0"/>
      <c r="GR192" s="0"/>
      <c r="GS192" s="0"/>
      <c r="GT192" s="0"/>
      <c r="GU192" s="0"/>
      <c r="GV192" s="0"/>
      <c r="GW192" s="0"/>
      <c r="GX192" s="0"/>
      <c r="GY192" s="0"/>
      <c r="GZ192" s="0"/>
      <c r="HA192" s="0"/>
      <c r="HB192" s="0"/>
      <c r="HC192" s="0"/>
      <c r="HD192" s="0"/>
      <c r="HE192" s="0"/>
      <c r="HF192" s="0"/>
      <c r="HG192" s="0"/>
      <c r="HH192" s="0"/>
      <c r="HI192" s="0"/>
      <c r="HJ192" s="0"/>
      <c r="HK192" s="0"/>
      <c r="HL192" s="0"/>
      <c r="HM192" s="0"/>
      <c r="HN192" s="0"/>
      <c r="HO192" s="0"/>
      <c r="HP192" s="0"/>
      <c r="HQ192" s="0"/>
      <c r="HR192" s="0"/>
      <c r="HS192" s="0"/>
      <c r="HT192" s="0"/>
      <c r="HU192" s="0"/>
      <c r="HV192" s="0"/>
      <c r="HW192" s="0"/>
      <c r="HX192" s="0"/>
      <c r="HY192" s="0"/>
      <c r="HZ192" s="0"/>
      <c r="IA192" s="0"/>
      <c r="IB192" s="0"/>
      <c r="IC192" s="0"/>
      <c r="ID192" s="0"/>
      <c r="IE192" s="0"/>
      <c r="IF192" s="0"/>
      <c r="IG192" s="0"/>
      <c r="IH192" s="0"/>
      <c r="II192" s="0"/>
      <c r="IJ192" s="0"/>
      <c r="IK192" s="0"/>
      <c r="IL192" s="0"/>
      <c r="IM192" s="0"/>
      <c r="IN192" s="0"/>
      <c r="IO192" s="0"/>
      <c r="IP192" s="0"/>
      <c r="IQ192" s="0"/>
      <c r="IR192" s="0"/>
      <c r="IS192" s="0"/>
      <c r="IT192" s="0"/>
      <c r="IU192" s="0"/>
      <c r="IV192" s="0"/>
      <c r="IW192" s="0"/>
      <c r="IX192" s="0"/>
      <c r="IY192" s="0"/>
      <c r="IZ192" s="0"/>
      <c r="JA192" s="0"/>
      <c r="JB192" s="0"/>
      <c r="JC192" s="0"/>
      <c r="JD192" s="0"/>
      <c r="JE192" s="0"/>
      <c r="JF192" s="0"/>
      <c r="JG192" s="0"/>
      <c r="JH192" s="0"/>
      <c r="JI192" s="0"/>
      <c r="JJ192" s="0"/>
      <c r="JK192" s="0"/>
      <c r="JL192" s="0"/>
      <c r="JM192" s="0"/>
      <c r="JN192" s="0"/>
      <c r="JO192" s="0"/>
      <c r="JP192" s="0"/>
      <c r="JQ192" s="0"/>
      <c r="JR192" s="0"/>
      <c r="JS192" s="0"/>
      <c r="JT192" s="0"/>
      <c r="JU192" s="0"/>
      <c r="JV192" s="0"/>
      <c r="JW192" s="0"/>
      <c r="JX192" s="0"/>
      <c r="JY192" s="0"/>
      <c r="JZ192" s="0"/>
      <c r="KA192" s="0"/>
      <c r="KB192" s="0"/>
      <c r="KC192" s="0"/>
      <c r="KD192" s="0"/>
      <c r="KE192" s="0"/>
      <c r="KF192" s="0"/>
      <c r="KG192" s="0"/>
      <c r="KH192" s="0"/>
      <c r="KI192" s="0"/>
      <c r="KJ192" s="0"/>
      <c r="KK192" s="0"/>
      <c r="KL192" s="0"/>
      <c r="KM192" s="0"/>
      <c r="KN192" s="0"/>
      <c r="KO192" s="0"/>
      <c r="KP192" s="0"/>
      <c r="KQ192" s="0"/>
      <c r="KR192" s="0"/>
      <c r="KS192" s="0"/>
      <c r="KT192" s="0"/>
      <c r="KU192" s="0"/>
      <c r="KV192" s="0"/>
      <c r="KW192" s="0"/>
      <c r="KX192" s="0"/>
      <c r="KY192" s="0"/>
      <c r="KZ192" s="0"/>
      <c r="LA192" s="0"/>
      <c r="LB192" s="0"/>
      <c r="LC192" s="0"/>
      <c r="LD192" s="0"/>
      <c r="LE192" s="0"/>
      <c r="LF192" s="0"/>
      <c r="LG192" s="0"/>
      <c r="LH192" s="0"/>
      <c r="LI192" s="0"/>
      <c r="LJ192" s="0"/>
      <c r="LK192" s="0"/>
      <c r="LL192" s="0"/>
      <c r="LM192" s="0"/>
      <c r="LN192" s="0"/>
      <c r="LO192" s="0"/>
      <c r="LP192" s="0"/>
      <c r="LQ192" s="0"/>
      <c r="LR192" s="0"/>
      <c r="LS192" s="0"/>
      <c r="LT192" s="0"/>
      <c r="LU192" s="0"/>
      <c r="LV192" s="0"/>
      <c r="LW192" s="0"/>
      <c r="LX192" s="0"/>
      <c r="LY192" s="0"/>
      <c r="LZ192" s="0"/>
      <c r="MA192" s="0"/>
      <c r="MB192" s="0"/>
      <c r="MC192" s="0"/>
      <c r="MD192" s="0"/>
      <c r="ME192" s="0"/>
      <c r="MF192" s="0"/>
      <c r="MG192" s="0"/>
      <c r="MH192" s="0"/>
      <c r="MI192" s="0"/>
      <c r="MJ192" s="0"/>
      <c r="MK192" s="0"/>
      <c r="ML192" s="0"/>
      <c r="MM192" s="0"/>
      <c r="MN192" s="0"/>
      <c r="MO192" s="0"/>
      <c r="MP192" s="0"/>
      <c r="MQ192" s="0"/>
      <c r="MR192" s="0"/>
      <c r="MS192" s="0"/>
      <c r="MT192" s="0"/>
      <c r="MU192" s="0"/>
      <c r="MV192" s="0"/>
      <c r="MW192" s="0"/>
      <c r="MX192" s="0"/>
      <c r="MY192" s="0"/>
      <c r="MZ192" s="0"/>
      <c r="NA192" s="0"/>
      <c r="NB192" s="0"/>
      <c r="NC192" s="0"/>
      <c r="ND192" s="0"/>
      <c r="NE192" s="0"/>
      <c r="NF192" s="0"/>
      <c r="NG192" s="0"/>
      <c r="NH192" s="0"/>
      <c r="NI192" s="0"/>
      <c r="NJ192" s="0"/>
      <c r="NK192" s="0"/>
      <c r="NL192" s="0"/>
      <c r="NM192" s="0"/>
      <c r="NN192" s="0"/>
      <c r="NO192" s="0"/>
      <c r="NP192" s="0"/>
      <c r="NQ192" s="0"/>
      <c r="NR192" s="0"/>
      <c r="NS192" s="0"/>
      <c r="NT192" s="0"/>
      <c r="NU192" s="0"/>
      <c r="NV192" s="0"/>
      <c r="NW192" s="0"/>
      <c r="NX192" s="0"/>
      <c r="NY192" s="0"/>
      <c r="NZ192" s="0"/>
      <c r="OA192" s="0"/>
      <c r="OB192" s="0"/>
      <c r="OC192" s="0"/>
      <c r="OD192" s="0"/>
      <c r="OE192" s="0"/>
      <c r="OF192" s="0"/>
      <c r="OG192" s="0"/>
      <c r="OH192" s="0"/>
      <c r="OI192" s="0"/>
      <c r="OJ192" s="0"/>
      <c r="OK192" s="0"/>
      <c r="OL192" s="0"/>
      <c r="OM192" s="0"/>
      <c r="ON192" s="0"/>
      <c r="OO192" s="0"/>
      <c r="OP192" s="0"/>
      <c r="OQ192" s="0"/>
      <c r="OR192" s="0"/>
      <c r="OS192" s="0"/>
      <c r="OT192" s="0"/>
      <c r="OU192" s="0"/>
      <c r="OV192" s="0"/>
      <c r="OW192" s="0"/>
      <c r="OX192" s="0"/>
      <c r="OY192" s="0"/>
      <c r="OZ192" s="0"/>
      <c r="PA192" s="0"/>
      <c r="PB192" s="0"/>
      <c r="PC192" s="0"/>
      <c r="PD192" s="0"/>
      <c r="PE192" s="0"/>
      <c r="PF192" s="0"/>
      <c r="PG192" s="0"/>
      <c r="PH192" s="0"/>
      <c r="PI192" s="0"/>
      <c r="PJ192" s="0"/>
      <c r="PK192" s="0"/>
      <c r="PL192" s="0"/>
      <c r="PM192" s="0"/>
      <c r="PN192" s="0"/>
      <c r="PO192" s="0"/>
      <c r="PP192" s="0"/>
      <c r="PQ192" s="0"/>
      <c r="PR192" s="0"/>
      <c r="PS192" s="0"/>
      <c r="PT192" s="0"/>
      <c r="PU192" s="0"/>
      <c r="PV192" s="0"/>
      <c r="PW192" s="0"/>
      <c r="PX192" s="0"/>
      <c r="PY192" s="0"/>
      <c r="PZ192" s="0"/>
      <c r="QA192" s="0"/>
      <c r="QB192" s="0"/>
      <c r="QC192" s="0"/>
      <c r="QD192" s="0"/>
      <c r="QE192" s="0"/>
      <c r="QF192" s="0"/>
      <c r="QG192" s="0"/>
      <c r="QH192" s="0"/>
      <c r="QI192" s="0"/>
      <c r="QJ192" s="0"/>
      <c r="QK192" s="0"/>
      <c r="QL192" s="0"/>
      <c r="QM192" s="0"/>
      <c r="QN192" s="0"/>
      <c r="QO192" s="0"/>
      <c r="QP192" s="0"/>
      <c r="QQ192" s="0"/>
      <c r="QR192" s="0"/>
      <c r="QS192" s="0"/>
      <c r="QT192" s="0"/>
      <c r="QU192" s="0"/>
      <c r="QV192" s="0"/>
      <c r="QW192" s="0"/>
      <c r="QX192" s="0"/>
      <c r="QY192" s="0"/>
      <c r="QZ192" s="0"/>
      <c r="RA192" s="0"/>
      <c r="RB192" s="0"/>
      <c r="RC192" s="0"/>
      <c r="RD192" s="0"/>
      <c r="RE192" s="0"/>
      <c r="RF192" s="0"/>
      <c r="RG192" s="0"/>
      <c r="RH192" s="0"/>
      <c r="RI192" s="0"/>
      <c r="RJ192" s="0"/>
      <c r="RK192" s="0"/>
      <c r="RL192" s="0"/>
      <c r="RM192" s="0"/>
      <c r="RN192" s="0"/>
      <c r="RO192" s="0"/>
      <c r="RP192" s="0"/>
      <c r="RQ192" s="0"/>
      <c r="RR192" s="0"/>
      <c r="RS192" s="0"/>
      <c r="RT192" s="0"/>
      <c r="RU192" s="0"/>
      <c r="RV192" s="0"/>
      <c r="RW192" s="0"/>
      <c r="RX192" s="0"/>
      <c r="RY192" s="0"/>
      <c r="RZ192" s="0"/>
      <c r="SA192" s="0"/>
      <c r="SB192" s="0"/>
      <c r="SC192" s="0"/>
      <c r="SD192" s="0"/>
      <c r="SE192" s="0"/>
      <c r="SF192" s="0"/>
      <c r="SG192" s="0"/>
      <c r="SH192" s="0"/>
      <c r="SI192" s="0"/>
      <c r="SJ192" s="0"/>
      <c r="SK192" s="0"/>
      <c r="SL192" s="0"/>
      <c r="SM192" s="0"/>
      <c r="SN192" s="0"/>
      <c r="SO192" s="0"/>
      <c r="SP192" s="0"/>
      <c r="SQ192" s="0"/>
      <c r="SR192" s="0"/>
      <c r="SS192" s="0"/>
      <c r="ST192" s="0"/>
      <c r="SU192" s="0"/>
      <c r="SV192" s="0"/>
      <c r="SW192" s="0"/>
      <c r="SX192" s="0"/>
      <c r="SY192" s="0"/>
      <c r="SZ192" s="0"/>
      <c r="TA192" s="0"/>
      <c r="TB192" s="0"/>
      <c r="TC192" s="0"/>
      <c r="TD192" s="0"/>
      <c r="TE192" s="0"/>
      <c r="TF192" s="0"/>
      <c r="TG192" s="0"/>
      <c r="TH192" s="0"/>
      <c r="TI192" s="0"/>
      <c r="TJ192" s="0"/>
      <c r="TK192" s="0"/>
      <c r="TL192" s="0"/>
      <c r="TM192" s="0"/>
      <c r="TN192" s="0"/>
      <c r="TO192" s="0"/>
      <c r="TP192" s="0"/>
      <c r="TQ192" s="0"/>
      <c r="TR192" s="0"/>
      <c r="TS192" s="0"/>
      <c r="TT192" s="0"/>
      <c r="TU192" s="0"/>
      <c r="TV192" s="0"/>
      <c r="TW192" s="0"/>
      <c r="TX192" s="0"/>
      <c r="TY192" s="0"/>
      <c r="TZ192" s="0"/>
      <c r="UA192" s="0"/>
      <c r="UB192" s="0"/>
      <c r="UC192" s="0"/>
      <c r="UD192" s="0"/>
      <c r="UE192" s="0"/>
      <c r="UF192" s="0"/>
      <c r="UG192" s="0"/>
      <c r="UH192" s="0"/>
      <c r="UI192" s="0"/>
      <c r="UJ192" s="0"/>
      <c r="UK192" s="0"/>
      <c r="UL192" s="0"/>
      <c r="UM192" s="0"/>
      <c r="UN192" s="0"/>
      <c r="UO192" s="0"/>
      <c r="UP192" s="0"/>
      <c r="UQ192" s="0"/>
      <c r="UR192" s="0"/>
      <c r="US192" s="0"/>
      <c r="UT192" s="0"/>
      <c r="UU192" s="0"/>
      <c r="UV192" s="0"/>
      <c r="UW192" s="0"/>
      <c r="UX192" s="0"/>
      <c r="UY192" s="0"/>
      <c r="UZ192" s="0"/>
      <c r="VA192" s="0"/>
      <c r="VB192" s="0"/>
      <c r="VC192" s="0"/>
      <c r="VD192" s="0"/>
      <c r="VE192" s="0"/>
      <c r="VF192" s="0"/>
      <c r="VG192" s="0"/>
      <c r="VH192" s="0"/>
      <c r="VI192" s="0"/>
      <c r="VJ192" s="0"/>
      <c r="VK192" s="0"/>
      <c r="VL192" s="0"/>
      <c r="VM192" s="0"/>
      <c r="VN192" s="0"/>
      <c r="VO192" s="0"/>
      <c r="VP192" s="0"/>
      <c r="VQ192" s="0"/>
      <c r="VR192" s="0"/>
      <c r="VS192" s="0"/>
      <c r="VT192" s="0"/>
      <c r="VU192" s="0"/>
      <c r="VV192" s="0"/>
      <c r="VW192" s="0"/>
      <c r="VX192" s="0"/>
      <c r="VY192" s="0"/>
      <c r="VZ192" s="0"/>
      <c r="WA192" s="0"/>
      <c r="WB192" s="0"/>
      <c r="WC192" s="0"/>
      <c r="WD192" s="0"/>
      <c r="WE192" s="0"/>
      <c r="WF192" s="0"/>
      <c r="WG192" s="0"/>
      <c r="WH192" s="0"/>
      <c r="WI192" s="0"/>
      <c r="WJ192" s="0"/>
      <c r="WK192" s="0"/>
      <c r="WL192" s="0"/>
      <c r="WM192" s="0"/>
      <c r="WN192" s="0"/>
      <c r="WO192" s="0"/>
      <c r="WP192" s="0"/>
      <c r="WQ192" s="0"/>
      <c r="WR192" s="0"/>
      <c r="WS192" s="0"/>
      <c r="WT192" s="0"/>
      <c r="WU192" s="0"/>
      <c r="WV192" s="0"/>
      <c r="WW192" s="0"/>
      <c r="WX192" s="0"/>
      <c r="WY192" s="0"/>
      <c r="WZ192" s="0"/>
      <c r="XA192" s="0"/>
      <c r="XB192" s="0"/>
      <c r="XC192" s="0"/>
      <c r="XD192" s="0"/>
      <c r="XE192" s="0"/>
      <c r="XF192" s="0"/>
      <c r="XG192" s="0"/>
      <c r="XH192" s="0"/>
      <c r="XI192" s="0"/>
      <c r="XJ192" s="0"/>
      <c r="XK192" s="0"/>
      <c r="XL192" s="0"/>
      <c r="XM192" s="0"/>
      <c r="XN192" s="0"/>
      <c r="XO192" s="0"/>
      <c r="XP192" s="0"/>
      <c r="XQ192" s="0"/>
      <c r="XR192" s="0"/>
      <c r="XS192" s="0"/>
      <c r="XT192" s="0"/>
      <c r="XU192" s="0"/>
      <c r="XV192" s="0"/>
      <c r="XW192" s="0"/>
      <c r="XX192" s="0"/>
      <c r="XY192" s="0"/>
      <c r="XZ192" s="0"/>
      <c r="YA192" s="0"/>
      <c r="YB192" s="0"/>
      <c r="YC192" s="0"/>
      <c r="YD192" s="0"/>
      <c r="YE192" s="0"/>
      <c r="YF192" s="0"/>
      <c r="YG192" s="0"/>
      <c r="YH192" s="0"/>
      <c r="YI192" s="0"/>
      <c r="YJ192" s="0"/>
      <c r="YK192" s="0"/>
      <c r="YL192" s="0"/>
      <c r="YM192" s="0"/>
      <c r="YN192" s="0"/>
      <c r="YO192" s="0"/>
      <c r="YP192" s="0"/>
      <c r="YQ192" s="0"/>
      <c r="YR192" s="0"/>
      <c r="YS192" s="0"/>
      <c r="YT192" s="0"/>
      <c r="YU192" s="0"/>
      <c r="YV192" s="0"/>
      <c r="YW192" s="0"/>
      <c r="YX192" s="0"/>
      <c r="YY192" s="0"/>
      <c r="YZ192" s="0"/>
      <c r="ZA192" s="0"/>
      <c r="ZB192" s="0"/>
      <c r="ZC192" s="0"/>
      <c r="ZD192" s="0"/>
      <c r="ZE192" s="0"/>
      <c r="ZF192" s="0"/>
      <c r="ZG192" s="0"/>
      <c r="ZH192" s="0"/>
      <c r="ZI192" s="0"/>
      <c r="ZJ192" s="0"/>
      <c r="ZK192" s="0"/>
      <c r="ZL192" s="0"/>
      <c r="ZM192" s="0"/>
      <c r="ZN192" s="0"/>
      <c r="ZO192" s="0"/>
      <c r="ZP192" s="0"/>
      <c r="ZQ192" s="0"/>
      <c r="ZR192" s="0"/>
      <c r="ZS192" s="0"/>
      <c r="ZT192" s="0"/>
      <c r="ZU192" s="0"/>
      <c r="ZV192" s="0"/>
      <c r="ZW192" s="0"/>
      <c r="ZX192" s="0"/>
      <c r="ZY192" s="0"/>
      <c r="ZZ192" s="0"/>
      <c r="AAA192" s="0"/>
      <c r="AAB192" s="0"/>
      <c r="AAC192" s="0"/>
      <c r="AAD192" s="0"/>
      <c r="AAE192" s="0"/>
      <c r="AAF192" s="0"/>
      <c r="AAG192" s="0"/>
      <c r="AAH192" s="0"/>
      <c r="AAI192" s="0"/>
      <c r="AAJ192" s="0"/>
      <c r="AAK192" s="0"/>
      <c r="AAL192" s="0"/>
      <c r="AAM192" s="0"/>
      <c r="AAN192" s="0"/>
      <c r="AAO192" s="0"/>
      <c r="AAP192" s="0"/>
      <c r="AAQ192" s="0"/>
      <c r="AAR192" s="0"/>
      <c r="AAS192" s="0"/>
      <c r="AAT192" s="0"/>
      <c r="AAU192" s="0"/>
      <c r="AAV192" s="0"/>
      <c r="AAW192" s="0"/>
      <c r="AAX192" s="0"/>
      <c r="AAY192" s="0"/>
      <c r="AAZ192" s="0"/>
      <c r="ABA192" s="0"/>
      <c r="ABB192" s="0"/>
      <c r="ABC192" s="0"/>
      <c r="ABD192" s="0"/>
      <c r="ABE192" s="0"/>
      <c r="ABF192" s="0"/>
      <c r="ABG192" s="0"/>
      <c r="ABH192" s="0"/>
      <c r="ABI192" s="0"/>
      <c r="ABJ192" s="0"/>
      <c r="ABK192" s="0"/>
      <c r="ABL192" s="0"/>
      <c r="ABM192" s="0"/>
      <c r="ABN192" s="0"/>
      <c r="ABO192" s="0"/>
      <c r="ABP192" s="0"/>
      <c r="ABQ192" s="0"/>
      <c r="ABR192" s="0"/>
      <c r="ABS192" s="0"/>
      <c r="ABT192" s="0"/>
      <c r="ABU192" s="0"/>
      <c r="ABV192" s="0"/>
      <c r="ABW192" s="0"/>
      <c r="ABX192" s="0"/>
      <c r="ABY192" s="0"/>
      <c r="ABZ192" s="0"/>
      <c r="ACA192" s="0"/>
      <c r="ACB192" s="0"/>
      <c r="ACC192" s="0"/>
      <c r="ACD192" s="0"/>
      <c r="ACE192" s="0"/>
      <c r="ACF192" s="0"/>
      <c r="ACG192" s="0"/>
      <c r="ACH192" s="0"/>
      <c r="ACI192" s="0"/>
      <c r="ACJ192" s="0"/>
      <c r="ACK192" s="0"/>
      <c r="ACL192" s="0"/>
      <c r="ACM192" s="0"/>
      <c r="ACN192" s="0"/>
      <c r="ACO192" s="0"/>
      <c r="ACP192" s="0"/>
      <c r="ACQ192" s="0"/>
      <c r="ACR192" s="0"/>
      <c r="ACS192" s="0"/>
      <c r="ACT192" s="0"/>
      <c r="ACU192" s="0"/>
      <c r="ACV192" s="0"/>
      <c r="ACW192" s="0"/>
      <c r="ACX192" s="0"/>
      <c r="ACY192" s="0"/>
      <c r="ACZ192" s="0"/>
      <c r="ADA192" s="0"/>
      <c r="ADB192" s="0"/>
      <c r="ADC192" s="0"/>
      <c r="ADD192" s="0"/>
      <c r="ADE192" s="0"/>
      <c r="ADF192" s="0"/>
      <c r="ADG192" s="0"/>
      <c r="ADH192" s="0"/>
      <c r="ADI192" s="0"/>
      <c r="ADJ192" s="0"/>
      <c r="ADK192" s="0"/>
      <c r="ADL192" s="0"/>
      <c r="ADM192" s="0"/>
      <c r="ADN192" s="0"/>
      <c r="ADO192" s="0"/>
      <c r="ADP192" s="0"/>
      <c r="ADQ192" s="0"/>
      <c r="ADR192" s="0"/>
      <c r="ADS192" s="0"/>
      <c r="ADT192" s="0"/>
      <c r="ADU192" s="0"/>
      <c r="ADV192" s="0"/>
      <c r="ADW192" s="0"/>
      <c r="ADX192" s="0"/>
      <c r="ADY192" s="0"/>
      <c r="ADZ192" s="0"/>
      <c r="AEA192" s="0"/>
      <c r="AEB192" s="0"/>
      <c r="AEC192" s="0"/>
      <c r="AED192" s="0"/>
      <c r="AEE192" s="0"/>
      <c r="AEF192" s="0"/>
      <c r="AEG192" s="0"/>
      <c r="AEH192" s="0"/>
      <c r="AEI192" s="0"/>
      <c r="AEJ192" s="0"/>
      <c r="AEK192" s="0"/>
      <c r="AEL192" s="0"/>
      <c r="AEM192" s="0"/>
      <c r="AEN192" s="0"/>
      <c r="AEO192" s="0"/>
      <c r="AEP192" s="0"/>
      <c r="AEQ192" s="0"/>
      <c r="AER192" s="0"/>
      <c r="AES192" s="0"/>
      <c r="AET192" s="0"/>
      <c r="AEU192" s="0"/>
      <c r="AEV192" s="0"/>
      <c r="AEW192" s="0"/>
      <c r="AEX192" s="0"/>
      <c r="AEY192" s="0"/>
      <c r="AEZ192" s="0"/>
      <c r="AFA192" s="0"/>
      <c r="AFB192" s="0"/>
      <c r="AFC192" s="0"/>
      <c r="AFD192" s="0"/>
      <c r="AFE192" s="0"/>
      <c r="AFF192" s="0"/>
      <c r="AFG192" s="0"/>
      <c r="AFH192" s="0"/>
      <c r="AFI192" s="0"/>
      <c r="AFJ192" s="0"/>
      <c r="AFK192" s="0"/>
      <c r="AFL192" s="0"/>
      <c r="AFM192" s="0"/>
      <c r="AFN192" s="0"/>
      <c r="AFO192" s="0"/>
      <c r="AFP192" s="0"/>
      <c r="AFQ192" s="0"/>
      <c r="AFR192" s="0"/>
      <c r="AFS192" s="0"/>
      <c r="AFT192" s="0"/>
      <c r="AFU192" s="0"/>
      <c r="AFV192" s="0"/>
      <c r="AFW192" s="0"/>
      <c r="AFX192" s="0"/>
      <c r="AFY192" s="0"/>
      <c r="AFZ192" s="0"/>
      <c r="AGA192" s="0"/>
      <c r="AGB192" s="0"/>
      <c r="AGC192" s="0"/>
      <c r="AGD192" s="0"/>
      <c r="AGE192" s="0"/>
      <c r="AGF192" s="0"/>
      <c r="AGG192" s="0"/>
      <c r="AGH192" s="0"/>
      <c r="AGI192" s="0"/>
      <c r="AGJ192" s="0"/>
      <c r="AGK192" s="0"/>
      <c r="AGL192" s="0"/>
      <c r="AGM192" s="0"/>
      <c r="AGN192" s="0"/>
      <c r="AGO192" s="0"/>
      <c r="AGP192" s="0"/>
      <c r="AGQ192" s="0"/>
      <c r="AGR192" s="0"/>
      <c r="AGS192" s="0"/>
      <c r="AGT192" s="0"/>
      <c r="AGU192" s="0"/>
      <c r="AGV192" s="0"/>
      <c r="AGW192" s="0"/>
      <c r="AGX192" s="0"/>
      <c r="AGY192" s="0"/>
      <c r="AGZ192" s="0"/>
      <c r="AHA192" s="0"/>
      <c r="AHB192" s="0"/>
      <c r="AHC192" s="0"/>
      <c r="AHD192" s="0"/>
      <c r="AHE192" s="0"/>
      <c r="AHF192" s="0"/>
      <c r="AHG192" s="0"/>
      <c r="AHH192" s="0"/>
      <c r="AHI192" s="0"/>
      <c r="AHJ192" s="0"/>
      <c r="AHK192" s="0"/>
      <c r="AHL192" s="0"/>
      <c r="AHM192" s="0"/>
      <c r="AHN192" s="0"/>
      <c r="AHO192" s="0"/>
      <c r="AHP192" s="0"/>
      <c r="AHQ192" s="0"/>
      <c r="AHR192" s="0"/>
      <c r="AHS192" s="0"/>
      <c r="AHT192" s="0"/>
      <c r="AHU192" s="0"/>
      <c r="AHV192" s="0"/>
      <c r="AHW192" s="0"/>
      <c r="AHX192" s="0"/>
      <c r="AHY192" s="0"/>
      <c r="AHZ192" s="0"/>
      <c r="AIA192" s="0"/>
      <c r="AIB192" s="0"/>
      <c r="AIC192" s="0"/>
      <c r="AID192" s="0"/>
      <c r="AIE192" s="0"/>
      <c r="AIF192" s="0"/>
      <c r="AIG192" s="0"/>
      <c r="AIH192" s="0"/>
      <c r="AII192" s="0"/>
      <c r="AIJ192" s="0"/>
      <c r="AIK192" s="0"/>
      <c r="AIL192" s="0"/>
      <c r="AIM192" s="0"/>
      <c r="AIN192" s="0"/>
      <c r="AIO192" s="0"/>
      <c r="AIP192" s="0"/>
      <c r="AIQ192" s="0"/>
      <c r="AIR192" s="0"/>
      <c r="AIS192" s="0"/>
      <c r="AIT192" s="0"/>
      <c r="AIU192" s="0"/>
      <c r="AIV192" s="0"/>
      <c r="AIW192" s="0"/>
      <c r="AIX192" s="0"/>
      <c r="AIY192" s="0"/>
      <c r="AIZ192" s="0"/>
      <c r="AJA192" s="0"/>
      <c r="AJB192" s="0"/>
      <c r="AJC192" s="0"/>
      <c r="AJD192" s="0"/>
      <c r="AJE192" s="0"/>
      <c r="AJF192" s="0"/>
      <c r="AJG192" s="0"/>
      <c r="AJH192" s="0"/>
      <c r="AJI192" s="0"/>
      <c r="AJJ192" s="0"/>
      <c r="AJK192" s="0"/>
      <c r="AJL192" s="0"/>
      <c r="AJM192" s="0"/>
      <c r="AJN192" s="0"/>
      <c r="AJO192" s="0"/>
      <c r="AJP192" s="0"/>
      <c r="AJQ192" s="0"/>
      <c r="AJR192" s="0"/>
      <c r="AJS192" s="0"/>
      <c r="AJT192" s="0"/>
      <c r="AJU192" s="0"/>
      <c r="AJV192" s="0"/>
      <c r="AJW192" s="0"/>
      <c r="AJX192" s="0"/>
      <c r="AJY192" s="0"/>
      <c r="AJZ192" s="0"/>
      <c r="AKA192" s="0"/>
      <c r="AKB192" s="0"/>
      <c r="AKC192" s="0"/>
      <c r="AKD192" s="0"/>
      <c r="AKE192" s="0"/>
      <c r="AKF192" s="0"/>
      <c r="AKG192" s="0"/>
      <c r="AKH192" s="0"/>
      <c r="AKI192" s="0"/>
      <c r="AKJ192" s="0"/>
      <c r="AKK192" s="0"/>
      <c r="AKL192" s="0"/>
      <c r="AKM192" s="0"/>
      <c r="AKN192" s="0"/>
      <c r="AKO192" s="0"/>
      <c r="AKP192" s="0"/>
      <c r="AKQ192" s="0"/>
      <c r="AKR192" s="0"/>
      <c r="AKS192" s="0"/>
      <c r="AKT192" s="0"/>
      <c r="AKU192" s="0"/>
      <c r="AKV192" s="0"/>
      <c r="AKW192" s="0"/>
      <c r="AKX192" s="0"/>
      <c r="AKY192" s="0"/>
      <c r="AKZ192" s="0"/>
      <c r="ALA192" s="0"/>
      <c r="ALB192" s="0"/>
      <c r="ALC192" s="0"/>
      <c r="ALD192" s="0"/>
      <c r="ALE192" s="0"/>
      <c r="ALF192" s="0"/>
      <c r="ALG192" s="0"/>
      <c r="ALH192" s="0"/>
      <c r="ALI192" s="0"/>
      <c r="ALJ192" s="0"/>
      <c r="ALK192" s="0"/>
      <c r="ALL192" s="0"/>
      <c r="ALM192" s="0"/>
      <c r="ALN192" s="0"/>
      <c r="ALO192" s="0"/>
      <c r="ALP192" s="0"/>
      <c r="ALQ192" s="0"/>
      <c r="ALR192" s="0"/>
      <c r="ALS192" s="0"/>
      <c r="ALT192" s="0"/>
      <c r="ALU192" s="0"/>
      <c r="ALV192" s="0"/>
      <c r="ALW192" s="0"/>
      <c r="ALX192" s="0"/>
      <c r="ALY192" s="0"/>
      <c r="ALZ192" s="0"/>
      <c r="AMA192" s="0"/>
      <c r="AMB192" s="0"/>
      <c r="AMC192" s="0"/>
      <c r="AMD192" s="0"/>
      <c r="AME192" s="0"/>
      <c r="AMF192" s="0"/>
      <c r="AMG192" s="0"/>
      <c r="AMH192" s="0"/>
      <c r="AMI192" s="0"/>
      <c r="AMJ192" s="0"/>
    </row>
    <row r="193" customFormat="false" ht="13.2" hidden="false" customHeight="false" outlineLevel="0" collapsed="false">
      <c r="A193" s="2"/>
      <c r="B193" s="3" t="n">
        <v>16</v>
      </c>
      <c r="C193" s="2"/>
      <c r="D193" s="2"/>
      <c r="E193" s="2"/>
      <c r="F193" s="2"/>
      <c r="G193" s="2"/>
      <c r="H193" s="2"/>
      <c r="I193" s="3" t="n">
        <v>0</v>
      </c>
      <c r="J193" s="2" t="s">
        <v>38</v>
      </c>
      <c r="K193" s="2" t="s">
        <v>46</v>
      </c>
      <c r="L193" s="5" t="n">
        <v>42983</v>
      </c>
      <c r="M193" s="2" t="n">
        <v>2</v>
      </c>
      <c r="N193" s="2" t="n">
        <v>1</v>
      </c>
      <c r="O193" s="2" t="n">
        <v>3</v>
      </c>
      <c r="P193" s="19" t="n">
        <f aca="false">+SUMIFS($O$2:$O$181,$J$2:$J$181,$J193,$B$2:$B$181,"&lt;"&amp;$B193,$B$2:$B$181,"&gt;="&amp;($B193-6))/6</f>
        <v>1.66666666666667</v>
      </c>
      <c r="Q193" s="19" t="n">
        <f aca="false">+SUMIFS($M$2:$M$181,$J$2:$J$181,$J193,$B$2:$B$181,"&lt;"&amp;$B193,$B$2:$B$181,"&gt;="&amp;($B193-6))/6</f>
        <v>1.83333333333333</v>
      </c>
      <c r="R193" s="19" t="n">
        <f aca="false">+SUMIFS($N$2:$N$181,$J$2:$J$181,$J193,$B$2:$B$181,"&lt;"&amp;$B193,$B$2:$B$181,"&gt;="&amp;($B193-6))/6</f>
        <v>1.5</v>
      </c>
      <c r="S193" s="19" t="n">
        <f aca="false">+SUMIFS($S$2:$S$181,$J$2:$J$181,$J193,$B$2:$B$181,"&lt;"&amp;$B193,$B$2:$B$181,"&gt;="&amp;($B193-6))/(6*90)</f>
        <v>0.651851851851852</v>
      </c>
      <c r="T193" s="19" t="n">
        <f aca="false">+SUMIFS($T$2:$T$181,$J$2:$J$181,$J193,$B$2:$B$181,"&lt;"&amp;$B193,$B$2:$B$181,"&gt;="&amp;($B193-6))/(6*90)</f>
        <v>0.161111111111111</v>
      </c>
      <c r="U193" s="19" t="n">
        <f aca="false">+SUMIFS($U$2:$U$181,$J$2:$J$181,$J193,$B$2:$B$181,"&lt;"&amp;$B193,$B$2:$B$181,"&gt;="&amp;($B193-6))/(6*90)</f>
        <v>0.555555555555556</v>
      </c>
      <c r="V193" s="19" t="n">
        <f aca="false">+SUMIFS($V$2:$V$181,$J$2:$J$181,$J193,$B$2:$B$181,"&lt;"&amp;$B193,$B$2:$B$181,"&gt;="&amp;($B193-6))/(6*90)</f>
        <v>0.17037037037037</v>
      </c>
      <c r="W193" s="19" t="n">
        <f aca="false">+SUMIFS($W$2:$W$181,$J$2:$J$181,$J193,$B$2:$B$181,"&lt;"&amp;$B193,$B$2:$B$181,"&gt;="&amp;($B193-6))/6</f>
        <v>1.47028897028897</v>
      </c>
      <c r="X193" s="19" t="n">
        <f aca="false">+SUMIFS($X$2:$X$181,$J$2:$J$181,$J193,$B$2:$B$181,"&lt;"&amp;$B193,$B$2:$B$181,"&gt;="&amp;($B193-6))/6</f>
        <v>1.651104886399</v>
      </c>
      <c r="Y193" s="19" t="n">
        <f aca="false">+SUMIFS($Y$2:$Y$181,$J$2:$J$181,$J193,$B$2:$B$181,"&lt;"&amp;$B193,$B$2:$B$181,"&gt;="&amp;($B193-6))/(6*90)</f>
        <v>2.26851851851852</v>
      </c>
      <c r="Z193" s="19" t="n">
        <f aca="false">+SUMIFS($Z$2:$Z$181,$J$2:$J$181,$J193,$B$2:$B$181,"&lt;"&amp;$B193,$B$2:$B$181,"&gt;="&amp;($B193-6))/(6*90)</f>
        <v>0.505555555555556</v>
      </c>
      <c r="AA193" s="19" t="n">
        <f aca="false">+SUMIFS($AA$2:$AA$181,$J$2:$J$181,$J193,$B$2:$B$181,"&lt;"&amp;$B193,$B$2:$B$181,"&gt;="&amp;($B193-6))/6</f>
        <v>0.85089987762054</v>
      </c>
      <c r="AB193" s="19" t="n">
        <f aca="false">+SUMIFS($AB$2:$AB$181,$J$2:$J$181,$J193,$B$2:$B$181,"&lt;"&amp;$B193,$B$2:$B$181,"&gt;="&amp;($B193-6))/(6*90)</f>
        <v>0.0425925925925926</v>
      </c>
      <c r="AC193" s="19" t="n">
        <f aca="false">+SUMIFS($AC$2:$AC$181,$J$2:$J$181,$J193,$B$2:$B$181,"&lt;"&amp;$B193,$B$2:$B$181,"&gt;="&amp;($B193-6))/(6*90)</f>
        <v>0.159259259259259</v>
      </c>
      <c r="AD193" s="19" t="n">
        <f aca="false">+SUMIFS(AD$2:AD$181,$J$2:$J$181,$J193,$B$2:$B$181,"&lt;"&amp;$B193,$B$2:$B$181,"&gt;="&amp;($B193-6))/6</f>
        <v>2.5</v>
      </c>
      <c r="AE193" s="19" t="n">
        <f aca="false">+SUMIFS(AE$2:AE$181,$J$2:$J$181,$J193,$B$2:$B$181,"&lt;"&amp;$B193,$B$2:$B$181,"&gt;="&amp;($B193-6))/(6*90)</f>
        <v>0.125925925925926</v>
      </c>
      <c r="AF193" s="19" t="n">
        <f aca="false">+SUMIFS(AF$2:AF$181,$J$2:$J$181,$J193,$B$2:$B$181,"&lt;"&amp;$B193,$B$2:$B$181,"&gt;="&amp;($B193-6))/(6*90)</f>
        <v>2.94074074074074</v>
      </c>
      <c r="AG193" s="19" t="n">
        <f aca="false">+SUMIFS(AG$2:AG$181,$J$2:$J$181,$J193,$B$2:$B$181,"&lt;"&amp;$B193,$B$2:$B$181,"&gt;="&amp;($B193-6))/(6*90)</f>
        <v>0.575925925925926</v>
      </c>
      <c r="AH193" s="19" t="n">
        <f aca="false">+SUMIFS(AH$2:AH$181,$J$2:$J$181,$J193,$B$2:$B$181,"&lt;"&amp;$B193,$B$2:$B$181,"&gt;="&amp;($B193-6))/(6*90)</f>
        <v>0.0462962962962963</v>
      </c>
      <c r="AI193" s="19" t="n">
        <f aca="false">+SUMIFS(AI$2:AI$181,$J$2:$J$181,$J193,$B$2:$B$181,"&lt;"&amp;$B193,$B$2:$B$181,"&gt;="&amp;($B193-6))/(6*90)</f>
        <v>0.151851851851852</v>
      </c>
      <c r="AJ193" s="19" t="n">
        <f aca="false">+SUMIFS(AJ$2:AJ$181,$J$2:$J$181,$J193,$B$2:$B$181,"&lt;"&amp;$B193,$B$2:$B$181,"&gt;="&amp;($B193-6))/6</f>
        <v>2.16666666666667</v>
      </c>
      <c r="AK193" s="19" t="n">
        <f aca="false">+SUMIFS(AK$2:AK$181,$J$2:$J$181,$J193,$B$2:$B$181,"&lt;"&amp;$B193,$B$2:$B$181,"&gt;="&amp;($B193-6))/(6*90)</f>
        <v>0.107407407407407</v>
      </c>
      <c r="AL193" s="19" t="n">
        <f aca="false">+SUMIFS(AL$2:AL$181,$J$2:$J$181,$J193,$B$2:$B$181,"&lt;"&amp;$B193,$B$2:$B$181,"&gt;="&amp;($B193-6))/6</f>
        <v>1.58333333333333</v>
      </c>
      <c r="AM193" s="19" t="n">
        <f aca="false">+SUMIFS(AM$2:AM$181,$J$2:$J$181,$J193,$B$2:$B$181,"&lt;"&amp;$B193,$B$2:$B$181,"&gt;="&amp;($B193-6))/6</f>
        <v>1.40635698723934</v>
      </c>
      <c r="AN193" s="19" t="n">
        <f aca="false">+SUMIFS(AN$2:AN$181,$J$2:$J$181,$J193,$B$2:$B$181,"&lt;"&amp;$B193,$B$2:$B$181,"&gt;="&amp;($B193-6))/6</f>
        <v>1.03226086845771</v>
      </c>
      <c r="AO193" s="0"/>
      <c r="AP193" s="0"/>
      <c r="AQ193" s="0"/>
      <c r="AR193" s="0"/>
      <c r="AS193" s="0"/>
      <c r="AT193" s="0"/>
      <c r="AU193" s="0"/>
      <c r="AV193" s="0"/>
      <c r="AW193" s="0"/>
      <c r="AX193" s="0"/>
      <c r="AY193" s="0"/>
      <c r="AZ193" s="0"/>
      <c r="BA193" s="0"/>
      <c r="BB193" s="0"/>
      <c r="BC193" s="0"/>
      <c r="BD193" s="0"/>
      <c r="BE193" s="0"/>
      <c r="BF193" s="0"/>
      <c r="BG193" s="0"/>
      <c r="BH193" s="0"/>
      <c r="BI193" s="0"/>
      <c r="BJ193" s="0"/>
      <c r="BK193" s="0"/>
      <c r="BL193" s="0"/>
      <c r="BM193" s="0"/>
      <c r="BN193" s="0"/>
      <c r="BO193" s="0"/>
      <c r="BP193" s="0"/>
      <c r="BQ193" s="0"/>
      <c r="BR193" s="0"/>
      <c r="BS193" s="0"/>
      <c r="BT193" s="0"/>
      <c r="BU193" s="0"/>
      <c r="BV193" s="0"/>
      <c r="BW193" s="0"/>
      <c r="BX193" s="0"/>
      <c r="BY193" s="0"/>
      <c r="BZ193" s="0"/>
      <c r="CA193" s="0"/>
      <c r="CB193" s="0"/>
      <c r="CC193" s="0"/>
      <c r="CD193" s="0"/>
      <c r="CE193" s="0"/>
      <c r="CF193" s="0"/>
      <c r="CG193" s="0"/>
      <c r="CH193" s="0"/>
      <c r="CI193" s="0"/>
      <c r="CJ193" s="0"/>
      <c r="CK193" s="0"/>
      <c r="CL193" s="0"/>
      <c r="CM193" s="0"/>
      <c r="CN193" s="0"/>
      <c r="CO193" s="0"/>
      <c r="CP193" s="0"/>
      <c r="CQ193" s="0"/>
      <c r="CR193" s="0"/>
      <c r="CS193" s="0"/>
      <c r="CT193" s="0"/>
      <c r="CU193" s="0"/>
      <c r="CV193" s="0"/>
      <c r="CW193" s="0"/>
      <c r="CX193" s="0"/>
      <c r="CY193" s="0"/>
      <c r="CZ193" s="0"/>
      <c r="DA193" s="0"/>
      <c r="DB193" s="0"/>
      <c r="DC193" s="0"/>
      <c r="DD193" s="0"/>
      <c r="DE193" s="0"/>
      <c r="DF193" s="0"/>
      <c r="DG193" s="0"/>
      <c r="DH193" s="0"/>
      <c r="DI193" s="0"/>
      <c r="DJ193" s="0"/>
      <c r="DK193" s="0"/>
      <c r="DL193" s="0"/>
      <c r="DM193" s="0"/>
      <c r="DN193" s="0"/>
      <c r="DO193" s="0"/>
      <c r="DP193" s="0"/>
      <c r="DQ193" s="0"/>
      <c r="DR193" s="0"/>
      <c r="DS193" s="0"/>
      <c r="DT193" s="0"/>
      <c r="DU193" s="0"/>
      <c r="DV193" s="0"/>
      <c r="DW193" s="0"/>
      <c r="DX193" s="0"/>
      <c r="DY193" s="0"/>
      <c r="DZ193" s="0"/>
      <c r="EA193" s="0"/>
      <c r="EB193" s="0"/>
      <c r="EC193" s="0"/>
      <c r="ED193" s="0"/>
      <c r="EE193" s="0"/>
      <c r="EF193" s="0"/>
      <c r="EG193" s="0"/>
      <c r="EH193" s="0"/>
      <c r="EI193" s="0"/>
      <c r="EJ193" s="0"/>
      <c r="EK193" s="0"/>
      <c r="EL193" s="0"/>
      <c r="EM193" s="0"/>
      <c r="EN193" s="0"/>
      <c r="EO193" s="0"/>
      <c r="EP193" s="0"/>
      <c r="EQ193" s="0"/>
      <c r="ER193" s="0"/>
      <c r="ES193" s="0"/>
      <c r="ET193" s="0"/>
      <c r="EU193" s="0"/>
      <c r="EV193" s="0"/>
      <c r="EW193" s="0"/>
      <c r="EX193" s="0"/>
      <c r="EY193" s="0"/>
      <c r="EZ193" s="0"/>
      <c r="FA193" s="0"/>
      <c r="FB193" s="0"/>
      <c r="FC193" s="0"/>
      <c r="FD193" s="0"/>
      <c r="FE193" s="0"/>
      <c r="FF193" s="0"/>
      <c r="FG193" s="0"/>
      <c r="FH193" s="0"/>
      <c r="FI193" s="0"/>
      <c r="FJ193" s="0"/>
      <c r="FK193" s="0"/>
      <c r="FL193" s="0"/>
      <c r="FM193" s="0"/>
      <c r="FN193" s="0"/>
      <c r="FO193" s="0"/>
      <c r="FP193" s="0"/>
      <c r="FQ193" s="0"/>
      <c r="FR193" s="0"/>
      <c r="FS193" s="0"/>
      <c r="FT193" s="0"/>
      <c r="FU193" s="0"/>
      <c r="FV193" s="0"/>
      <c r="FW193" s="0"/>
      <c r="FX193" s="0"/>
      <c r="FY193" s="0"/>
      <c r="FZ193" s="0"/>
      <c r="GA193" s="0"/>
      <c r="GB193" s="0"/>
      <c r="GC193" s="0"/>
      <c r="GD193" s="0"/>
      <c r="GE193" s="0"/>
      <c r="GF193" s="0"/>
      <c r="GG193" s="0"/>
      <c r="GH193" s="0"/>
      <c r="GI193" s="0"/>
      <c r="GJ193" s="0"/>
      <c r="GK193" s="0"/>
      <c r="GL193" s="0"/>
      <c r="GM193" s="0"/>
      <c r="GN193" s="0"/>
      <c r="GO193" s="0"/>
      <c r="GP193" s="0"/>
      <c r="GQ193" s="0"/>
      <c r="GR193" s="0"/>
      <c r="GS193" s="0"/>
      <c r="GT193" s="0"/>
      <c r="GU193" s="0"/>
      <c r="GV193" s="0"/>
      <c r="GW193" s="0"/>
      <c r="GX193" s="0"/>
      <c r="GY193" s="0"/>
      <c r="GZ193" s="0"/>
      <c r="HA193" s="0"/>
      <c r="HB193" s="0"/>
      <c r="HC193" s="0"/>
      <c r="HD193" s="0"/>
      <c r="HE193" s="0"/>
      <c r="HF193" s="0"/>
      <c r="HG193" s="0"/>
      <c r="HH193" s="0"/>
      <c r="HI193" s="0"/>
      <c r="HJ193" s="0"/>
      <c r="HK193" s="0"/>
      <c r="HL193" s="0"/>
      <c r="HM193" s="0"/>
      <c r="HN193" s="0"/>
      <c r="HO193" s="0"/>
      <c r="HP193" s="0"/>
      <c r="HQ193" s="0"/>
      <c r="HR193" s="0"/>
      <c r="HS193" s="0"/>
      <c r="HT193" s="0"/>
      <c r="HU193" s="0"/>
      <c r="HV193" s="0"/>
      <c r="HW193" s="0"/>
      <c r="HX193" s="0"/>
      <c r="HY193" s="0"/>
      <c r="HZ193" s="0"/>
      <c r="IA193" s="0"/>
      <c r="IB193" s="0"/>
      <c r="IC193" s="0"/>
      <c r="ID193" s="0"/>
      <c r="IE193" s="0"/>
      <c r="IF193" s="0"/>
      <c r="IG193" s="0"/>
      <c r="IH193" s="0"/>
      <c r="II193" s="0"/>
      <c r="IJ193" s="0"/>
      <c r="IK193" s="0"/>
      <c r="IL193" s="0"/>
      <c r="IM193" s="0"/>
      <c r="IN193" s="0"/>
      <c r="IO193" s="0"/>
      <c r="IP193" s="0"/>
      <c r="IQ193" s="0"/>
      <c r="IR193" s="0"/>
      <c r="IS193" s="0"/>
      <c r="IT193" s="0"/>
      <c r="IU193" s="0"/>
      <c r="IV193" s="0"/>
      <c r="IW193" s="0"/>
      <c r="IX193" s="0"/>
      <c r="IY193" s="0"/>
      <c r="IZ193" s="0"/>
      <c r="JA193" s="0"/>
      <c r="JB193" s="0"/>
      <c r="JC193" s="0"/>
      <c r="JD193" s="0"/>
      <c r="JE193" s="0"/>
      <c r="JF193" s="0"/>
      <c r="JG193" s="0"/>
      <c r="JH193" s="0"/>
      <c r="JI193" s="0"/>
      <c r="JJ193" s="0"/>
      <c r="JK193" s="0"/>
      <c r="JL193" s="0"/>
      <c r="JM193" s="0"/>
      <c r="JN193" s="0"/>
      <c r="JO193" s="0"/>
      <c r="JP193" s="0"/>
      <c r="JQ193" s="0"/>
      <c r="JR193" s="0"/>
      <c r="JS193" s="0"/>
      <c r="JT193" s="0"/>
      <c r="JU193" s="0"/>
      <c r="JV193" s="0"/>
      <c r="JW193" s="0"/>
      <c r="JX193" s="0"/>
      <c r="JY193" s="0"/>
      <c r="JZ193" s="0"/>
      <c r="KA193" s="0"/>
      <c r="KB193" s="0"/>
      <c r="KC193" s="0"/>
      <c r="KD193" s="0"/>
      <c r="KE193" s="0"/>
      <c r="KF193" s="0"/>
      <c r="KG193" s="0"/>
      <c r="KH193" s="0"/>
      <c r="KI193" s="0"/>
      <c r="KJ193" s="0"/>
      <c r="KK193" s="0"/>
      <c r="KL193" s="0"/>
      <c r="KM193" s="0"/>
      <c r="KN193" s="0"/>
      <c r="KO193" s="0"/>
      <c r="KP193" s="0"/>
      <c r="KQ193" s="0"/>
      <c r="KR193" s="0"/>
      <c r="KS193" s="0"/>
      <c r="KT193" s="0"/>
      <c r="KU193" s="0"/>
      <c r="KV193" s="0"/>
      <c r="KW193" s="0"/>
      <c r="KX193" s="0"/>
      <c r="KY193" s="0"/>
      <c r="KZ193" s="0"/>
      <c r="LA193" s="0"/>
      <c r="LB193" s="0"/>
      <c r="LC193" s="0"/>
      <c r="LD193" s="0"/>
      <c r="LE193" s="0"/>
      <c r="LF193" s="0"/>
      <c r="LG193" s="0"/>
      <c r="LH193" s="0"/>
      <c r="LI193" s="0"/>
      <c r="LJ193" s="0"/>
      <c r="LK193" s="0"/>
      <c r="LL193" s="0"/>
      <c r="LM193" s="0"/>
      <c r="LN193" s="0"/>
      <c r="LO193" s="0"/>
      <c r="LP193" s="0"/>
      <c r="LQ193" s="0"/>
      <c r="LR193" s="0"/>
      <c r="LS193" s="0"/>
      <c r="LT193" s="0"/>
      <c r="LU193" s="0"/>
      <c r="LV193" s="0"/>
      <c r="LW193" s="0"/>
      <c r="LX193" s="0"/>
      <c r="LY193" s="0"/>
      <c r="LZ193" s="0"/>
      <c r="MA193" s="0"/>
      <c r="MB193" s="0"/>
      <c r="MC193" s="0"/>
      <c r="MD193" s="0"/>
      <c r="ME193" s="0"/>
      <c r="MF193" s="0"/>
      <c r="MG193" s="0"/>
      <c r="MH193" s="0"/>
      <c r="MI193" s="0"/>
      <c r="MJ193" s="0"/>
      <c r="MK193" s="0"/>
      <c r="ML193" s="0"/>
      <c r="MM193" s="0"/>
      <c r="MN193" s="0"/>
      <c r="MO193" s="0"/>
      <c r="MP193" s="0"/>
      <c r="MQ193" s="0"/>
      <c r="MR193" s="0"/>
      <c r="MS193" s="0"/>
      <c r="MT193" s="0"/>
      <c r="MU193" s="0"/>
      <c r="MV193" s="0"/>
      <c r="MW193" s="0"/>
      <c r="MX193" s="0"/>
      <c r="MY193" s="0"/>
      <c r="MZ193" s="0"/>
      <c r="NA193" s="0"/>
      <c r="NB193" s="0"/>
      <c r="NC193" s="0"/>
      <c r="ND193" s="0"/>
      <c r="NE193" s="0"/>
      <c r="NF193" s="0"/>
      <c r="NG193" s="0"/>
      <c r="NH193" s="0"/>
      <c r="NI193" s="0"/>
      <c r="NJ193" s="0"/>
      <c r="NK193" s="0"/>
      <c r="NL193" s="0"/>
      <c r="NM193" s="0"/>
      <c r="NN193" s="0"/>
      <c r="NO193" s="0"/>
      <c r="NP193" s="0"/>
      <c r="NQ193" s="0"/>
      <c r="NR193" s="0"/>
      <c r="NS193" s="0"/>
      <c r="NT193" s="0"/>
      <c r="NU193" s="0"/>
      <c r="NV193" s="0"/>
      <c r="NW193" s="0"/>
      <c r="NX193" s="0"/>
      <c r="NY193" s="0"/>
      <c r="NZ193" s="0"/>
      <c r="OA193" s="0"/>
      <c r="OB193" s="0"/>
      <c r="OC193" s="0"/>
      <c r="OD193" s="0"/>
      <c r="OE193" s="0"/>
      <c r="OF193" s="0"/>
      <c r="OG193" s="0"/>
      <c r="OH193" s="0"/>
      <c r="OI193" s="0"/>
      <c r="OJ193" s="0"/>
      <c r="OK193" s="0"/>
      <c r="OL193" s="0"/>
      <c r="OM193" s="0"/>
      <c r="ON193" s="0"/>
      <c r="OO193" s="0"/>
      <c r="OP193" s="0"/>
      <c r="OQ193" s="0"/>
      <c r="OR193" s="0"/>
      <c r="OS193" s="0"/>
      <c r="OT193" s="0"/>
      <c r="OU193" s="0"/>
      <c r="OV193" s="0"/>
      <c r="OW193" s="0"/>
      <c r="OX193" s="0"/>
      <c r="OY193" s="0"/>
      <c r="OZ193" s="0"/>
      <c r="PA193" s="0"/>
      <c r="PB193" s="0"/>
      <c r="PC193" s="0"/>
      <c r="PD193" s="0"/>
      <c r="PE193" s="0"/>
      <c r="PF193" s="0"/>
      <c r="PG193" s="0"/>
      <c r="PH193" s="0"/>
      <c r="PI193" s="0"/>
      <c r="PJ193" s="0"/>
      <c r="PK193" s="0"/>
      <c r="PL193" s="0"/>
      <c r="PM193" s="0"/>
      <c r="PN193" s="0"/>
      <c r="PO193" s="0"/>
      <c r="PP193" s="0"/>
      <c r="PQ193" s="0"/>
      <c r="PR193" s="0"/>
      <c r="PS193" s="0"/>
      <c r="PT193" s="0"/>
      <c r="PU193" s="0"/>
      <c r="PV193" s="0"/>
      <c r="PW193" s="0"/>
      <c r="PX193" s="0"/>
      <c r="PY193" s="0"/>
      <c r="PZ193" s="0"/>
      <c r="QA193" s="0"/>
      <c r="QB193" s="0"/>
      <c r="QC193" s="0"/>
      <c r="QD193" s="0"/>
      <c r="QE193" s="0"/>
      <c r="QF193" s="0"/>
      <c r="QG193" s="0"/>
      <c r="QH193" s="0"/>
      <c r="QI193" s="0"/>
      <c r="QJ193" s="0"/>
      <c r="QK193" s="0"/>
      <c r="QL193" s="0"/>
      <c r="QM193" s="0"/>
      <c r="QN193" s="0"/>
      <c r="QO193" s="0"/>
      <c r="QP193" s="0"/>
      <c r="QQ193" s="0"/>
      <c r="QR193" s="0"/>
      <c r="QS193" s="0"/>
      <c r="QT193" s="0"/>
      <c r="QU193" s="0"/>
      <c r="QV193" s="0"/>
      <c r="QW193" s="0"/>
      <c r="QX193" s="0"/>
      <c r="QY193" s="0"/>
      <c r="QZ193" s="0"/>
      <c r="RA193" s="0"/>
      <c r="RB193" s="0"/>
      <c r="RC193" s="0"/>
      <c r="RD193" s="0"/>
      <c r="RE193" s="0"/>
      <c r="RF193" s="0"/>
      <c r="RG193" s="0"/>
      <c r="RH193" s="0"/>
      <c r="RI193" s="0"/>
      <c r="RJ193" s="0"/>
      <c r="RK193" s="0"/>
      <c r="RL193" s="0"/>
      <c r="RM193" s="0"/>
      <c r="RN193" s="0"/>
      <c r="RO193" s="0"/>
      <c r="RP193" s="0"/>
      <c r="RQ193" s="0"/>
      <c r="RR193" s="0"/>
      <c r="RS193" s="0"/>
      <c r="RT193" s="0"/>
      <c r="RU193" s="0"/>
      <c r="RV193" s="0"/>
      <c r="RW193" s="0"/>
      <c r="RX193" s="0"/>
      <c r="RY193" s="0"/>
      <c r="RZ193" s="0"/>
      <c r="SA193" s="0"/>
      <c r="SB193" s="0"/>
      <c r="SC193" s="0"/>
      <c r="SD193" s="0"/>
      <c r="SE193" s="0"/>
      <c r="SF193" s="0"/>
      <c r="SG193" s="0"/>
      <c r="SH193" s="0"/>
      <c r="SI193" s="0"/>
      <c r="SJ193" s="0"/>
      <c r="SK193" s="0"/>
      <c r="SL193" s="0"/>
      <c r="SM193" s="0"/>
      <c r="SN193" s="0"/>
      <c r="SO193" s="0"/>
      <c r="SP193" s="0"/>
      <c r="SQ193" s="0"/>
      <c r="SR193" s="0"/>
      <c r="SS193" s="0"/>
      <c r="ST193" s="0"/>
      <c r="SU193" s="0"/>
      <c r="SV193" s="0"/>
      <c r="SW193" s="0"/>
      <c r="SX193" s="0"/>
      <c r="SY193" s="0"/>
      <c r="SZ193" s="0"/>
      <c r="TA193" s="0"/>
      <c r="TB193" s="0"/>
      <c r="TC193" s="0"/>
      <c r="TD193" s="0"/>
      <c r="TE193" s="0"/>
      <c r="TF193" s="0"/>
      <c r="TG193" s="0"/>
      <c r="TH193" s="0"/>
      <c r="TI193" s="0"/>
      <c r="TJ193" s="0"/>
      <c r="TK193" s="0"/>
      <c r="TL193" s="0"/>
      <c r="TM193" s="0"/>
      <c r="TN193" s="0"/>
      <c r="TO193" s="0"/>
      <c r="TP193" s="0"/>
      <c r="TQ193" s="0"/>
      <c r="TR193" s="0"/>
      <c r="TS193" s="0"/>
      <c r="TT193" s="0"/>
      <c r="TU193" s="0"/>
      <c r="TV193" s="0"/>
      <c r="TW193" s="0"/>
      <c r="TX193" s="0"/>
      <c r="TY193" s="0"/>
      <c r="TZ193" s="0"/>
      <c r="UA193" s="0"/>
      <c r="UB193" s="0"/>
      <c r="UC193" s="0"/>
      <c r="UD193" s="0"/>
      <c r="UE193" s="0"/>
      <c r="UF193" s="0"/>
      <c r="UG193" s="0"/>
      <c r="UH193" s="0"/>
      <c r="UI193" s="0"/>
      <c r="UJ193" s="0"/>
      <c r="UK193" s="0"/>
      <c r="UL193" s="0"/>
      <c r="UM193" s="0"/>
      <c r="UN193" s="0"/>
      <c r="UO193" s="0"/>
      <c r="UP193" s="0"/>
      <c r="UQ193" s="0"/>
      <c r="UR193" s="0"/>
      <c r="US193" s="0"/>
      <c r="UT193" s="0"/>
      <c r="UU193" s="0"/>
      <c r="UV193" s="0"/>
      <c r="UW193" s="0"/>
      <c r="UX193" s="0"/>
      <c r="UY193" s="0"/>
      <c r="UZ193" s="0"/>
      <c r="VA193" s="0"/>
      <c r="VB193" s="0"/>
      <c r="VC193" s="0"/>
      <c r="VD193" s="0"/>
      <c r="VE193" s="0"/>
      <c r="VF193" s="0"/>
      <c r="VG193" s="0"/>
      <c r="VH193" s="0"/>
      <c r="VI193" s="0"/>
      <c r="VJ193" s="0"/>
      <c r="VK193" s="0"/>
      <c r="VL193" s="0"/>
      <c r="VM193" s="0"/>
      <c r="VN193" s="0"/>
      <c r="VO193" s="0"/>
      <c r="VP193" s="0"/>
      <c r="VQ193" s="0"/>
      <c r="VR193" s="0"/>
      <c r="VS193" s="0"/>
      <c r="VT193" s="0"/>
      <c r="VU193" s="0"/>
      <c r="VV193" s="0"/>
      <c r="VW193" s="0"/>
      <c r="VX193" s="0"/>
      <c r="VY193" s="0"/>
      <c r="VZ193" s="0"/>
      <c r="WA193" s="0"/>
      <c r="WB193" s="0"/>
      <c r="WC193" s="0"/>
      <c r="WD193" s="0"/>
      <c r="WE193" s="0"/>
      <c r="WF193" s="0"/>
      <c r="WG193" s="0"/>
      <c r="WH193" s="0"/>
      <c r="WI193" s="0"/>
      <c r="WJ193" s="0"/>
      <c r="WK193" s="0"/>
      <c r="WL193" s="0"/>
      <c r="WM193" s="0"/>
      <c r="WN193" s="0"/>
      <c r="WO193" s="0"/>
      <c r="WP193" s="0"/>
      <c r="WQ193" s="0"/>
      <c r="WR193" s="0"/>
      <c r="WS193" s="0"/>
      <c r="WT193" s="0"/>
      <c r="WU193" s="0"/>
      <c r="WV193" s="0"/>
      <c r="WW193" s="0"/>
      <c r="WX193" s="0"/>
      <c r="WY193" s="0"/>
      <c r="WZ193" s="0"/>
      <c r="XA193" s="0"/>
      <c r="XB193" s="0"/>
      <c r="XC193" s="0"/>
      <c r="XD193" s="0"/>
      <c r="XE193" s="0"/>
      <c r="XF193" s="0"/>
      <c r="XG193" s="0"/>
      <c r="XH193" s="0"/>
      <c r="XI193" s="0"/>
      <c r="XJ193" s="0"/>
      <c r="XK193" s="0"/>
      <c r="XL193" s="0"/>
      <c r="XM193" s="0"/>
      <c r="XN193" s="0"/>
      <c r="XO193" s="0"/>
      <c r="XP193" s="0"/>
      <c r="XQ193" s="0"/>
      <c r="XR193" s="0"/>
      <c r="XS193" s="0"/>
      <c r="XT193" s="0"/>
      <c r="XU193" s="0"/>
      <c r="XV193" s="0"/>
      <c r="XW193" s="0"/>
      <c r="XX193" s="0"/>
      <c r="XY193" s="0"/>
      <c r="XZ193" s="0"/>
      <c r="YA193" s="0"/>
      <c r="YB193" s="0"/>
      <c r="YC193" s="0"/>
      <c r="YD193" s="0"/>
      <c r="YE193" s="0"/>
      <c r="YF193" s="0"/>
      <c r="YG193" s="0"/>
      <c r="YH193" s="0"/>
      <c r="YI193" s="0"/>
      <c r="YJ193" s="0"/>
      <c r="YK193" s="0"/>
      <c r="YL193" s="0"/>
      <c r="YM193" s="0"/>
      <c r="YN193" s="0"/>
      <c r="YO193" s="0"/>
      <c r="YP193" s="0"/>
      <c r="YQ193" s="0"/>
      <c r="YR193" s="0"/>
      <c r="YS193" s="0"/>
      <c r="YT193" s="0"/>
      <c r="YU193" s="0"/>
      <c r="YV193" s="0"/>
      <c r="YW193" s="0"/>
      <c r="YX193" s="0"/>
      <c r="YY193" s="0"/>
      <c r="YZ193" s="0"/>
      <c r="ZA193" s="0"/>
      <c r="ZB193" s="0"/>
      <c r="ZC193" s="0"/>
      <c r="ZD193" s="0"/>
      <c r="ZE193" s="0"/>
      <c r="ZF193" s="0"/>
      <c r="ZG193" s="0"/>
      <c r="ZH193" s="0"/>
      <c r="ZI193" s="0"/>
      <c r="ZJ193" s="0"/>
      <c r="ZK193" s="0"/>
      <c r="ZL193" s="0"/>
      <c r="ZM193" s="0"/>
      <c r="ZN193" s="0"/>
      <c r="ZO193" s="0"/>
      <c r="ZP193" s="0"/>
      <c r="ZQ193" s="0"/>
      <c r="ZR193" s="0"/>
      <c r="ZS193" s="0"/>
      <c r="ZT193" s="0"/>
      <c r="ZU193" s="0"/>
      <c r="ZV193" s="0"/>
      <c r="ZW193" s="0"/>
      <c r="ZX193" s="0"/>
      <c r="ZY193" s="0"/>
      <c r="ZZ193" s="0"/>
      <c r="AAA193" s="0"/>
      <c r="AAB193" s="0"/>
      <c r="AAC193" s="0"/>
      <c r="AAD193" s="0"/>
      <c r="AAE193" s="0"/>
      <c r="AAF193" s="0"/>
      <c r="AAG193" s="0"/>
      <c r="AAH193" s="0"/>
      <c r="AAI193" s="0"/>
      <c r="AAJ193" s="0"/>
      <c r="AAK193" s="0"/>
      <c r="AAL193" s="0"/>
      <c r="AAM193" s="0"/>
      <c r="AAN193" s="0"/>
      <c r="AAO193" s="0"/>
      <c r="AAP193" s="0"/>
      <c r="AAQ193" s="0"/>
      <c r="AAR193" s="0"/>
      <c r="AAS193" s="0"/>
      <c r="AAT193" s="0"/>
      <c r="AAU193" s="0"/>
      <c r="AAV193" s="0"/>
      <c r="AAW193" s="0"/>
      <c r="AAX193" s="0"/>
      <c r="AAY193" s="0"/>
      <c r="AAZ193" s="0"/>
      <c r="ABA193" s="0"/>
      <c r="ABB193" s="0"/>
      <c r="ABC193" s="0"/>
      <c r="ABD193" s="0"/>
      <c r="ABE193" s="0"/>
      <c r="ABF193" s="0"/>
      <c r="ABG193" s="0"/>
      <c r="ABH193" s="0"/>
      <c r="ABI193" s="0"/>
      <c r="ABJ193" s="0"/>
      <c r="ABK193" s="0"/>
      <c r="ABL193" s="0"/>
      <c r="ABM193" s="0"/>
      <c r="ABN193" s="0"/>
      <c r="ABO193" s="0"/>
      <c r="ABP193" s="0"/>
      <c r="ABQ193" s="0"/>
      <c r="ABR193" s="0"/>
      <c r="ABS193" s="0"/>
      <c r="ABT193" s="0"/>
      <c r="ABU193" s="0"/>
      <c r="ABV193" s="0"/>
      <c r="ABW193" s="0"/>
      <c r="ABX193" s="0"/>
      <c r="ABY193" s="0"/>
      <c r="ABZ193" s="0"/>
      <c r="ACA193" s="0"/>
      <c r="ACB193" s="0"/>
      <c r="ACC193" s="0"/>
      <c r="ACD193" s="0"/>
      <c r="ACE193" s="0"/>
      <c r="ACF193" s="0"/>
      <c r="ACG193" s="0"/>
      <c r="ACH193" s="0"/>
      <c r="ACI193" s="0"/>
      <c r="ACJ193" s="0"/>
      <c r="ACK193" s="0"/>
      <c r="ACL193" s="0"/>
      <c r="ACM193" s="0"/>
      <c r="ACN193" s="0"/>
      <c r="ACO193" s="0"/>
      <c r="ACP193" s="0"/>
      <c r="ACQ193" s="0"/>
      <c r="ACR193" s="0"/>
      <c r="ACS193" s="0"/>
      <c r="ACT193" s="0"/>
      <c r="ACU193" s="0"/>
      <c r="ACV193" s="0"/>
      <c r="ACW193" s="0"/>
      <c r="ACX193" s="0"/>
      <c r="ACY193" s="0"/>
      <c r="ACZ193" s="0"/>
      <c r="ADA193" s="0"/>
      <c r="ADB193" s="0"/>
      <c r="ADC193" s="0"/>
      <c r="ADD193" s="0"/>
      <c r="ADE193" s="0"/>
      <c r="ADF193" s="0"/>
      <c r="ADG193" s="0"/>
      <c r="ADH193" s="0"/>
      <c r="ADI193" s="0"/>
      <c r="ADJ193" s="0"/>
      <c r="ADK193" s="0"/>
      <c r="ADL193" s="0"/>
      <c r="ADM193" s="0"/>
      <c r="ADN193" s="0"/>
      <c r="ADO193" s="0"/>
      <c r="ADP193" s="0"/>
      <c r="ADQ193" s="0"/>
      <c r="ADR193" s="0"/>
      <c r="ADS193" s="0"/>
      <c r="ADT193" s="0"/>
      <c r="ADU193" s="0"/>
      <c r="ADV193" s="0"/>
      <c r="ADW193" s="0"/>
      <c r="ADX193" s="0"/>
      <c r="ADY193" s="0"/>
      <c r="ADZ193" s="0"/>
      <c r="AEA193" s="0"/>
      <c r="AEB193" s="0"/>
      <c r="AEC193" s="0"/>
      <c r="AED193" s="0"/>
      <c r="AEE193" s="0"/>
      <c r="AEF193" s="0"/>
      <c r="AEG193" s="0"/>
      <c r="AEH193" s="0"/>
      <c r="AEI193" s="0"/>
      <c r="AEJ193" s="0"/>
      <c r="AEK193" s="0"/>
      <c r="AEL193" s="0"/>
      <c r="AEM193" s="0"/>
      <c r="AEN193" s="0"/>
      <c r="AEO193" s="0"/>
      <c r="AEP193" s="0"/>
      <c r="AEQ193" s="0"/>
      <c r="AER193" s="0"/>
      <c r="AES193" s="0"/>
      <c r="AET193" s="0"/>
      <c r="AEU193" s="0"/>
      <c r="AEV193" s="0"/>
      <c r="AEW193" s="0"/>
      <c r="AEX193" s="0"/>
      <c r="AEY193" s="0"/>
      <c r="AEZ193" s="0"/>
      <c r="AFA193" s="0"/>
      <c r="AFB193" s="0"/>
      <c r="AFC193" s="0"/>
      <c r="AFD193" s="0"/>
      <c r="AFE193" s="0"/>
      <c r="AFF193" s="0"/>
      <c r="AFG193" s="0"/>
      <c r="AFH193" s="0"/>
      <c r="AFI193" s="0"/>
      <c r="AFJ193" s="0"/>
      <c r="AFK193" s="0"/>
      <c r="AFL193" s="0"/>
      <c r="AFM193" s="0"/>
      <c r="AFN193" s="0"/>
      <c r="AFO193" s="0"/>
      <c r="AFP193" s="0"/>
      <c r="AFQ193" s="0"/>
      <c r="AFR193" s="0"/>
      <c r="AFS193" s="0"/>
      <c r="AFT193" s="0"/>
      <c r="AFU193" s="0"/>
      <c r="AFV193" s="0"/>
      <c r="AFW193" s="0"/>
      <c r="AFX193" s="0"/>
      <c r="AFY193" s="0"/>
      <c r="AFZ193" s="0"/>
      <c r="AGA193" s="0"/>
      <c r="AGB193" s="0"/>
      <c r="AGC193" s="0"/>
      <c r="AGD193" s="0"/>
      <c r="AGE193" s="0"/>
      <c r="AGF193" s="0"/>
      <c r="AGG193" s="0"/>
      <c r="AGH193" s="0"/>
      <c r="AGI193" s="0"/>
      <c r="AGJ193" s="0"/>
      <c r="AGK193" s="0"/>
      <c r="AGL193" s="0"/>
      <c r="AGM193" s="0"/>
      <c r="AGN193" s="0"/>
      <c r="AGO193" s="0"/>
      <c r="AGP193" s="0"/>
      <c r="AGQ193" s="0"/>
      <c r="AGR193" s="0"/>
      <c r="AGS193" s="0"/>
      <c r="AGT193" s="0"/>
      <c r="AGU193" s="0"/>
      <c r="AGV193" s="0"/>
      <c r="AGW193" s="0"/>
      <c r="AGX193" s="0"/>
      <c r="AGY193" s="0"/>
      <c r="AGZ193" s="0"/>
      <c r="AHA193" s="0"/>
      <c r="AHB193" s="0"/>
      <c r="AHC193" s="0"/>
      <c r="AHD193" s="0"/>
      <c r="AHE193" s="0"/>
      <c r="AHF193" s="0"/>
      <c r="AHG193" s="0"/>
      <c r="AHH193" s="0"/>
      <c r="AHI193" s="0"/>
      <c r="AHJ193" s="0"/>
      <c r="AHK193" s="0"/>
      <c r="AHL193" s="0"/>
      <c r="AHM193" s="0"/>
      <c r="AHN193" s="0"/>
      <c r="AHO193" s="0"/>
      <c r="AHP193" s="0"/>
      <c r="AHQ193" s="0"/>
      <c r="AHR193" s="0"/>
      <c r="AHS193" s="0"/>
      <c r="AHT193" s="0"/>
      <c r="AHU193" s="0"/>
      <c r="AHV193" s="0"/>
      <c r="AHW193" s="0"/>
      <c r="AHX193" s="0"/>
      <c r="AHY193" s="0"/>
      <c r="AHZ193" s="0"/>
      <c r="AIA193" s="0"/>
      <c r="AIB193" s="0"/>
      <c r="AIC193" s="0"/>
      <c r="AID193" s="0"/>
      <c r="AIE193" s="0"/>
      <c r="AIF193" s="0"/>
      <c r="AIG193" s="0"/>
      <c r="AIH193" s="0"/>
      <c r="AII193" s="0"/>
      <c r="AIJ193" s="0"/>
      <c r="AIK193" s="0"/>
      <c r="AIL193" s="0"/>
      <c r="AIM193" s="0"/>
      <c r="AIN193" s="0"/>
      <c r="AIO193" s="0"/>
      <c r="AIP193" s="0"/>
      <c r="AIQ193" s="0"/>
      <c r="AIR193" s="0"/>
      <c r="AIS193" s="0"/>
      <c r="AIT193" s="0"/>
      <c r="AIU193" s="0"/>
      <c r="AIV193" s="0"/>
      <c r="AIW193" s="0"/>
      <c r="AIX193" s="0"/>
      <c r="AIY193" s="0"/>
      <c r="AIZ193" s="0"/>
      <c r="AJA193" s="0"/>
      <c r="AJB193" s="0"/>
      <c r="AJC193" s="0"/>
      <c r="AJD193" s="0"/>
      <c r="AJE193" s="0"/>
      <c r="AJF193" s="0"/>
      <c r="AJG193" s="0"/>
      <c r="AJH193" s="0"/>
      <c r="AJI193" s="0"/>
      <c r="AJJ193" s="0"/>
      <c r="AJK193" s="0"/>
      <c r="AJL193" s="0"/>
      <c r="AJM193" s="0"/>
      <c r="AJN193" s="0"/>
      <c r="AJO193" s="0"/>
      <c r="AJP193" s="0"/>
      <c r="AJQ193" s="0"/>
      <c r="AJR193" s="0"/>
      <c r="AJS193" s="0"/>
      <c r="AJT193" s="0"/>
      <c r="AJU193" s="0"/>
      <c r="AJV193" s="0"/>
      <c r="AJW193" s="0"/>
      <c r="AJX193" s="0"/>
      <c r="AJY193" s="0"/>
      <c r="AJZ193" s="0"/>
      <c r="AKA193" s="0"/>
      <c r="AKB193" s="0"/>
      <c r="AKC193" s="0"/>
      <c r="AKD193" s="0"/>
      <c r="AKE193" s="0"/>
      <c r="AKF193" s="0"/>
      <c r="AKG193" s="0"/>
      <c r="AKH193" s="0"/>
      <c r="AKI193" s="0"/>
      <c r="AKJ193" s="0"/>
      <c r="AKK193" s="0"/>
      <c r="AKL193" s="0"/>
      <c r="AKM193" s="0"/>
      <c r="AKN193" s="0"/>
      <c r="AKO193" s="0"/>
      <c r="AKP193" s="0"/>
      <c r="AKQ193" s="0"/>
      <c r="AKR193" s="0"/>
      <c r="AKS193" s="0"/>
      <c r="AKT193" s="0"/>
      <c r="AKU193" s="0"/>
      <c r="AKV193" s="0"/>
      <c r="AKW193" s="0"/>
      <c r="AKX193" s="0"/>
      <c r="AKY193" s="0"/>
      <c r="AKZ193" s="0"/>
      <c r="ALA193" s="0"/>
      <c r="ALB193" s="0"/>
      <c r="ALC193" s="0"/>
      <c r="ALD193" s="0"/>
      <c r="ALE193" s="0"/>
      <c r="ALF193" s="0"/>
      <c r="ALG193" s="0"/>
      <c r="ALH193" s="0"/>
      <c r="ALI193" s="0"/>
      <c r="ALJ193" s="0"/>
      <c r="ALK193" s="0"/>
      <c r="ALL193" s="0"/>
      <c r="ALM193" s="0"/>
      <c r="ALN193" s="0"/>
      <c r="ALO193" s="0"/>
      <c r="ALP193" s="0"/>
      <c r="ALQ193" s="0"/>
      <c r="ALR193" s="0"/>
      <c r="ALS193" s="0"/>
      <c r="ALT193" s="0"/>
      <c r="ALU193" s="0"/>
      <c r="ALV193" s="0"/>
      <c r="ALW193" s="0"/>
      <c r="ALX193" s="0"/>
      <c r="ALY193" s="0"/>
      <c r="ALZ193" s="0"/>
      <c r="AMA193" s="0"/>
      <c r="AMB193" s="0"/>
      <c r="AMC193" s="0"/>
      <c r="AMD193" s="0"/>
      <c r="AME193" s="0"/>
      <c r="AMF193" s="0"/>
      <c r="AMG193" s="0"/>
      <c r="AMH193" s="0"/>
      <c r="AMI193" s="0"/>
      <c r="AMJ193" s="0"/>
    </row>
    <row r="194" customFormat="false" ht="13.2" hidden="false" customHeight="false" outlineLevel="0" collapsed="false">
      <c r="A194" s="2"/>
      <c r="B194" s="3" t="n">
        <v>17</v>
      </c>
      <c r="C194" s="2"/>
      <c r="D194" s="2"/>
      <c r="E194" s="2"/>
      <c r="F194" s="2"/>
      <c r="G194" s="2"/>
      <c r="H194" s="2"/>
      <c r="I194" s="3" t="n">
        <v>0</v>
      </c>
      <c r="J194" s="2" t="s">
        <v>38</v>
      </c>
      <c r="K194" s="2" t="s">
        <v>47</v>
      </c>
      <c r="L194" s="5" t="n">
        <v>43013</v>
      </c>
      <c r="M194" s="0"/>
      <c r="N194" s="0"/>
      <c r="O194" s="3"/>
      <c r="P194" s="19" t="n">
        <f aca="false">+SUMIFS($O$2:$O$181,$J$2:$J$181,$J194,$B$2:$B$181,"&lt;"&amp;$B194,$B$2:$B$181,"&gt;="&amp;($B194-6))/6</f>
        <v>2.16666666666667</v>
      </c>
      <c r="Q194" s="19" t="n">
        <f aca="false">+SUMIFS($M$2:$M$181,$J$2:$J$181,$J194,$B$2:$B$181,"&lt;"&amp;$B194,$B$2:$B$181,"&gt;="&amp;($B194-6))/6</f>
        <v>2</v>
      </c>
      <c r="R194" s="19" t="n">
        <f aca="false">+SUMIFS($N$2:$N$181,$J$2:$J$181,$J194,$B$2:$B$181,"&lt;"&amp;$B194,$B$2:$B$181,"&gt;="&amp;($B194-6))/6</f>
        <v>1.33333333333333</v>
      </c>
      <c r="S194" s="19" t="n">
        <f aca="false">+SUMIFS($S$2:$S$181,$J$2:$J$181,$J194,$B$2:$B$181,"&lt;"&amp;$B194,$B$2:$B$181,"&gt;="&amp;($B194-6))/(6*90)</f>
        <v>0.809259259259259</v>
      </c>
      <c r="T194" s="19" t="n">
        <f aca="false">+SUMIFS($T$2:$T$181,$J$2:$J$181,$J194,$B$2:$B$181,"&lt;"&amp;$B194,$B$2:$B$181,"&gt;="&amp;($B194-6))/(6*90)</f>
        <v>0.225925925925926</v>
      </c>
      <c r="U194" s="19" t="n">
        <f aca="false">+SUMIFS($U$2:$U$181,$J$2:$J$181,$J194,$B$2:$B$181,"&lt;"&amp;$B194,$B$2:$B$181,"&gt;="&amp;($B194-6))/(6*90)</f>
        <v>0.511111111111111</v>
      </c>
      <c r="V194" s="19" t="n">
        <f aca="false">+SUMIFS($V$2:$V$181,$J$2:$J$181,$J194,$B$2:$B$181,"&lt;"&amp;$B194,$B$2:$B$181,"&gt;="&amp;($B194-6))/(6*90)</f>
        <v>0.116666666666667</v>
      </c>
      <c r="W194" s="19" t="n">
        <f aca="false">+SUMIFS($W$2:$W$181,$J$2:$J$181,$J194,$B$2:$B$181,"&lt;"&amp;$B194,$B$2:$B$181,"&gt;="&amp;($B194-6))/6</f>
        <v>1.52319902319902</v>
      </c>
      <c r="X194" s="19" t="n">
        <f aca="false">+SUMIFS($X$2:$X$181,$J$2:$J$181,$J194,$B$2:$B$181,"&lt;"&amp;$B194,$B$2:$B$181,"&gt;="&amp;($B194-6))/6</f>
        <v>1.58323158323158</v>
      </c>
      <c r="Y194" s="19" t="n">
        <f aca="false">+SUMIFS($Y$2:$Y$181,$J$2:$J$181,$J194,$B$2:$B$181,"&lt;"&amp;$B194,$B$2:$B$181,"&gt;="&amp;($B194-6))/(6*90)</f>
        <v>2.66111111111111</v>
      </c>
      <c r="Z194" s="19" t="n">
        <f aca="false">+SUMIFS($Z$2:$Z$181,$J$2:$J$181,$J194,$B$2:$B$181,"&lt;"&amp;$B194,$B$2:$B$181,"&gt;="&amp;($B194-6))/(6*90)</f>
        <v>0.52962962962963</v>
      </c>
      <c r="AA194" s="19" t="n">
        <f aca="false">+SUMIFS($AA$2:$AA$181,$J$2:$J$181,$J194,$B$2:$B$181,"&lt;"&amp;$B194,$B$2:$B$181,"&gt;="&amp;($B194-6))/6</f>
        <v>0.847148767355346</v>
      </c>
      <c r="AB194" s="19" t="n">
        <f aca="false">+SUMIFS($AB$2:$AB$181,$J$2:$J$181,$J194,$B$2:$B$181,"&lt;"&amp;$B194,$B$2:$B$181,"&gt;="&amp;($B194-6))/(6*90)</f>
        <v>0.0481481481481482</v>
      </c>
      <c r="AC194" s="19" t="n">
        <f aca="false">+SUMIFS($AC$2:$AC$181,$J$2:$J$181,$J194,$B$2:$B$181,"&lt;"&amp;$B194,$B$2:$B$181,"&gt;="&amp;($B194-6))/(6*90)</f>
        <v>0.157407407407407</v>
      </c>
      <c r="AD194" s="19" t="n">
        <f aca="false">+SUMIFS(AD$2:AD$181,$J$2:$J$181,$J194,$B$2:$B$181,"&lt;"&amp;$B194,$B$2:$B$181,"&gt;="&amp;($B194-6))/6</f>
        <v>3.5</v>
      </c>
      <c r="AE194" s="19" t="n">
        <f aca="false">+SUMIFS(AE$2:AE$181,$J$2:$J$181,$J194,$B$2:$B$181,"&lt;"&amp;$B194,$B$2:$B$181,"&gt;="&amp;($B194-6))/(6*90)</f>
        <v>0.135185185185185</v>
      </c>
      <c r="AF194" s="19" t="n">
        <f aca="false">+SUMIFS(AF$2:AF$181,$J$2:$J$181,$J194,$B$2:$B$181,"&lt;"&amp;$B194,$B$2:$B$181,"&gt;="&amp;($B194-6))/(6*90)</f>
        <v>2.46481481481481</v>
      </c>
      <c r="AG194" s="19" t="n">
        <f aca="false">+SUMIFS(AG$2:AG$181,$J$2:$J$181,$J194,$B$2:$B$181,"&lt;"&amp;$B194,$B$2:$B$181,"&gt;="&amp;($B194-6))/(6*90)</f>
        <v>0.583333333333333</v>
      </c>
      <c r="AH194" s="19" t="n">
        <f aca="false">+SUMIFS(AH$2:AH$181,$J$2:$J$181,$J194,$B$2:$B$181,"&lt;"&amp;$B194,$B$2:$B$181,"&gt;="&amp;($B194-6))/(6*90)</f>
        <v>0.0537037037037037</v>
      </c>
      <c r="AI194" s="19" t="n">
        <f aca="false">+SUMIFS(AI$2:AI$181,$J$2:$J$181,$J194,$B$2:$B$181,"&lt;"&amp;$B194,$B$2:$B$181,"&gt;="&amp;($B194-6))/(6*90)</f>
        <v>0.148148148148148</v>
      </c>
      <c r="AJ194" s="19" t="n">
        <f aca="false">+SUMIFS(AJ$2:AJ$181,$J$2:$J$181,$J194,$B$2:$B$181,"&lt;"&amp;$B194,$B$2:$B$181,"&gt;="&amp;($B194-6))/6</f>
        <v>2.16666666666667</v>
      </c>
      <c r="AK194" s="19" t="n">
        <f aca="false">+SUMIFS(AK$2:AK$181,$J$2:$J$181,$J194,$B$2:$B$181,"&lt;"&amp;$B194,$B$2:$B$181,"&gt;="&amp;($B194-6))/(6*90)</f>
        <v>0.1</v>
      </c>
      <c r="AL194" s="19" t="n">
        <f aca="false">+SUMIFS(AL$2:AL$181,$J$2:$J$181,$J194,$B$2:$B$181,"&lt;"&amp;$B194,$B$2:$B$181,"&gt;="&amp;($B194-6))/6</f>
        <v>1.83333333333333</v>
      </c>
      <c r="AM194" s="19" t="n">
        <f aca="false">+SUMIFS(AM$2:AM$181,$J$2:$J$181,$J194,$B$2:$B$181,"&lt;"&amp;$B194,$B$2:$B$181,"&gt;="&amp;($B194-6))/6</f>
        <v>1.49760887260887</v>
      </c>
      <c r="AN194" s="19" t="n">
        <f aca="false">+SUMIFS(AN$2:AN$181,$J$2:$J$181,$J194,$B$2:$B$181,"&lt;"&amp;$B194,$B$2:$B$181,"&gt;="&amp;($B194-6))/6</f>
        <v>1.20898173000545</v>
      </c>
      <c r="AO194" s="0"/>
      <c r="AP194" s="0"/>
      <c r="AQ194" s="0"/>
      <c r="AR194" s="0"/>
      <c r="AS194" s="0"/>
      <c r="AT194" s="0"/>
      <c r="AU194" s="0"/>
      <c r="AV194" s="0"/>
      <c r="AW194" s="0"/>
      <c r="AX194" s="0"/>
      <c r="AY194" s="0"/>
      <c r="AZ194" s="0"/>
      <c r="BA194" s="0"/>
      <c r="BB194" s="0"/>
      <c r="BC194" s="0"/>
      <c r="BD194" s="0"/>
      <c r="BE194" s="0"/>
      <c r="BF194" s="0"/>
      <c r="BG194" s="0"/>
      <c r="BH194" s="0"/>
      <c r="BI194" s="0"/>
      <c r="BJ194" s="0"/>
      <c r="BK194" s="0"/>
      <c r="BL194" s="0"/>
      <c r="BM194" s="0"/>
      <c r="BN194" s="0"/>
      <c r="BO194" s="0"/>
      <c r="BP194" s="0"/>
      <c r="BQ194" s="0"/>
      <c r="BR194" s="0"/>
      <c r="BS194" s="0"/>
      <c r="BT194" s="0"/>
      <c r="BU194" s="0"/>
      <c r="BV194" s="0"/>
      <c r="BW194" s="0"/>
      <c r="BX194" s="0"/>
      <c r="BY194" s="0"/>
      <c r="BZ194" s="0"/>
      <c r="CA194" s="0"/>
      <c r="CB194" s="0"/>
      <c r="CC194" s="0"/>
      <c r="CD194" s="0"/>
      <c r="CE194" s="0"/>
      <c r="CF194" s="0"/>
      <c r="CG194" s="0"/>
      <c r="CH194" s="0"/>
      <c r="CI194" s="0"/>
      <c r="CJ194" s="0"/>
      <c r="CK194" s="0"/>
      <c r="CL194" s="0"/>
      <c r="CM194" s="0"/>
      <c r="CN194" s="0"/>
      <c r="CO194" s="0"/>
      <c r="CP194" s="0"/>
      <c r="CQ194" s="0"/>
      <c r="CR194" s="0"/>
      <c r="CS194" s="0"/>
      <c r="CT194" s="0"/>
      <c r="CU194" s="0"/>
      <c r="CV194" s="0"/>
      <c r="CW194" s="0"/>
      <c r="CX194" s="0"/>
      <c r="CY194" s="0"/>
      <c r="CZ194" s="0"/>
      <c r="DA194" s="0"/>
      <c r="DB194" s="0"/>
      <c r="DC194" s="0"/>
      <c r="DD194" s="0"/>
      <c r="DE194" s="0"/>
      <c r="DF194" s="0"/>
      <c r="DG194" s="0"/>
      <c r="DH194" s="0"/>
      <c r="DI194" s="0"/>
      <c r="DJ194" s="0"/>
      <c r="DK194" s="0"/>
      <c r="DL194" s="0"/>
      <c r="DM194" s="0"/>
      <c r="DN194" s="0"/>
      <c r="DO194" s="0"/>
      <c r="DP194" s="0"/>
      <c r="DQ194" s="0"/>
      <c r="DR194" s="0"/>
      <c r="DS194" s="0"/>
      <c r="DT194" s="0"/>
      <c r="DU194" s="0"/>
      <c r="DV194" s="0"/>
      <c r="DW194" s="0"/>
      <c r="DX194" s="0"/>
      <c r="DY194" s="0"/>
      <c r="DZ194" s="0"/>
      <c r="EA194" s="0"/>
      <c r="EB194" s="0"/>
      <c r="EC194" s="0"/>
      <c r="ED194" s="0"/>
      <c r="EE194" s="0"/>
      <c r="EF194" s="0"/>
      <c r="EG194" s="0"/>
      <c r="EH194" s="0"/>
      <c r="EI194" s="0"/>
      <c r="EJ194" s="0"/>
      <c r="EK194" s="0"/>
      <c r="EL194" s="0"/>
      <c r="EM194" s="0"/>
      <c r="EN194" s="0"/>
      <c r="EO194" s="0"/>
      <c r="EP194" s="0"/>
      <c r="EQ194" s="0"/>
      <c r="ER194" s="0"/>
      <c r="ES194" s="0"/>
      <c r="ET194" s="0"/>
      <c r="EU194" s="0"/>
      <c r="EV194" s="0"/>
      <c r="EW194" s="0"/>
      <c r="EX194" s="0"/>
      <c r="EY194" s="0"/>
      <c r="EZ194" s="0"/>
      <c r="FA194" s="0"/>
      <c r="FB194" s="0"/>
      <c r="FC194" s="0"/>
      <c r="FD194" s="0"/>
      <c r="FE194" s="0"/>
      <c r="FF194" s="0"/>
      <c r="FG194" s="0"/>
      <c r="FH194" s="0"/>
      <c r="FI194" s="0"/>
      <c r="FJ194" s="0"/>
      <c r="FK194" s="0"/>
      <c r="FL194" s="0"/>
      <c r="FM194" s="0"/>
      <c r="FN194" s="0"/>
      <c r="FO194" s="0"/>
      <c r="FP194" s="0"/>
      <c r="FQ194" s="0"/>
      <c r="FR194" s="0"/>
      <c r="FS194" s="0"/>
      <c r="FT194" s="0"/>
      <c r="FU194" s="0"/>
      <c r="FV194" s="0"/>
      <c r="FW194" s="0"/>
      <c r="FX194" s="0"/>
      <c r="FY194" s="0"/>
      <c r="FZ194" s="0"/>
      <c r="GA194" s="0"/>
      <c r="GB194" s="0"/>
      <c r="GC194" s="0"/>
      <c r="GD194" s="0"/>
      <c r="GE194" s="0"/>
      <c r="GF194" s="0"/>
      <c r="GG194" s="0"/>
      <c r="GH194" s="0"/>
      <c r="GI194" s="0"/>
      <c r="GJ194" s="0"/>
      <c r="GK194" s="0"/>
      <c r="GL194" s="0"/>
      <c r="GM194" s="0"/>
      <c r="GN194" s="0"/>
      <c r="GO194" s="0"/>
      <c r="GP194" s="0"/>
      <c r="GQ194" s="0"/>
      <c r="GR194" s="0"/>
      <c r="GS194" s="0"/>
      <c r="GT194" s="0"/>
      <c r="GU194" s="0"/>
      <c r="GV194" s="0"/>
      <c r="GW194" s="0"/>
      <c r="GX194" s="0"/>
      <c r="GY194" s="0"/>
      <c r="GZ194" s="0"/>
      <c r="HA194" s="0"/>
      <c r="HB194" s="0"/>
      <c r="HC194" s="0"/>
      <c r="HD194" s="0"/>
      <c r="HE194" s="0"/>
      <c r="HF194" s="0"/>
      <c r="HG194" s="0"/>
      <c r="HH194" s="0"/>
      <c r="HI194" s="0"/>
      <c r="HJ194" s="0"/>
      <c r="HK194" s="0"/>
      <c r="HL194" s="0"/>
      <c r="HM194" s="0"/>
      <c r="HN194" s="0"/>
      <c r="HO194" s="0"/>
      <c r="HP194" s="0"/>
      <c r="HQ194" s="0"/>
      <c r="HR194" s="0"/>
      <c r="HS194" s="0"/>
      <c r="HT194" s="0"/>
      <c r="HU194" s="0"/>
      <c r="HV194" s="0"/>
      <c r="HW194" s="0"/>
      <c r="HX194" s="0"/>
      <c r="HY194" s="0"/>
      <c r="HZ194" s="0"/>
      <c r="IA194" s="0"/>
      <c r="IB194" s="0"/>
      <c r="IC194" s="0"/>
      <c r="ID194" s="0"/>
      <c r="IE194" s="0"/>
      <c r="IF194" s="0"/>
      <c r="IG194" s="0"/>
      <c r="IH194" s="0"/>
      <c r="II194" s="0"/>
      <c r="IJ194" s="0"/>
      <c r="IK194" s="0"/>
      <c r="IL194" s="0"/>
      <c r="IM194" s="0"/>
      <c r="IN194" s="0"/>
      <c r="IO194" s="0"/>
      <c r="IP194" s="0"/>
      <c r="IQ194" s="0"/>
      <c r="IR194" s="0"/>
      <c r="IS194" s="0"/>
      <c r="IT194" s="0"/>
      <c r="IU194" s="0"/>
      <c r="IV194" s="0"/>
      <c r="IW194" s="0"/>
      <c r="IX194" s="0"/>
      <c r="IY194" s="0"/>
      <c r="IZ194" s="0"/>
      <c r="JA194" s="0"/>
      <c r="JB194" s="0"/>
      <c r="JC194" s="0"/>
      <c r="JD194" s="0"/>
      <c r="JE194" s="0"/>
      <c r="JF194" s="0"/>
      <c r="JG194" s="0"/>
      <c r="JH194" s="0"/>
      <c r="JI194" s="0"/>
      <c r="JJ194" s="0"/>
      <c r="JK194" s="0"/>
      <c r="JL194" s="0"/>
      <c r="JM194" s="0"/>
      <c r="JN194" s="0"/>
      <c r="JO194" s="0"/>
      <c r="JP194" s="0"/>
      <c r="JQ194" s="0"/>
      <c r="JR194" s="0"/>
      <c r="JS194" s="0"/>
      <c r="JT194" s="0"/>
      <c r="JU194" s="0"/>
      <c r="JV194" s="0"/>
      <c r="JW194" s="0"/>
      <c r="JX194" s="0"/>
      <c r="JY194" s="0"/>
      <c r="JZ194" s="0"/>
      <c r="KA194" s="0"/>
      <c r="KB194" s="0"/>
      <c r="KC194" s="0"/>
      <c r="KD194" s="0"/>
      <c r="KE194" s="0"/>
      <c r="KF194" s="0"/>
      <c r="KG194" s="0"/>
      <c r="KH194" s="0"/>
      <c r="KI194" s="0"/>
      <c r="KJ194" s="0"/>
      <c r="KK194" s="0"/>
      <c r="KL194" s="0"/>
      <c r="KM194" s="0"/>
      <c r="KN194" s="0"/>
      <c r="KO194" s="0"/>
      <c r="KP194" s="0"/>
      <c r="KQ194" s="0"/>
      <c r="KR194" s="0"/>
      <c r="KS194" s="0"/>
      <c r="KT194" s="0"/>
      <c r="KU194" s="0"/>
      <c r="KV194" s="0"/>
      <c r="KW194" s="0"/>
      <c r="KX194" s="0"/>
      <c r="KY194" s="0"/>
      <c r="KZ194" s="0"/>
      <c r="LA194" s="0"/>
      <c r="LB194" s="0"/>
      <c r="LC194" s="0"/>
      <c r="LD194" s="0"/>
      <c r="LE194" s="0"/>
      <c r="LF194" s="0"/>
      <c r="LG194" s="0"/>
      <c r="LH194" s="0"/>
      <c r="LI194" s="0"/>
      <c r="LJ194" s="0"/>
      <c r="LK194" s="0"/>
      <c r="LL194" s="0"/>
      <c r="LM194" s="0"/>
      <c r="LN194" s="0"/>
      <c r="LO194" s="0"/>
      <c r="LP194" s="0"/>
      <c r="LQ194" s="0"/>
      <c r="LR194" s="0"/>
      <c r="LS194" s="0"/>
      <c r="LT194" s="0"/>
      <c r="LU194" s="0"/>
      <c r="LV194" s="0"/>
      <c r="LW194" s="0"/>
      <c r="LX194" s="0"/>
      <c r="LY194" s="0"/>
      <c r="LZ194" s="0"/>
      <c r="MA194" s="0"/>
      <c r="MB194" s="0"/>
      <c r="MC194" s="0"/>
      <c r="MD194" s="0"/>
      <c r="ME194" s="0"/>
      <c r="MF194" s="0"/>
      <c r="MG194" s="0"/>
      <c r="MH194" s="0"/>
      <c r="MI194" s="0"/>
      <c r="MJ194" s="0"/>
      <c r="MK194" s="0"/>
      <c r="ML194" s="0"/>
      <c r="MM194" s="0"/>
      <c r="MN194" s="0"/>
      <c r="MO194" s="0"/>
      <c r="MP194" s="0"/>
      <c r="MQ194" s="0"/>
      <c r="MR194" s="0"/>
      <c r="MS194" s="0"/>
      <c r="MT194" s="0"/>
      <c r="MU194" s="0"/>
      <c r="MV194" s="0"/>
      <c r="MW194" s="0"/>
      <c r="MX194" s="0"/>
      <c r="MY194" s="0"/>
      <c r="MZ194" s="0"/>
      <c r="NA194" s="0"/>
      <c r="NB194" s="0"/>
      <c r="NC194" s="0"/>
      <c r="ND194" s="0"/>
      <c r="NE194" s="0"/>
      <c r="NF194" s="0"/>
      <c r="NG194" s="0"/>
      <c r="NH194" s="0"/>
      <c r="NI194" s="0"/>
      <c r="NJ194" s="0"/>
      <c r="NK194" s="0"/>
      <c r="NL194" s="0"/>
      <c r="NM194" s="0"/>
      <c r="NN194" s="0"/>
      <c r="NO194" s="0"/>
      <c r="NP194" s="0"/>
      <c r="NQ194" s="0"/>
      <c r="NR194" s="0"/>
      <c r="NS194" s="0"/>
      <c r="NT194" s="0"/>
      <c r="NU194" s="0"/>
      <c r="NV194" s="0"/>
      <c r="NW194" s="0"/>
      <c r="NX194" s="0"/>
      <c r="NY194" s="0"/>
      <c r="NZ194" s="0"/>
      <c r="OA194" s="0"/>
      <c r="OB194" s="0"/>
      <c r="OC194" s="0"/>
      <c r="OD194" s="0"/>
      <c r="OE194" s="0"/>
      <c r="OF194" s="0"/>
      <c r="OG194" s="0"/>
      <c r="OH194" s="0"/>
      <c r="OI194" s="0"/>
      <c r="OJ194" s="0"/>
      <c r="OK194" s="0"/>
      <c r="OL194" s="0"/>
      <c r="OM194" s="0"/>
      <c r="ON194" s="0"/>
      <c r="OO194" s="0"/>
      <c r="OP194" s="0"/>
      <c r="OQ194" s="0"/>
      <c r="OR194" s="0"/>
      <c r="OS194" s="0"/>
      <c r="OT194" s="0"/>
      <c r="OU194" s="0"/>
      <c r="OV194" s="0"/>
      <c r="OW194" s="0"/>
      <c r="OX194" s="0"/>
      <c r="OY194" s="0"/>
      <c r="OZ194" s="0"/>
      <c r="PA194" s="0"/>
      <c r="PB194" s="0"/>
      <c r="PC194" s="0"/>
      <c r="PD194" s="0"/>
      <c r="PE194" s="0"/>
      <c r="PF194" s="0"/>
      <c r="PG194" s="0"/>
      <c r="PH194" s="0"/>
      <c r="PI194" s="0"/>
      <c r="PJ194" s="0"/>
      <c r="PK194" s="0"/>
      <c r="PL194" s="0"/>
      <c r="PM194" s="0"/>
      <c r="PN194" s="0"/>
      <c r="PO194" s="0"/>
      <c r="PP194" s="0"/>
      <c r="PQ194" s="0"/>
      <c r="PR194" s="0"/>
      <c r="PS194" s="0"/>
      <c r="PT194" s="0"/>
      <c r="PU194" s="0"/>
      <c r="PV194" s="0"/>
      <c r="PW194" s="0"/>
      <c r="PX194" s="0"/>
      <c r="PY194" s="0"/>
      <c r="PZ194" s="0"/>
      <c r="QA194" s="0"/>
      <c r="QB194" s="0"/>
      <c r="QC194" s="0"/>
      <c r="QD194" s="0"/>
      <c r="QE194" s="0"/>
      <c r="QF194" s="0"/>
      <c r="QG194" s="0"/>
      <c r="QH194" s="0"/>
      <c r="QI194" s="0"/>
      <c r="QJ194" s="0"/>
      <c r="QK194" s="0"/>
      <c r="QL194" s="0"/>
      <c r="QM194" s="0"/>
      <c r="QN194" s="0"/>
      <c r="QO194" s="0"/>
      <c r="QP194" s="0"/>
      <c r="QQ194" s="0"/>
      <c r="QR194" s="0"/>
      <c r="QS194" s="0"/>
      <c r="QT194" s="0"/>
      <c r="QU194" s="0"/>
      <c r="QV194" s="0"/>
      <c r="QW194" s="0"/>
      <c r="QX194" s="0"/>
      <c r="QY194" s="0"/>
      <c r="QZ194" s="0"/>
      <c r="RA194" s="0"/>
      <c r="RB194" s="0"/>
      <c r="RC194" s="0"/>
      <c r="RD194" s="0"/>
      <c r="RE194" s="0"/>
      <c r="RF194" s="0"/>
      <c r="RG194" s="0"/>
      <c r="RH194" s="0"/>
      <c r="RI194" s="0"/>
      <c r="RJ194" s="0"/>
      <c r="RK194" s="0"/>
      <c r="RL194" s="0"/>
      <c r="RM194" s="0"/>
      <c r="RN194" s="0"/>
      <c r="RO194" s="0"/>
      <c r="RP194" s="0"/>
      <c r="RQ194" s="0"/>
      <c r="RR194" s="0"/>
      <c r="RS194" s="0"/>
      <c r="RT194" s="0"/>
      <c r="RU194" s="0"/>
      <c r="RV194" s="0"/>
      <c r="RW194" s="0"/>
      <c r="RX194" s="0"/>
      <c r="RY194" s="0"/>
      <c r="RZ194" s="0"/>
      <c r="SA194" s="0"/>
      <c r="SB194" s="0"/>
      <c r="SC194" s="0"/>
      <c r="SD194" s="0"/>
      <c r="SE194" s="0"/>
      <c r="SF194" s="0"/>
      <c r="SG194" s="0"/>
      <c r="SH194" s="0"/>
      <c r="SI194" s="0"/>
      <c r="SJ194" s="0"/>
      <c r="SK194" s="0"/>
      <c r="SL194" s="0"/>
      <c r="SM194" s="0"/>
      <c r="SN194" s="0"/>
      <c r="SO194" s="0"/>
      <c r="SP194" s="0"/>
      <c r="SQ194" s="0"/>
      <c r="SR194" s="0"/>
      <c r="SS194" s="0"/>
      <c r="ST194" s="0"/>
      <c r="SU194" s="0"/>
      <c r="SV194" s="0"/>
      <c r="SW194" s="0"/>
      <c r="SX194" s="0"/>
      <c r="SY194" s="0"/>
      <c r="SZ194" s="0"/>
      <c r="TA194" s="0"/>
      <c r="TB194" s="0"/>
      <c r="TC194" s="0"/>
      <c r="TD194" s="0"/>
      <c r="TE194" s="0"/>
      <c r="TF194" s="0"/>
      <c r="TG194" s="0"/>
      <c r="TH194" s="0"/>
      <c r="TI194" s="0"/>
      <c r="TJ194" s="0"/>
      <c r="TK194" s="0"/>
      <c r="TL194" s="0"/>
      <c r="TM194" s="0"/>
      <c r="TN194" s="0"/>
      <c r="TO194" s="0"/>
      <c r="TP194" s="0"/>
      <c r="TQ194" s="0"/>
      <c r="TR194" s="0"/>
      <c r="TS194" s="0"/>
      <c r="TT194" s="0"/>
      <c r="TU194" s="0"/>
      <c r="TV194" s="0"/>
      <c r="TW194" s="0"/>
      <c r="TX194" s="0"/>
      <c r="TY194" s="0"/>
      <c r="TZ194" s="0"/>
      <c r="UA194" s="0"/>
      <c r="UB194" s="0"/>
      <c r="UC194" s="0"/>
      <c r="UD194" s="0"/>
      <c r="UE194" s="0"/>
      <c r="UF194" s="0"/>
      <c r="UG194" s="0"/>
      <c r="UH194" s="0"/>
      <c r="UI194" s="0"/>
      <c r="UJ194" s="0"/>
      <c r="UK194" s="0"/>
      <c r="UL194" s="0"/>
      <c r="UM194" s="0"/>
      <c r="UN194" s="0"/>
      <c r="UO194" s="0"/>
      <c r="UP194" s="0"/>
      <c r="UQ194" s="0"/>
      <c r="UR194" s="0"/>
      <c r="US194" s="0"/>
      <c r="UT194" s="0"/>
      <c r="UU194" s="0"/>
      <c r="UV194" s="0"/>
      <c r="UW194" s="0"/>
      <c r="UX194" s="0"/>
      <c r="UY194" s="0"/>
      <c r="UZ194" s="0"/>
      <c r="VA194" s="0"/>
      <c r="VB194" s="0"/>
      <c r="VC194" s="0"/>
      <c r="VD194" s="0"/>
      <c r="VE194" s="0"/>
      <c r="VF194" s="0"/>
      <c r="VG194" s="0"/>
      <c r="VH194" s="0"/>
      <c r="VI194" s="0"/>
      <c r="VJ194" s="0"/>
      <c r="VK194" s="0"/>
      <c r="VL194" s="0"/>
      <c r="VM194" s="0"/>
      <c r="VN194" s="0"/>
      <c r="VO194" s="0"/>
      <c r="VP194" s="0"/>
      <c r="VQ194" s="0"/>
      <c r="VR194" s="0"/>
      <c r="VS194" s="0"/>
      <c r="VT194" s="0"/>
      <c r="VU194" s="0"/>
      <c r="VV194" s="0"/>
      <c r="VW194" s="0"/>
      <c r="VX194" s="0"/>
      <c r="VY194" s="0"/>
      <c r="VZ194" s="0"/>
      <c r="WA194" s="0"/>
      <c r="WB194" s="0"/>
      <c r="WC194" s="0"/>
      <c r="WD194" s="0"/>
      <c r="WE194" s="0"/>
      <c r="WF194" s="0"/>
      <c r="WG194" s="0"/>
      <c r="WH194" s="0"/>
      <c r="WI194" s="0"/>
      <c r="WJ194" s="0"/>
      <c r="WK194" s="0"/>
      <c r="WL194" s="0"/>
      <c r="WM194" s="0"/>
      <c r="WN194" s="0"/>
      <c r="WO194" s="0"/>
      <c r="WP194" s="0"/>
      <c r="WQ194" s="0"/>
      <c r="WR194" s="0"/>
      <c r="WS194" s="0"/>
      <c r="WT194" s="0"/>
      <c r="WU194" s="0"/>
      <c r="WV194" s="0"/>
      <c r="WW194" s="0"/>
      <c r="WX194" s="0"/>
      <c r="WY194" s="0"/>
      <c r="WZ194" s="0"/>
      <c r="XA194" s="0"/>
      <c r="XB194" s="0"/>
      <c r="XC194" s="0"/>
      <c r="XD194" s="0"/>
      <c r="XE194" s="0"/>
      <c r="XF194" s="0"/>
      <c r="XG194" s="0"/>
      <c r="XH194" s="0"/>
      <c r="XI194" s="0"/>
      <c r="XJ194" s="0"/>
      <c r="XK194" s="0"/>
      <c r="XL194" s="0"/>
      <c r="XM194" s="0"/>
      <c r="XN194" s="0"/>
      <c r="XO194" s="0"/>
      <c r="XP194" s="0"/>
      <c r="XQ194" s="0"/>
      <c r="XR194" s="0"/>
      <c r="XS194" s="0"/>
      <c r="XT194" s="0"/>
      <c r="XU194" s="0"/>
      <c r="XV194" s="0"/>
      <c r="XW194" s="0"/>
      <c r="XX194" s="0"/>
      <c r="XY194" s="0"/>
      <c r="XZ194" s="0"/>
      <c r="YA194" s="0"/>
      <c r="YB194" s="0"/>
      <c r="YC194" s="0"/>
      <c r="YD194" s="0"/>
      <c r="YE194" s="0"/>
      <c r="YF194" s="0"/>
      <c r="YG194" s="0"/>
      <c r="YH194" s="0"/>
      <c r="YI194" s="0"/>
      <c r="YJ194" s="0"/>
      <c r="YK194" s="0"/>
      <c r="YL194" s="0"/>
      <c r="YM194" s="0"/>
      <c r="YN194" s="0"/>
      <c r="YO194" s="0"/>
      <c r="YP194" s="0"/>
      <c r="YQ194" s="0"/>
      <c r="YR194" s="0"/>
      <c r="YS194" s="0"/>
      <c r="YT194" s="0"/>
      <c r="YU194" s="0"/>
      <c r="YV194" s="0"/>
      <c r="YW194" s="0"/>
      <c r="YX194" s="0"/>
      <c r="YY194" s="0"/>
      <c r="YZ194" s="0"/>
      <c r="ZA194" s="0"/>
      <c r="ZB194" s="0"/>
      <c r="ZC194" s="0"/>
      <c r="ZD194" s="0"/>
      <c r="ZE194" s="0"/>
      <c r="ZF194" s="0"/>
      <c r="ZG194" s="0"/>
      <c r="ZH194" s="0"/>
      <c r="ZI194" s="0"/>
      <c r="ZJ194" s="0"/>
      <c r="ZK194" s="0"/>
      <c r="ZL194" s="0"/>
      <c r="ZM194" s="0"/>
      <c r="ZN194" s="0"/>
      <c r="ZO194" s="0"/>
      <c r="ZP194" s="0"/>
      <c r="ZQ194" s="0"/>
      <c r="ZR194" s="0"/>
      <c r="ZS194" s="0"/>
      <c r="ZT194" s="0"/>
      <c r="ZU194" s="0"/>
      <c r="ZV194" s="0"/>
      <c r="ZW194" s="0"/>
      <c r="ZX194" s="0"/>
      <c r="ZY194" s="0"/>
      <c r="ZZ194" s="0"/>
      <c r="AAA194" s="0"/>
      <c r="AAB194" s="0"/>
      <c r="AAC194" s="0"/>
      <c r="AAD194" s="0"/>
      <c r="AAE194" s="0"/>
      <c r="AAF194" s="0"/>
      <c r="AAG194" s="0"/>
      <c r="AAH194" s="0"/>
      <c r="AAI194" s="0"/>
      <c r="AAJ194" s="0"/>
      <c r="AAK194" s="0"/>
      <c r="AAL194" s="0"/>
      <c r="AAM194" s="0"/>
      <c r="AAN194" s="0"/>
      <c r="AAO194" s="0"/>
      <c r="AAP194" s="0"/>
      <c r="AAQ194" s="0"/>
      <c r="AAR194" s="0"/>
      <c r="AAS194" s="0"/>
      <c r="AAT194" s="0"/>
      <c r="AAU194" s="0"/>
      <c r="AAV194" s="0"/>
      <c r="AAW194" s="0"/>
      <c r="AAX194" s="0"/>
      <c r="AAY194" s="0"/>
      <c r="AAZ194" s="0"/>
      <c r="ABA194" s="0"/>
      <c r="ABB194" s="0"/>
      <c r="ABC194" s="0"/>
      <c r="ABD194" s="0"/>
      <c r="ABE194" s="0"/>
      <c r="ABF194" s="0"/>
      <c r="ABG194" s="0"/>
      <c r="ABH194" s="0"/>
      <c r="ABI194" s="0"/>
      <c r="ABJ194" s="0"/>
      <c r="ABK194" s="0"/>
      <c r="ABL194" s="0"/>
      <c r="ABM194" s="0"/>
      <c r="ABN194" s="0"/>
      <c r="ABO194" s="0"/>
      <c r="ABP194" s="0"/>
      <c r="ABQ194" s="0"/>
      <c r="ABR194" s="0"/>
      <c r="ABS194" s="0"/>
      <c r="ABT194" s="0"/>
      <c r="ABU194" s="0"/>
      <c r="ABV194" s="0"/>
      <c r="ABW194" s="0"/>
      <c r="ABX194" s="0"/>
      <c r="ABY194" s="0"/>
      <c r="ABZ194" s="0"/>
      <c r="ACA194" s="0"/>
      <c r="ACB194" s="0"/>
      <c r="ACC194" s="0"/>
      <c r="ACD194" s="0"/>
      <c r="ACE194" s="0"/>
      <c r="ACF194" s="0"/>
      <c r="ACG194" s="0"/>
      <c r="ACH194" s="0"/>
      <c r="ACI194" s="0"/>
      <c r="ACJ194" s="0"/>
      <c r="ACK194" s="0"/>
      <c r="ACL194" s="0"/>
      <c r="ACM194" s="0"/>
      <c r="ACN194" s="0"/>
      <c r="ACO194" s="0"/>
      <c r="ACP194" s="0"/>
      <c r="ACQ194" s="0"/>
      <c r="ACR194" s="0"/>
      <c r="ACS194" s="0"/>
      <c r="ACT194" s="0"/>
      <c r="ACU194" s="0"/>
      <c r="ACV194" s="0"/>
      <c r="ACW194" s="0"/>
      <c r="ACX194" s="0"/>
      <c r="ACY194" s="0"/>
      <c r="ACZ194" s="0"/>
      <c r="ADA194" s="0"/>
      <c r="ADB194" s="0"/>
      <c r="ADC194" s="0"/>
      <c r="ADD194" s="0"/>
      <c r="ADE194" s="0"/>
      <c r="ADF194" s="0"/>
      <c r="ADG194" s="0"/>
      <c r="ADH194" s="0"/>
      <c r="ADI194" s="0"/>
      <c r="ADJ194" s="0"/>
      <c r="ADK194" s="0"/>
      <c r="ADL194" s="0"/>
      <c r="ADM194" s="0"/>
      <c r="ADN194" s="0"/>
      <c r="ADO194" s="0"/>
      <c r="ADP194" s="0"/>
      <c r="ADQ194" s="0"/>
      <c r="ADR194" s="0"/>
      <c r="ADS194" s="0"/>
      <c r="ADT194" s="0"/>
      <c r="ADU194" s="0"/>
      <c r="ADV194" s="0"/>
      <c r="ADW194" s="0"/>
      <c r="ADX194" s="0"/>
      <c r="ADY194" s="0"/>
      <c r="ADZ194" s="0"/>
      <c r="AEA194" s="0"/>
      <c r="AEB194" s="0"/>
      <c r="AEC194" s="0"/>
      <c r="AED194" s="0"/>
      <c r="AEE194" s="0"/>
      <c r="AEF194" s="0"/>
      <c r="AEG194" s="0"/>
      <c r="AEH194" s="0"/>
      <c r="AEI194" s="0"/>
      <c r="AEJ194" s="0"/>
      <c r="AEK194" s="0"/>
      <c r="AEL194" s="0"/>
      <c r="AEM194" s="0"/>
      <c r="AEN194" s="0"/>
      <c r="AEO194" s="0"/>
      <c r="AEP194" s="0"/>
      <c r="AEQ194" s="0"/>
      <c r="AER194" s="0"/>
      <c r="AES194" s="0"/>
      <c r="AET194" s="0"/>
      <c r="AEU194" s="0"/>
      <c r="AEV194" s="0"/>
      <c r="AEW194" s="0"/>
      <c r="AEX194" s="0"/>
      <c r="AEY194" s="0"/>
      <c r="AEZ194" s="0"/>
      <c r="AFA194" s="0"/>
      <c r="AFB194" s="0"/>
      <c r="AFC194" s="0"/>
      <c r="AFD194" s="0"/>
      <c r="AFE194" s="0"/>
      <c r="AFF194" s="0"/>
      <c r="AFG194" s="0"/>
      <c r="AFH194" s="0"/>
      <c r="AFI194" s="0"/>
      <c r="AFJ194" s="0"/>
      <c r="AFK194" s="0"/>
      <c r="AFL194" s="0"/>
      <c r="AFM194" s="0"/>
      <c r="AFN194" s="0"/>
      <c r="AFO194" s="0"/>
      <c r="AFP194" s="0"/>
      <c r="AFQ194" s="0"/>
      <c r="AFR194" s="0"/>
      <c r="AFS194" s="0"/>
      <c r="AFT194" s="0"/>
      <c r="AFU194" s="0"/>
      <c r="AFV194" s="0"/>
      <c r="AFW194" s="0"/>
      <c r="AFX194" s="0"/>
      <c r="AFY194" s="0"/>
      <c r="AFZ194" s="0"/>
      <c r="AGA194" s="0"/>
      <c r="AGB194" s="0"/>
      <c r="AGC194" s="0"/>
      <c r="AGD194" s="0"/>
      <c r="AGE194" s="0"/>
      <c r="AGF194" s="0"/>
      <c r="AGG194" s="0"/>
      <c r="AGH194" s="0"/>
      <c r="AGI194" s="0"/>
      <c r="AGJ194" s="0"/>
      <c r="AGK194" s="0"/>
      <c r="AGL194" s="0"/>
      <c r="AGM194" s="0"/>
      <c r="AGN194" s="0"/>
      <c r="AGO194" s="0"/>
      <c r="AGP194" s="0"/>
      <c r="AGQ194" s="0"/>
      <c r="AGR194" s="0"/>
      <c r="AGS194" s="0"/>
      <c r="AGT194" s="0"/>
      <c r="AGU194" s="0"/>
      <c r="AGV194" s="0"/>
      <c r="AGW194" s="0"/>
      <c r="AGX194" s="0"/>
      <c r="AGY194" s="0"/>
      <c r="AGZ194" s="0"/>
      <c r="AHA194" s="0"/>
      <c r="AHB194" s="0"/>
      <c r="AHC194" s="0"/>
      <c r="AHD194" s="0"/>
      <c r="AHE194" s="0"/>
      <c r="AHF194" s="0"/>
      <c r="AHG194" s="0"/>
      <c r="AHH194" s="0"/>
      <c r="AHI194" s="0"/>
      <c r="AHJ194" s="0"/>
      <c r="AHK194" s="0"/>
      <c r="AHL194" s="0"/>
      <c r="AHM194" s="0"/>
      <c r="AHN194" s="0"/>
      <c r="AHO194" s="0"/>
      <c r="AHP194" s="0"/>
      <c r="AHQ194" s="0"/>
      <c r="AHR194" s="0"/>
      <c r="AHS194" s="0"/>
      <c r="AHT194" s="0"/>
      <c r="AHU194" s="0"/>
      <c r="AHV194" s="0"/>
      <c r="AHW194" s="0"/>
      <c r="AHX194" s="0"/>
      <c r="AHY194" s="0"/>
      <c r="AHZ194" s="0"/>
      <c r="AIA194" s="0"/>
      <c r="AIB194" s="0"/>
      <c r="AIC194" s="0"/>
      <c r="AID194" s="0"/>
      <c r="AIE194" s="0"/>
      <c r="AIF194" s="0"/>
      <c r="AIG194" s="0"/>
      <c r="AIH194" s="0"/>
      <c r="AII194" s="0"/>
      <c r="AIJ194" s="0"/>
      <c r="AIK194" s="0"/>
      <c r="AIL194" s="0"/>
      <c r="AIM194" s="0"/>
      <c r="AIN194" s="0"/>
      <c r="AIO194" s="0"/>
      <c r="AIP194" s="0"/>
      <c r="AIQ194" s="0"/>
      <c r="AIR194" s="0"/>
      <c r="AIS194" s="0"/>
      <c r="AIT194" s="0"/>
      <c r="AIU194" s="0"/>
      <c r="AIV194" s="0"/>
      <c r="AIW194" s="0"/>
      <c r="AIX194" s="0"/>
      <c r="AIY194" s="0"/>
      <c r="AIZ194" s="0"/>
      <c r="AJA194" s="0"/>
      <c r="AJB194" s="0"/>
      <c r="AJC194" s="0"/>
      <c r="AJD194" s="0"/>
      <c r="AJE194" s="0"/>
      <c r="AJF194" s="0"/>
      <c r="AJG194" s="0"/>
      <c r="AJH194" s="0"/>
      <c r="AJI194" s="0"/>
      <c r="AJJ194" s="0"/>
      <c r="AJK194" s="0"/>
      <c r="AJL194" s="0"/>
      <c r="AJM194" s="0"/>
      <c r="AJN194" s="0"/>
      <c r="AJO194" s="0"/>
      <c r="AJP194" s="0"/>
      <c r="AJQ194" s="0"/>
      <c r="AJR194" s="0"/>
      <c r="AJS194" s="0"/>
      <c r="AJT194" s="0"/>
      <c r="AJU194" s="0"/>
      <c r="AJV194" s="0"/>
      <c r="AJW194" s="0"/>
      <c r="AJX194" s="0"/>
      <c r="AJY194" s="0"/>
      <c r="AJZ194" s="0"/>
      <c r="AKA194" s="0"/>
      <c r="AKB194" s="0"/>
      <c r="AKC194" s="0"/>
      <c r="AKD194" s="0"/>
      <c r="AKE194" s="0"/>
      <c r="AKF194" s="0"/>
      <c r="AKG194" s="0"/>
      <c r="AKH194" s="0"/>
      <c r="AKI194" s="0"/>
      <c r="AKJ194" s="0"/>
      <c r="AKK194" s="0"/>
      <c r="AKL194" s="0"/>
      <c r="AKM194" s="0"/>
      <c r="AKN194" s="0"/>
      <c r="AKO194" s="0"/>
      <c r="AKP194" s="0"/>
      <c r="AKQ194" s="0"/>
      <c r="AKR194" s="0"/>
      <c r="AKS194" s="0"/>
      <c r="AKT194" s="0"/>
      <c r="AKU194" s="0"/>
      <c r="AKV194" s="0"/>
      <c r="AKW194" s="0"/>
      <c r="AKX194" s="0"/>
      <c r="AKY194" s="0"/>
      <c r="AKZ194" s="0"/>
      <c r="ALA194" s="0"/>
      <c r="ALB194" s="0"/>
      <c r="ALC194" s="0"/>
      <c r="ALD194" s="0"/>
      <c r="ALE194" s="0"/>
      <c r="ALF194" s="0"/>
      <c r="ALG194" s="0"/>
      <c r="ALH194" s="0"/>
      <c r="ALI194" s="0"/>
      <c r="ALJ194" s="0"/>
      <c r="ALK194" s="0"/>
      <c r="ALL194" s="0"/>
      <c r="ALM194" s="0"/>
      <c r="ALN194" s="0"/>
      <c r="ALO194" s="0"/>
      <c r="ALP194" s="0"/>
      <c r="ALQ194" s="0"/>
      <c r="ALR194" s="0"/>
      <c r="ALS194" s="0"/>
      <c r="ALT194" s="0"/>
      <c r="ALU194" s="0"/>
      <c r="ALV194" s="0"/>
      <c r="ALW194" s="0"/>
      <c r="ALX194" s="0"/>
      <c r="ALY194" s="0"/>
      <c r="ALZ194" s="0"/>
      <c r="AMA194" s="0"/>
      <c r="AMB194" s="0"/>
      <c r="AMC194" s="0"/>
      <c r="AMD194" s="0"/>
      <c r="AME194" s="0"/>
      <c r="AMF194" s="0"/>
      <c r="AMG194" s="0"/>
      <c r="AMH194" s="0"/>
      <c r="AMI194" s="0"/>
      <c r="AMJ194" s="0"/>
    </row>
    <row r="195" customFormat="false" ht="13.2" hidden="false" customHeight="false" outlineLevel="0" collapsed="false">
      <c r="A195" s="2"/>
      <c r="B195" s="3" t="n">
        <v>18</v>
      </c>
      <c r="C195" s="2"/>
      <c r="D195" s="2"/>
      <c r="E195" s="2"/>
      <c r="F195" s="2"/>
      <c r="G195" s="2"/>
      <c r="H195" s="2"/>
      <c r="I195" s="3" t="n">
        <v>1</v>
      </c>
      <c r="J195" s="2" t="s">
        <v>38</v>
      </c>
      <c r="K195" s="2" t="s">
        <v>39</v>
      </c>
      <c r="L195" s="5" t="n">
        <v>43018</v>
      </c>
      <c r="M195" s="0"/>
      <c r="N195" s="0"/>
      <c r="O195" s="0"/>
      <c r="P195" s="19" t="n">
        <f aca="false">+P194</f>
        <v>2.16666666666667</v>
      </c>
      <c r="Q195" s="19" t="n">
        <f aca="false">+Q194</f>
        <v>2</v>
      </c>
      <c r="R195" s="19" t="n">
        <f aca="false">+R194</f>
        <v>1.33333333333333</v>
      </c>
      <c r="S195" s="19" t="n">
        <f aca="false">+S194</f>
        <v>0.809259259259259</v>
      </c>
      <c r="T195" s="19" t="n">
        <f aca="false">+T194</f>
        <v>0.225925925925926</v>
      </c>
      <c r="U195" s="19" t="n">
        <f aca="false">+U194</f>
        <v>0.511111111111111</v>
      </c>
      <c r="V195" s="19" t="n">
        <f aca="false">+V194</f>
        <v>0.116666666666667</v>
      </c>
      <c r="W195" s="19" t="n">
        <f aca="false">+W194</f>
        <v>1.52319902319902</v>
      </c>
      <c r="X195" s="19" t="n">
        <f aca="false">+X194</f>
        <v>1.58323158323158</v>
      </c>
      <c r="Y195" s="19" t="n">
        <f aca="false">+Y194</f>
        <v>2.66111111111111</v>
      </c>
      <c r="Z195" s="19" t="n">
        <f aca="false">+Z194</f>
        <v>0.52962962962963</v>
      </c>
      <c r="AA195" s="19" t="n">
        <f aca="false">+AA194</f>
        <v>0.847148767355346</v>
      </c>
      <c r="AB195" s="19" t="n">
        <f aca="false">+AB194</f>
        <v>0.0481481481481482</v>
      </c>
      <c r="AC195" s="19" t="n">
        <f aca="false">+AC194</f>
        <v>0.157407407407407</v>
      </c>
      <c r="AD195" s="19" t="n">
        <f aca="false">+AD194</f>
        <v>3.5</v>
      </c>
      <c r="AE195" s="19" t="n">
        <f aca="false">+AE194</f>
        <v>0.135185185185185</v>
      </c>
      <c r="AF195" s="19" t="n">
        <f aca="false">+AF194</f>
        <v>2.46481481481481</v>
      </c>
      <c r="AG195" s="19" t="n">
        <f aca="false">+AG194</f>
        <v>0.583333333333333</v>
      </c>
      <c r="AH195" s="19" t="n">
        <f aca="false">+AH194</f>
        <v>0.0537037037037037</v>
      </c>
      <c r="AI195" s="19" t="n">
        <f aca="false">+AI194</f>
        <v>0.148148148148148</v>
      </c>
      <c r="AJ195" s="19" t="n">
        <f aca="false">+AJ194</f>
        <v>2.16666666666667</v>
      </c>
      <c r="AK195" s="19" t="n">
        <f aca="false">+AK194</f>
        <v>0.1</v>
      </c>
      <c r="AL195" s="19" t="n">
        <f aca="false">+AL194</f>
        <v>1.83333333333333</v>
      </c>
      <c r="AM195" s="19" t="n">
        <f aca="false">+AM194</f>
        <v>1.49760887260887</v>
      </c>
      <c r="AN195" s="19" t="n">
        <f aca="false">+AN194</f>
        <v>1.20898173000545</v>
      </c>
      <c r="AO195" s="0"/>
      <c r="AP195" s="0"/>
      <c r="AQ195" s="0"/>
      <c r="AR195" s="0"/>
      <c r="AS195" s="0"/>
      <c r="AT195" s="0"/>
      <c r="AU195" s="0"/>
      <c r="AV195" s="0"/>
      <c r="AW195" s="0"/>
      <c r="AX195" s="0"/>
      <c r="AY195" s="0"/>
      <c r="AZ195" s="0"/>
      <c r="BA195" s="0"/>
      <c r="BB195" s="0"/>
      <c r="BC195" s="0"/>
      <c r="BD195" s="0"/>
      <c r="BE195" s="0"/>
      <c r="BF195" s="0"/>
      <c r="BG195" s="0"/>
      <c r="BH195" s="0"/>
      <c r="BI195" s="0"/>
      <c r="BJ195" s="0"/>
      <c r="BK195" s="0"/>
      <c r="BL195" s="0"/>
      <c r="BM195" s="0"/>
      <c r="BN195" s="0"/>
      <c r="BO195" s="0"/>
      <c r="BP195" s="0"/>
      <c r="BQ195" s="0"/>
      <c r="BR195" s="0"/>
      <c r="BS195" s="0"/>
      <c r="BT195" s="0"/>
      <c r="BU195" s="0"/>
      <c r="BV195" s="0"/>
      <c r="BW195" s="0"/>
      <c r="BX195" s="0"/>
      <c r="BY195" s="0"/>
      <c r="BZ195" s="0"/>
      <c r="CA195" s="0"/>
      <c r="CB195" s="0"/>
      <c r="CC195" s="0"/>
      <c r="CD195" s="0"/>
      <c r="CE195" s="0"/>
      <c r="CF195" s="0"/>
      <c r="CG195" s="0"/>
      <c r="CH195" s="0"/>
      <c r="CI195" s="0"/>
      <c r="CJ195" s="0"/>
      <c r="CK195" s="0"/>
      <c r="CL195" s="0"/>
      <c r="CM195" s="0"/>
      <c r="CN195" s="0"/>
      <c r="CO195" s="0"/>
      <c r="CP195" s="0"/>
      <c r="CQ195" s="0"/>
      <c r="CR195" s="0"/>
      <c r="CS195" s="0"/>
      <c r="CT195" s="0"/>
      <c r="CU195" s="0"/>
      <c r="CV195" s="0"/>
      <c r="CW195" s="0"/>
      <c r="CX195" s="0"/>
      <c r="CY195" s="0"/>
      <c r="CZ195" s="0"/>
      <c r="DA195" s="0"/>
      <c r="DB195" s="0"/>
      <c r="DC195" s="0"/>
      <c r="DD195" s="0"/>
      <c r="DE195" s="0"/>
      <c r="DF195" s="0"/>
      <c r="DG195" s="0"/>
      <c r="DH195" s="0"/>
      <c r="DI195" s="0"/>
      <c r="DJ195" s="0"/>
      <c r="DK195" s="0"/>
      <c r="DL195" s="0"/>
      <c r="DM195" s="0"/>
      <c r="DN195" s="0"/>
      <c r="DO195" s="0"/>
      <c r="DP195" s="0"/>
      <c r="DQ195" s="0"/>
      <c r="DR195" s="0"/>
      <c r="DS195" s="0"/>
      <c r="DT195" s="0"/>
      <c r="DU195" s="0"/>
      <c r="DV195" s="0"/>
      <c r="DW195" s="0"/>
      <c r="DX195" s="0"/>
      <c r="DY195" s="0"/>
      <c r="DZ195" s="0"/>
      <c r="EA195" s="0"/>
      <c r="EB195" s="0"/>
      <c r="EC195" s="0"/>
      <c r="ED195" s="0"/>
      <c r="EE195" s="0"/>
      <c r="EF195" s="0"/>
      <c r="EG195" s="0"/>
      <c r="EH195" s="0"/>
      <c r="EI195" s="0"/>
      <c r="EJ195" s="0"/>
      <c r="EK195" s="0"/>
      <c r="EL195" s="0"/>
      <c r="EM195" s="0"/>
      <c r="EN195" s="0"/>
      <c r="EO195" s="0"/>
      <c r="EP195" s="0"/>
      <c r="EQ195" s="0"/>
      <c r="ER195" s="0"/>
      <c r="ES195" s="0"/>
      <c r="ET195" s="0"/>
      <c r="EU195" s="0"/>
      <c r="EV195" s="0"/>
      <c r="EW195" s="0"/>
      <c r="EX195" s="0"/>
      <c r="EY195" s="0"/>
      <c r="EZ195" s="0"/>
      <c r="FA195" s="0"/>
      <c r="FB195" s="0"/>
      <c r="FC195" s="0"/>
      <c r="FD195" s="0"/>
      <c r="FE195" s="0"/>
      <c r="FF195" s="0"/>
      <c r="FG195" s="0"/>
      <c r="FH195" s="0"/>
      <c r="FI195" s="0"/>
      <c r="FJ195" s="0"/>
      <c r="FK195" s="0"/>
      <c r="FL195" s="0"/>
      <c r="FM195" s="0"/>
      <c r="FN195" s="0"/>
      <c r="FO195" s="0"/>
      <c r="FP195" s="0"/>
      <c r="FQ195" s="0"/>
      <c r="FR195" s="0"/>
      <c r="FS195" s="0"/>
      <c r="FT195" s="0"/>
      <c r="FU195" s="0"/>
      <c r="FV195" s="0"/>
      <c r="FW195" s="0"/>
      <c r="FX195" s="0"/>
      <c r="FY195" s="0"/>
      <c r="FZ195" s="0"/>
      <c r="GA195" s="0"/>
      <c r="GB195" s="0"/>
      <c r="GC195" s="0"/>
      <c r="GD195" s="0"/>
      <c r="GE195" s="0"/>
      <c r="GF195" s="0"/>
      <c r="GG195" s="0"/>
      <c r="GH195" s="0"/>
      <c r="GI195" s="0"/>
      <c r="GJ195" s="0"/>
      <c r="GK195" s="0"/>
      <c r="GL195" s="0"/>
      <c r="GM195" s="0"/>
      <c r="GN195" s="0"/>
      <c r="GO195" s="0"/>
      <c r="GP195" s="0"/>
      <c r="GQ195" s="0"/>
      <c r="GR195" s="0"/>
      <c r="GS195" s="0"/>
      <c r="GT195" s="0"/>
      <c r="GU195" s="0"/>
      <c r="GV195" s="0"/>
      <c r="GW195" s="0"/>
      <c r="GX195" s="0"/>
      <c r="GY195" s="0"/>
      <c r="GZ195" s="0"/>
      <c r="HA195" s="0"/>
      <c r="HB195" s="0"/>
      <c r="HC195" s="0"/>
      <c r="HD195" s="0"/>
      <c r="HE195" s="0"/>
      <c r="HF195" s="0"/>
      <c r="HG195" s="0"/>
      <c r="HH195" s="0"/>
      <c r="HI195" s="0"/>
      <c r="HJ195" s="0"/>
      <c r="HK195" s="0"/>
      <c r="HL195" s="0"/>
      <c r="HM195" s="0"/>
      <c r="HN195" s="0"/>
      <c r="HO195" s="0"/>
      <c r="HP195" s="0"/>
      <c r="HQ195" s="0"/>
      <c r="HR195" s="0"/>
      <c r="HS195" s="0"/>
      <c r="HT195" s="0"/>
      <c r="HU195" s="0"/>
      <c r="HV195" s="0"/>
      <c r="HW195" s="0"/>
      <c r="HX195" s="0"/>
      <c r="HY195" s="0"/>
      <c r="HZ195" s="0"/>
      <c r="IA195" s="0"/>
      <c r="IB195" s="0"/>
      <c r="IC195" s="0"/>
      <c r="ID195" s="0"/>
      <c r="IE195" s="0"/>
      <c r="IF195" s="0"/>
      <c r="IG195" s="0"/>
      <c r="IH195" s="0"/>
      <c r="II195" s="0"/>
      <c r="IJ195" s="0"/>
      <c r="IK195" s="0"/>
      <c r="IL195" s="0"/>
      <c r="IM195" s="0"/>
      <c r="IN195" s="0"/>
      <c r="IO195" s="0"/>
      <c r="IP195" s="0"/>
      <c r="IQ195" s="0"/>
      <c r="IR195" s="0"/>
      <c r="IS195" s="0"/>
      <c r="IT195" s="0"/>
      <c r="IU195" s="0"/>
      <c r="IV195" s="0"/>
      <c r="IW195" s="0"/>
      <c r="IX195" s="0"/>
      <c r="IY195" s="0"/>
      <c r="IZ195" s="0"/>
      <c r="JA195" s="0"/>
      <c r="JB195" s="0"/>
      <c r="JC195" s="0"/>
      <c r="JD195" s="0"/>
      <c r="JE195" s="0"/>
      <c r="JF195" s="0"/>
      <c r="JG195" s="0"/>
      <c r="JH195" s="0"/>
      <c r="JI195" s="0"/>
      <c r="JJ195" s="0"/>
      <c r="JK195" s="0"/>
      <c r="JL195" s="0"/>
      <c r="JM195" s="0"/>
      <c r="JN195" s="0"/>
      <c r="JO195" s="0"/>
      <c r="JP195" s="0"/>
      <c r="JQ195" s="0"/>
      <c r="JR195" s="0"/>
      <c r="JS195" s="0"/>
      <c r="JT195" s="0"/>
      <c r="JU195" s="0"/>
      <c r="JV195" s="0"/>
      <c r="JW195" s="0"/>
      <c r="JX195" s="0"/>
      <c r="JY195" s="0"/>
      <c r="JZ195" s="0"/>
      <c r="KA195" s="0"/>
      <c r="KB195" s="0"/>
      <c r="KC195" s="0"/>
      <c r="KD195" s="0"/>
      <c r="KE195" s="0"/>
      <c r="KF195" s="0"/>
      <c r="KG195" s="0"/>
      <c r="KH195" s="0"/>
      <c r="KI195" s="0"/>
      <c r="KJ195" s="0"/>
      <c r="KK195" s="0"/>
      <c r="KL195" s="0"/>
      <c r="KM195" s="0"/>
      <c r="KN195" s="0"/>
      <c r="KO195" s="0"/>
      <c r="KP195" s="0"/>
      <c r="KQ195" s="0"/>
      <c r="KR195" s="0"/>
      <c r="KS195" s="0"/>
      <c r="KT195" s="0"/>
      <c r="KU195" s="0"/>
      <c r="KV195" s="0"/>
      <c r="KW195" s="0"/>
      <c r="KX195" s="0"/>
      <c r="KY195" s="0"/>
      <c r="KZ195" s="0"/>
      <c r="LA195" s="0"/>
      <c r="LB195" s="0"/>
      <c r="LC195" s="0"/>
      <c r="LD195" s="0"/>
      <c r="LE195" s="0"/>
      <c r="LF195" s="0"/>
      <c r="LG195" s="0"/>
      <c r="LH195" s="0"/>
      <c r="LI195" s="0"/>
      <c r="LJ195" s="0"/>
      <c r="LK195" s="0"/>
      <c r="LL195" s="0"/>
      <c r="LM195" s="0"/>
      <c r="LN195" s="0"/>
      <c r="LO195" s="0"/>
      <c r="LP195" s="0"/>
      <c r="LQ195" s="0"/>
      <c r="LR195" s="0"/>
      <c r="LS195" s="0"/>
      <c r="LT195" s="0"/>
      <c r="LU195" s="0"/>
      <c r="LV195" s="0"/>
      <c r="LW195" s="0"/>
      <c r="LX195" s="0"/>
      <c r="LY195" s="0"/>
      <c r="LZ195" s="0"/>
      <c r="MA195" s="0"/>
      <c r="MB195" s="0"/>
      <c r="MC195" s="0"/>
      <c r="MD195" s="0"/>
      <c r="ME195" s="0"/>
      <c r="MF195" s="0"/>
      <c r="MG195" s="0"/>
      <c r="MH195" s="0"/>
      <c r="MI195" s="0"/>
      <c r="MJ195" s="0"/>
      <c r="MK195" s="0"/>
      <c r="ML195" s="0"/>
      <c r="MM195" s="0"/>
      <c r="MN195" s="0"/>
      <c r="MO195" s="0"/>
      <c r="MP195" s="0"/>
      <c r="MQ195" s="0"/>
      <c r="MR195" s="0"/>
      <c r="MS195" s="0"/>
      <c r="MT195" s="0"/>
      <c r="MU195" s="0"/>
      <c r="MV195" s="0"/>
      <c r="MW195" s="0"/>
      <c r="MX195" s="0"/>
      <c r="MY195" s="0"/>
      <c r="MZ195" s="0"/>
      <c r="NA195" s="0"/>
      <c r="NB195" s="0"/>
      <c r="NC195" s="0"/>
      <c r="ND195" s="0"/>
      <c r="NE195" s="0"/>
      <c r="NF195" s="0"/>
      <c r="NG195" s="0"/>
      <c r="NH195" s="0"/>
      <c r="NI195" s="0"/>
      <c r="NJ195" s="0"/>
      <c r="NK195" s="0"/>
      <c r="NL195" s="0"/>
      <c r="NM195" s="0"/>
      <c r="NN195" s="0"/>
      <c r="NO195" s="0"/>
      <c r="NP195" s="0"/>
      <c r="NQ195" s="0"/>
      <c r="NR195" s="0"/>
      <c r="NS195" s="0"/>
      <c r="NT195" s="0"/>
      <c r="NU195" s="0"/>
      <c r="NV195" s="0"/>
      <c r="NW195" s="0"/>
      <c r="NX195" s="0"/>
      <c r="NY195" s="0"/>
      <c r="NZ195" s="0"/>
      <c r="OA195" s="0"/>
      <c r="OB195" s="0"/>
      <c r="OC195" s="0"/>
      <c r="OD195" s="0"/>
      <c r="OE195" s="0"/>
      <c r="OF195" s="0"/>
      <c r="OG195" s="0"/>
      <c r="OH195" s="0"/>
      <c r="OI195" s="0"/>
      <c r="OJ195" s="0"/>
      <c r="OK195" s="0"/>
      <c r="OL195" s="0"/>
      <c r="OM195" s="0"/>
      <c r="ON195" s="0"/>
      <c r="OO195" s="0"/>
      <c r="OP195" s="0"/>
      <c r="OQ195" s="0"/>
      <c r="OR195" s="0"/>
      <c r="OS195" s="0"/>
      <c r="OT195" s="0"/>
      <c r="OU195" s="0"/>
      <c r="OV195" s="0"/>
      <c r="OW195" s="0"/>
      <c r="OX195" s="0"/>
      <c r="OY195" s="0"/>
      <c r="OZ195" s="0"/>
      <c r="PA195" s="0"/>
      <c r="PB195" s="0"/>
      <c r="PC195" s="0"/>
      <c r="PD195" s="0"/>
      <c r="PE195" s="0"/>
      <c r="PF195" s="0"/>
      <c r="PG195" s="0"/>
      <c r="PH195" s="0"/>
      <c r="PI195" s="0"/>
      <c r="PJ195" s="0"/>
      <c r="PK195" s="0"/>
      <c r="PL195" s="0"/>
      <c r="PM195" s="0"/>
      <c r="PN195" s="0"/>
      <c r="PO195" s="0"/>
      <c r="PP195" s="0"/>
      <c r="PQ195" s="0"/>
      <c r="PR195" s="0"/>
      <c r="PS195" s="0"/>
      <c r="PT195" s="0"/>
      <c r="PU195" s="0"/>
      <c r="PV195" s="0"/>
      <c r="PW195" s="0"/>
      <c r="PX195" s="0"/>
      <c r="PY195" s="0"/>
      <c r="PZ195" s="0"/>
      <c r="QA195" s="0"/>
      <c r="QB195" s="0"/>
      <c r="QC195" s="0"/>
      <c r="QD195" s="0"/>
      <c r="QE195" s="0"/>
      <c r="QF195" s="0"/>
      <c r="QG195" s="0"/>
      <c r="QH195" s="0"/>
      <c r="QI195" s="0"/>
      <c r="QJ195" s="0"/>
      <c r="QK195" s="0"/>
      <c r="QL195" s="0"/>
      <c r="QM195" s="0"/>
      <c r="QN195" s="0"/>
      <c r="QO195" s="0"/>
      <c r="QP195" s="0"/>
      <c r="QQ195" s="0"/>
      <c r="QR195" s="0"/>
      <c r="QS195" s="0"/>
      <c r="QT195" s="0"/>
      <c r="QU195" s="0"/>
      <c r="QV195" s="0"/>
      <c r="QW195" s="0"/>
      <c r="QX195" s="0"/>
      <c r="QY195" s="0"/>
      <c r="QZ195" s="0"/>
      <c r="RA195" s="0"/>
      <c r="RB195" s="0"/>
      <c r="RC195" s="0"/>
      <c r="RD195" s="0"/>
      <c r="RE195" s="0"/>
      <c r="RF195" s="0"/>
      <c r="RG195" s="0"/>
      <c r="RH195" s="0"/>
      <c r="RI195" s="0"/>
      <c r="RJ195" s="0"/>
      <c r="RK195" s="0"/>
      <c r="RL195" s="0"/>
      <c r="RM195" s="0"/>
      <c r="RN195" s="0"/>
      <c r="RO195" s="0"/>
      <c r="RP195" s="0"/>
      <c r="RQ195" s="0"/>
      <c r="RR195" s="0"/>
      <c r="RS195" s="0"/>
      <c r="RT195" s="0"/>
      <c r="RU195" s="0"/>
      <c r="RV195" s="0"/>
      <c r="RW195" s="0"/>
      <c r="RX195" s="0"/>
      <c r="RY195" s="0"/>
      <c r="RZ195" s="0"/>
      <c r="SA195" s="0"/>
      <c r="SB195" s="0"/>
      <c r="SC195" s="0"/>
      <c r="SD195" s="0"/>
      <c r="SE195" s="0"/>
      <c r="SF195" s="0"/>
      <c r="SG195" s="0"/>
      <c r="SH195" s="0"/>
      <c r="SI195" s="0"/>
      <c r="SJ195" s="0"/>
      <c r="SK195" s="0"/>
      <c r="SL195" s="0"/>
      <c r="SM195" s="0"/>
      <c r="SN195" s="0"/>
      <c r="SO195" s="0"/>
      <c r="SP195" s="0"/>
      <c r="SQ195" s="0"/>
      <c r="SR195" s="0"/>
      <c r="SS195" s="0"/>
      <c r="ST195" s="0"/>
      <c r="SU195" s="0"/>
      <c r="SV195" s="0"/>
      <c r="SW195" s="0"/>
      <c r="SX195" s="0"/>
      <c r="SY195" s="0"/>
      <c r="SZ195" s="0"/>
      <c r="TA195" s="0"/>
      <c r="TB195" s="0"/>
      <c r="TC195" s="0"/>
      <c r="TD195" s="0"/>
      <c r="TE195" s="0"/>
      <c r="TF195" s="0"/>
      <c r="TG195" s="0"/>
      <c r="TH195" s="0"/>
      <c r="TI195" s="0"/>
      <c r="TJ195" s="0"/>
      <c r="TK195" s="0"/>
      <c r="TL195" s="0"/>
      <c r="TM195" s="0"/>
      <c r="TN195" s="0"/>
      <c r="TO195" s="0"/>
      <c r="TP195" s="0"/>
      <c r="TQ195" s="0"/>
      <c r="TR195" s="0"/>
      <c r="TS195" s="0"/>
      <c r="TT195" s="0"/>
      <c r="TU195" s="0"/>
      <c r="TV195" s="0"/>
      <c r="TW195" s="0"/>
      <c r="TX195" s="0"/>
      <c r="TY195" s="0"/>
      <c r="TZ195" s="0"/>
      <c r="UA195" s="0"/>
      <c r="UB195" s="0"/>
      <c r="UC195" s="0"/>
      <c r="UD195" s="0"/>
      <c r="UE195" s="0"/>
      <c r="UF195" s="0"/>
      <c r="UG195" s="0"/>
      <c r="UH195" s="0"/>
      <c r="UI195" s="0"/>
      <c r="UJ195" s="0"/>
      <c r="UK195" s="0"/>
      <c r="UL195" s="0"/>
      <c r="UM195" s="0"/>
      <c r="UN195" s="0"/>
      <c r="UO195" s="0"/>
      <c r="UP195" s="0"/>
      <c r="UQ195" s="0"/>
      <c r="UR195" s="0"/>
      <c r="US195" s="0"/>
      <c r="UT195" s="0"/>
      <c r="UU195" s="0"/>
      <c r="UV195" s="0"/>
      <c r="UW195" s="0"/>
      <c r="UX195" s="0"/>
      <c r="UY195" s="0"/>
      <c r="UZ195" s="0"/>
      <c r="VA195" s="0"/>
      <c r="VB195" s="0"/>
      <c r="VC195" s="0"/>
      <c r="VD195" s="0"/>
      <c r="VE195" s="0"/>
      <c r="VF195" s="0"/>
      <c r="VG195" s="0"/>
      <c r="VH195" s="0"/>
      <c r="VI195" s="0"/>
      <c r="VJ195" s="0"/>
      <c r="VK195" s="0"/>
      <c r="VL195" s="0"/>
      <c r="VM195" s="0"/>
      <c r="VN195" s="0"/>
      <c r="VO195" s="0"/>
      <c r="VP195" s="0"/>
      <c r="VQ195" s="0"/>
      <c r="VR195" s="0"/>
      <c r="VS195" s="0"/>
      <c r="VT195" s="0"/>
      <c r="VU195" s="0"/>
      <c r="VV195" s="0"/>
      <c r="VW195" s="0"/>
      <c r="VX195" s="0"/>
      <c r="VY195" s="0"/>
      <c r="VZ195" s="0"/>
      <c r="WA195" s="0"/>
      <c r="WB195" s="0"/>
      <c r="WC195" s="0"/>
      <c r="WD195" s="0"/>
      <c r="WE195" s="0"/>
      <c r="WF195" s="0"/>
      <c r="WG195" s="0"/>
      <c r="WH195" s="0"/>
      <c r="WI195" s="0"/>
      <c r="WJ195" s="0"/>
      <c r="WK195" s="0"/>
      <c r="WL195" s="0"/>
      <c r="WM195" s="0"/>
      <c r="WN195" s="0"/>
      <c r="WO195" s="0"/>
      <c r="WP195" s="0"/>
      <c r="WQ195" s="0"/>
      <c r="WR195" s="0"/>
      <c r="WS195" s="0"/>
      <c r="WT195" s="0"/>
      <c r="WU195" s="0"/>
      <c r="WV195" s="0"/>
      <c r="WW195" s="0"/>
      <c r="WX195" s="0"/>
      <c r="WY195" s="0"/>
      <c r="WZ195" s="0"/>
      <c r="XA195" s="0"/>
      <c r="XB195" s="0"/>
      <c r="XC195" s="0"/>
      <c r="XD195" s="0"/>
      <c r="XE195" s="0"/>
      <c r="XF195" s="0"/>
      <c r="XG195" s="0"/>
      <c r="XH195" s="0"/>
      <c r="XI195" s="0"/>
      <c r="XJ195" s="0"/>
      <c r="XK195" s="0"/>
      <c r="XL195" s="0"/>
      <c r="XM195" s="0"/>
      <c r="XN195" s="0"/>
      <c r="XO195" s="0"/>
      <c r="XP195" s="0"/>
      <c r="XQ195" s="0"/>
      <c r="XR195" s="0"/>
      <c r="XS195" s="0"/>
      <c r="XT195" s="0"/>
      <c r="XU195" s="0"/>
      <c r="XV195" s="0"/>
      <c r="XW195" s="0"/>
      <c r="XX195" s="0"/>
      <c r="XY195" s="0"/>
      <c r="XZ195" s="0"/>
      <c r="YA195" s="0"/>
      <c r="YB195" s="0"/>
      <c r="YC195" s="0"/>
      <c r="YD195" s="0"/>
      <c r="YE195" s="0"/>
      <c r="YF195" s="0"/>
      <c r="YG195" s="0"/>
      <c r="YH195" s="0"/>
      <c r="YI195" s="0"/>
      <c r="YJ195" s="0"/>
      <c r="YK195" s="0"/>
      <c r="YL195" s="0"/>
      <c r="YM195" s="0"/>
      <c r="YN195" s="0"/>
      <c r="YO195" s="0"/>
      <c r="YP195" s="0"/>
      <c r="YQ195" s="0"/>
      <c r="YR195" s="0"/>
      <c r="YS195" s="0"/>
      <c r="YT195" s="0"/>
      <c r="YU195" s="0"/>
      <c r="YV195" s="0"/>
      <c r="YW195" s="0"/>
      <c r="YX195" s="0"/>
      <c r="YY195" s="0"/>
      <c r="YZ195" s="0"/>
      <c r="ZA195" s="0"/>
      <c r="ZB195" s="0"/>
      <c r="ZC195" s="0"/>
      <c r="ZD195" s="0"/>
      <c r="ZE195" s="0"/>
      <c r="ZF195" s="0"/>
      <c r="ZG195" s="0"/>
      <c r="ZH195" s="0"/>
      <c r="ZI195" s="0"/>
      <c r="ZJ195" s="0"/>
      <c r="ZK195" s="0"/>
      <c r="ZL195" s="0"/>
      <c r="ZM195" s="0"/>
      <c r="ZN195" s="0"/>
      <c r="ZO195" s="0"/>
      <c r="ZP195" s="0"/>
      <c r="ZQ195" s="0"/>
      <c r="ZR195" s="0"/>
      <c r="ZS195" s="0"/>
      <c r="ZT195" s="0"/>
      <c r="ZU195" s="0"/>
      <c r="ZV195" s="0"/>
      <c r="ZW195" s="0"/>
      <c r="ZX195" s="0"/>
      <c r="ZY195" s="0"/>
      <c r="ZZ195" s="0"/>
      <c r="AAA195" s="0"/>
      <c r="AAB195" s="0"/>
      <c r="AAC195" s="0"/>
      <c r="AAD195" s="0"/>
      <c r="AAE195" s="0"/>
      <c r="AAF195" s="0"/>
      <c r="AAG195" s="0"/>
      <c r="AAH195" s="0"/>
      <c r="AAI195" s="0"/>
      <c r="AAJ195" s="0"/>
      <c r="AAK195" s="0"/>
      <c r="AAL195" s="0"/>
      <c r="AAM195" s="0"/>
      <c r="AAN195" s="0"/>
      <c r="AAO195" s="0"/>
      <c r="AAP195" s="0"/>
      <c r="AAQ195" s="0"/>
      <c r="AAR195" s="0"/>
      <c r="AAS195" s="0"/>
      <c r="AAT195" s="0"/>
      <c r="AAU195" s="0"/>
      <c r="AAV195" s="0"/>
      <c r="AAW195" s="0"/>
      <c r="AAX195" s="0"/>
      <c r="AAY195" s="0"/>
      <c r="AAZ195" s="0"/>
      <c r="ABA195" s="0"/>
      <c r="ABB195" s="0"/>
      <c r="ABC195" s="0"/>
      <c r="ABD195" s="0"/>
      <c r="ABE195" s="0"/>
      <c r="ABF195" s="0"/>
      <c r="ABG195" s="0"/>
      <c r="ABH195" s="0"/>
      <c r="ABI195" s="0"/>
      <c r="ABJ195" s="0"/>
      <c r="ABK195" s="0"/>
      <c r="ABL195" s="0"/>
      <c r="ABM195" s="0"/>
      <c r="ABN195" s="0"/>
      <c r="ABO195" s="0"/>
      <c r="ABP195" s="0"/>
      <c r="ABQ195" s="0"/>
      <c r="ABR195" s="0"/>
      <c r="ABS195" s="0"/>
      <c r="ABT195" s="0"/>
      <c r="ABU195" s="0"/>
      <c r="ABV195" s="0"/>
      <c r="ABW195" s="0"/>
      <c r="ABX195" s="0"/>
      <c r="ABY195" s="0"/>
      <c r="ABZ195" s="0"/>
      <c r="ACA195" s="0"/>
      <c r="ACB195" s="0"/>
      <c r="ACC195" s="0"/>
      <c r="ACD195" s="0"/>
      <c r="ACE195" s="0"/>
      <c r="ACF195" s="0"/>
      <c r="ACG195" s="0"/>
      <c r="ACH195" s="0"/>
      <c r="ACI195" s="0"/>
      <c r="ACJ195" s="0"/>
      <c r="ACK195" s="0"/>
      <c r="ACL195" s="0"/>
      <c r="ACM195" s="0"/>
      <c r="ACN195" s="0"/>
      <c r="ACO195" s="0"/>
      <c r="ACP195" s="0"/>
      <c r="ACQ195" s="0"/>
      <c r="ACR195" s="0"/>
      <c r="ACS195" s="0"/>
      <c r="ACT195" s="0"/>
      <c r="ACU195" s="0"/>
      <c r="ACV195" s="0"/>
      <c r="ACW195" s="0"/>
      <c r="ACX195" s="0"/>
      <c r="ACY195" s="0"/>
      <c r="ACZ195" s="0"/>
      <c r="ADA195" s="0"/>
      <c r="ADB195" s="0"/>
      <c r="ADC195" s="0"/>
      <c r="ADD195" s="0"/>
      <c r="ADE195" s="0"/>
      <c r="ADF195" s="0"/>
      <c r="ADG195" s="0"/>
      <c r="ADH195" s="0"/>
      <c r="ADI195" s="0"/>
      <c r="ADJ195" s="0"/>
      <c r="ADK195" s="0"/>
      <c r="ADL195" s="0"/>
      <c r="ADM195" s="0"/>
      <c r="ADN195" s="0"/>
      <c r="ADO195" s="0"/>
      <c r="ADP195" s="0"/>
      <c r="ADQ195" s="0"/>
      <c r="ADR195" s="0"/>
      <c r="ADS195" s="0"/>
      <c r="ADT195" s="0"/>
      <c r="ADU195" s="0"/>
      <c r="ADV195" s="0"/>
      <c r="ADW195" s="0"/>
      <c r="ADX195" s="0"/>
      <c r="ADY195" s="0"/>
      <c r="ADZ195" s="0"/>
      <c r="AEA195" s="0"/>
      <c r="AEB195" s="0"/>
      <c r="AEC195" s="0"/>
      <c r="AED195" s="0"/>
      <c r="AEE195" s="0"/>
      <c r="AEF195" s="0"/>
      <c r="AEG195" s="0"/>
      <c r="AEH195" s="0"/>
      <c r="AEI195" s="0"/>
      <c r="AEJ195" s="0"/>
      <c r="AEK195" s="0"/>
      <c r="AEL195" s="0"/>
      <c r="AEM195" s="0"/>
      <c r="AEN195" s="0"/>
      <c r="AEO195" s="0"/>
      <c r="AEP195" s="0"/>
      <c r="AEQ195" s="0"/>
      <c r="AER195" s="0"/>
      <c r="AES195" s="0"/>
      <c r="AET195" s="0"/>
      <c r="AEU195" s="0"/>
      <c r="AEV195" s="0"/>
      <c r="AEW195" s="0"/>
      <c r="AEX195" s="0"/>
      <c r="AEY195" s="0"/>
      <c r="AEZ195" s="0"/>
      <c r="AFA195" s="0"/>
      <c r="AFB195" s="0"/>
      <c r="AFC195" s="0"/>
      <c r="AFD195" s="0"/>
      <c r="AFE195" s="0"/>
      <c r="AFF195" s="0"/>
      <c r="AFG195" s="0"/>
      <c r="AFH195" s="0"/>
      <c r="AFI195" s="0"/>
      <c r="AFJ195" s="0"/>
      <c r="AFK195" s="0"/>
      <c r="AFL195" s="0"/>
      <c r="AFM195" s="0"/>
      <c r="AFN195" s="0"/>
      <c r="AFO195" s="0"/>
      <c r="AFP195" s="0"/>
      <c r="AFQ195" s="0"/>
      <c r="AFR195" s="0"/>
      <c r="AFS195" s="0"/>
      <c r="AFT195" s="0"/>
      <c r="AFU195" s="0"/>
      <c r="AFV195" s="0"/>
      <c r="AFW195" s="0"/>
      <c r="AFX195" s="0"/>
      <c r="AFY195" s="0"/>
      <c r="AFZ195" s="0"/>
      <c r="AGA195" s="0"/>
      <c r="AGB195" s="0"/>
      <c r="AGC195" s="0"/>
      <c r="AGD195" s="0"/>
      <c r="AGE195" s="0"/>
      <c r="AGF195" s="0"/>
      <c r="AGG195" s="0"/>
      <c r="AGH195" s="0"/>
      <c r="AGI195" s="0"/>
      <c r="AGJ195" s="0"/>
      <c r="AGK195" s="0"/>
      <c r="AGL195" s="0"/>
      <c r="AGM195" s="0"/>
      <c r="AGN195" s="0"/>
      <c r="AGO195" s="0"/>
      <c r="AGP195" s="0"/>
      <c r="AGQ195" s="0"/>
      <c r="AGR195" s="0"/>
      <c r="AGS195" s="0"/>
      <c r="AGT195" s="0"/>
      <c r="AGU195" s="0"/>
      <c r="AGV195" s="0"/>
      <c r="AGW195" s="0"/>
      <c r="AGX195" s="0"/>
      <c r="AGY195" s="0"/>
      <c r="AGZ195" s="0"/>
      <c r="AHA195" s="0"/>
      <c r="AHB195" s="0"/>
      <c r="AHC195" s="0"/>
      <c r="AHD195" s="0"/>
      <c r="AHE195" s="0"/>
      <c r="AHF195" s="0"/>
      <c r="AHG195" s="0"/>
      <c r="AHH195" s="0"/>
      <c r="AHI195" s="0"/>
      <c r="AHJ195" s="0"/>
      <c r="AHK195" s="0"/>
      <c r="AHL195" s="0"/>
      <c r="AHM195" s="0"/>
      <c r="AHN195" s="0"/>
      <c r="AHO195" s="0"/>
      <c r="AHP195" s="0"/>
      <c r="AHQ195" s="0"/>
      <c r="AHR195" s="0"/>
      <c r="AHS195" s="0"/>
      <c r="AHT195" s="0"/>
      <c r="AHU195" s="0"/>
      <c r="AHV195" s="0"/>
      <c r="AHW195" s="0"/>
      <c r="AHX195" s="0"/>
      <c r="AHY195" s="0"/>
      <c r="AHZ195" s="0"/>
      <c r="AIA195" s="0"/>
      <c r="AIB195" s="0"/>
      <c r="AIC195" s="0"/>
      <c r="AID195" s="0"/>
      <c r="AIE195" s="0"/>
      <c r="AIF195" s="0"/>
      <c r="AIG195" s="0"/>
      <c r="AIH195" s="0"/>
      <c r="AII195" s="0"/>
      <c r="AIJ195" s="0"/>
      <c r="AIK195" s="0"/>
      <c r="AIL195" s="0"/>
      <c r="AIM195" s="0"/>
      <c r="AIN195" s="0"/>
      <c r="AIO195" s="0"/>
      <c r="AIP195" s="0"/>
      <c r="AIQ195" s="0"/>
      <c r="AIR195" s="0"/>
      <c r="AIS195" s="0"/>
      <c r="AIT195" s="0"/>
      <c r="AIU195" s="0"/>
      <c r="AIV195" s="0"/>
      <c r="AIW195" s="0"/>
      <c r="AIX195" s="0"/>
      <c r="AIY195" s="0"/>
      <c r="AIZ195" s="0"/>
      <c r="AJA195" s="0"/>
      <c r="AJB195" s="0"/>
      <c r="AJC195" s="0"/>
      <c r="AJD195" s="0"/>
      <c r="AJE195" s="0"/>
      <c r="AJF195" s="0"/>
      <c r="AJG195" s="0"/>
      <c r="AJH195" s="0"/>
      <c r="AJI195" s="0"/>
      <c r="AJJ195" s="0"/>
      <c r="AJK195" s="0"/>
      <c r="AJL195" s="0"/>
      <c r="AJM195" s="0"/>
      <c r="AJN195" s="0"/>
      <c r="AJO195" s="0"/>
      <c r="AJP195" s="0"/>
      <c r="AJQ195" s="0"/>
      <c r="AJR195" s="0"/>
      <c r="AJS195" s="0"/>
      <c r="AJT195" s="0"/>
      <c r="AJU195" s="0"/>
      <c r="AJV195" s="0"/>
      <c r="AJW195" s="0"/>
      <c r="AJX195" s="0"/>
      <c r="AJY195" s="0"/>
      <c r="AJZ195" s="0"/>
      <c r="AKA195" s="0"/>
      <c r="AKB195" s="0"/>
      <c r="AKC195" s="0"/>
      <c r="AKD195" s="0"/>
      <c r="AKE195" s="0"/>
      <c r="AKF195" s="0"/>
      <c r="AKG195" s="0"/>
      <c r="AKH195" s="0"/>
      <c r="AKI195" s="0"/>
      <c r="AKJ195" s="0"/>
      <c r="AKK195" s="0"/>
      <c r="AKL195" s="0"/>
      <c r="AKM195" s="0"/>
      <c r="AKN195" s="0"/>
      <c r="AKO195" s="0"/>
      <c r="AKP195" s="0"/>
      <c r="AKQ195" s="0"/>
      <c r="AKR195" s="0"/>
      <c r="AKS195" s="0"/>
      <c r="AKT195" s="0"/>
      <c r="AKU195" s="0"/>
      <c r="AKV195" s="0"/>
      <c r="AKW195" s="0"/>
      <c r="AKX195" s="0"/>
      <c r="AKY195" s="0"/>
      <c r="AKZ195" s="0"/>
      <c r="ALA195" s="0"/>
      <c r="ALB195" s="0"/>
      <c r="ALC195" s="0"/>
      <c r="ALD195" s="0"/>
      <c r="ALE195" s="0"/>
      <c r="ALF195" s="0"/>
      <c r="ALG195" s="0"/>
      <c r="ALH195" s="0"/>
      <c r="ALI195" s="0"/>
      <c r="ALJ195" s="0"/>
      <c r="ALK195" s="0"/>
      <c r="ALL195" s="0"/>
      <c r="ALM195" s="0"/>
      <c r="ALN195" s="0"/>
      <c r="ALO195" s="0"/>
      <c r="ALP195" s="0"/>
      <c r="ALQ195" s="0"/>
      <c r="ALR195" s="0"/>
      <c r="ALS195" s="0"/>
      <c r="ALT195" s="0"/>
      <c r="ALU195" s="0"/>
      <c r="ALV195" s="0"/>
      <c r="ALW195" s="0"/>
      <c r="ALX195" s="0"/>
      <c r="ALY195" s="0"/>
      <c r="ALZ195" s="0"/>
      <c r="AMA195" s="0"/>
      <c r="AMB195" s="0"/>
      <c r="AMC195" s="0"/>
      <c r="AMD195" s="0"/>
      <c r="AME195" s="0"/>
      <c r="AMF195" s="0"/>
      <c r="AMG195" s="0"/>
      <c r="AMH195" s="0"/>
      <c r="AMI195" s="0"/>
      <c r="AMJ195" s="0"/>
    </row>
    <row r="196" customFormat="false" ht="13.2" hidden="false" customHeight="false" outlineLevel="0" collapsed="false">
      <c r="A196" s="2"/>
      <c r="B196" s="3" t="n">
        <v>7</v>
      </c>
      <c r="C196" s="0"/>
      <c r="D196" s="0"/>
      <c r="E196" s="0"/>
      <c r="F196" s="0"/>
      <c r="G196" s="0"/>
      <c r="H196" s="0"/>
      <c r="I196" s="3" t="n">
        <v>1</v>
      </c>
      <c r="J196" s="2" t="s">
        <v>42</v>
      </c>
      <c r="K196" s="2" t="s">
        <v>46</v>
      </c>
      <c r="L196" s="5" t="n">
        <v>42614</v>
      </c>
      <c r="M196" s="2" t="n">
        <v>3</v>
      </c>
      <c r="N196" s="2" t="n">
        <v>0</v>
      </c>
      <c r="O196" s="2" t="n">
        <v>3</v>
      </c>
      <c r="P196" s="19" t="n">
        <f aca="false">+SUMIFS($O$2:$O$181,$J$2:$J$181,$J196,$B$2:$B$181,"&lt;"&amp;$B196,$B$2:$B$181,"&gt;="&amp;($B196-6))/6</f>
        <v>1.5</v>
      </c>
      <c r="Q196" s="19" t="n">
        <f aca="false">+SUMIFS($M$2:$M$181,$J$2:$J$181,$J196,$B$2:$B$181,"&lt;"&amp;$B196,$B$2:$B$181,"&gt;="&amp;($B196-6))/6</f>
        <v>1.83333333333333</v>
      </c>
      <c r="R196" s="19" t="n">
        <f aca="false">+SUMIFS($N$2:$N$181,$J$2:$J$181,$J196,$B$2:$B$181,"&lt;"&amp;$B196,$B$2:$B$181,"&gt;="&amp;($B196-6))/6</f>
        <v>1.33333333333333</v>
      </c>
      <c r="S196" s="19" t="n">
        <f aca="false">+SUMIFS($S$2:$S$181,$J$2:$J$181,$J196,$B$2:$B$181,"&lt;"&amp;$B196,$B$2:$B$181,"&gt;="&amp;($B196-6))/(6*90)</f>
        <v>1.03888888888889</v>
      </c>
      <c r="T196" s="19" t="n">
        <f aca="false">+SUMIFS($T$2:$T$181,$J$2:$J$181,$J196,$B$2:$B$181,"&lt;"&amp;$B196,$B$2:$B$181,"&gt;="&amp;($B196-6))/(6*90)</f>
        <v>0.303703703703704</v>
      </c>
      <c r="U196" s="19" t="n">
        <f aca="false">+SUMIFS($U$2:$U$181,$J$2:$J$181,$J196,$B$2:$B$181,"&lt;"&amp;$B196,$B$2:$B$181,"&gt;="&amp;($B196-6))/(6*90)</f>
        <v>0.655555555555556</v>
      </c>
      <c r="V196" s="19" t="n">
        <f aca="false">+SUMIFS($V$2:$V$181,$J$2:$J$181,$J196,$B$2:$B$181,"&lt;"&amp;$B196,$B$2:$B$181,"&gt;="&amp;($B196-6))/(6*90)</f>
        <v>0.153703703703704</v>
      </c>
      <c r="W196" s="19" t="n">
        <f aca="false">+SUMIFS($W$2:$W$181,$J$2:$J$181,$J196,$B$2:$B$181,"&lt;"&amp;$B196,$B$2:$B$181,"&gt;="&amp;($B196-6))/6</f>
        <v>1.45436507936508</v>
      </c>
      <c r="X196" s="19" t="n">
        <f aca="false">+SUMIFS($X$2:$X$181,$J$2:$J$181,$J196,$B$2:$B$181,"&lt;"&amp;$B196,$B$2:$B$181,"&gt;="&amp;($B196-6))/6</f>
        <v>1.36630036630037</v>
      </c>
      <c r="Y196" s="19" t="n">
        <f aca="false">+SUMIFS($Y$2:$Y$181,$J$2:$J$181,$J196,$B$2:$B$181,"&lt;"&amp;$B196,$B$2:$B$181,"&gt;="&amp;($B196-6))/(6*90)</f>
        <v>4.66111111111111</v>
      </c>
      <c r="Z196" s="19" t="n">
        <f aca="false">+SUMIFS($Z$2:$Z$181,$J$2:$J$181,$J196,$B$2:$B$181,"&lt;"&amp;$B196,$B$2:$B$181,"&gt;="&amp;($B196-6))/(6*90)</f>
        <v>0.372222222222222</v>
      </c>
      <c r="AA196" s="19" t="n">
        <f aca="false">+SUMIFS($AA$2:$AA$181,$J$2:$J$181,$J196,$B$2:$B$181,"&lt;"&amp;$B196,$B$2:$B$181,"&gt;="&amp;($B196-6))/6</f>
        <v>0.925424934320525</v>
      </c>
      <c r="AB196" s="19" t="n">
        <f aca="false">+SUMIFS($AB$2:$AB$181,$J$2:$J$181,$J196,$B$2:$B$181,"&lt;"&amp;$B196,$B$2:$B$181,"&gt;="&amp;($B196-6))/(6*90)</f>
        <v>0.0703703703703704</v>
      </c>
      <c r="AC196" s="19" t="n">
        <f aca="false">+SUMIFS($AC$2:$AC$181,$J$2:$J$181,$J196,$B$2:$B$181,"&lt;"&amp;$B196,$B$2:$B$181,"&gt;="&amp;($B196-6))/(6*90)</f>
        <v>0.153703703703704</v>
      </c>
      <c r="AD196" s="19" t="n">
        <f aca="false">+SUMIFS(AD$2:AD$181,$J$2:$J$181,$J196,$B$2:$B$181,"&lt;"&amp;$B196,$B$2:$B$181,"&gt;="&amp;($B196-6))/6</f>
        <v>2</v>
      </c>
      <c r="AE196" s="19" t="n">
        <f aca="false">+SUMIFS(AE$2:AE$181,$J$2:$J$181,$J196,$B$2:$B$181,"&lt;"&amp;$B196,$B$2:$B$181,"&gt;="&amp;($B196-6))/(6*90)</f>
        <v>0.133333333333333</v>
      </c>
      <c r="AF196" s="19" t="n">
        <f aca="false">+SUMIFS(AF$2:AF$181,$J$2:$J$181,$J196,$B$2:$B$181,"&lt;"&amp;$B196,$B$2:$B$181,"&gt;="&amp;($B196-6))/(6*90)</f>
        <v>2.88888888888889</v>
      </c>
      <c r="AG196" s="19" t="n">
        <f aca="false">+SUMIFS(AG$2:AG$181,$J$2:$J$181,$J196,$B$2:$B$181,"&lt;"&amp;$B196,$B$2:$B$181,"&gt;="&amp;($B196-6))/(6*90)</f>
        <v>0.407407407407407</v>
      </c>
      <c r="AH196" s="19" t="n">
        <f aca="false">+SUMIFS(AH$2:AH$181,$J$2:$J$181,$J196,$B$2:$B$181,"&lt;"&amp;$B196,$B$2:$B$181,"&gt;="&amp;($B196-6))/(6*90)</f>
        <v>0.0648148148148148</v>
      </c>
      <c r="AI196" s="19" t="n">
        <f aca="false">+SUMIFS(AI$2:AI$181,$J$2:$J$181,$J196,$B$2:$B$181,"&lt;"&amp;$B196,$B$2:$B$181,"&gt;="&amp;($B196-6))/(6*90)</f>
        <v>0.166666666666667</v>
      </c>
      <c r="AJ196" s="19" t="n">
        <f aca="false">+SUMIFS(AJ$2:AJ$181,$J$2:$J$181,$J196,$B$2:$B$181,"&lt;"&amp;$B196,$B$2:$B$181,"&gt;="&amp;($B196-6))/6</f>
        <v>2.33333333333333</v>
      </c>
      <c r="AK196" s="19" t="n">
        <f aca="false">+SUMIFS(AK$2:AK$181,$J$2:$J$181,$J196,$B$2:$B$181,"&lt;"&amp;$B196,$B$2:$B$181,"&gt;="&amp;($B196-6))/(6*90)</f>
        <v>0.109259259259259</v>
      </c>
      <c r="AL196" s="19" t="n">
        <f aca="false">+SUMIFS(AL$2:AL$181,$J$2:$J$181,$J196,$B$2:$B$181,"&lt;"&amp;$B196,$B$2:$B$181,"&gt;="&amp;($B196-6))/6</f>
        <v>1.5</v>
      </c>
      <c r="AM196" s="19" t="n">
        <f aca="false">+SUMIFS(AM$2:AM$181,$J$2:$J$181,$J196,$B$2:$B$181,"&lt;"&amp;$B196,$B$2:$B$181,"&gt;="&amp;($B196-6))/6</f>
        <v>1.29316239316239</v>
      </c>
      <c r="AN196" s="19" t="n">
        <f aca="false">+SUMIFS(AN$2:AN$181,$J$2:$J$181,$J196,$B$2:$B$181,"&lt;"&amp;$B196,$B$2:$B$181,"&gt;="&amp;($B196-6))/6</f>
        <v>1.91515880850525</v>
      </c>
      <c r="AO196" s="0"/>
      <c r="AP196" s="0"/>
      <c r="AQ196" s="0"/>
      <c r="AR196" s="0"/>
      <c r="AS196" s="0"/>
      <c r="AT196" s="0"/>
      <c r="AU196" s="0"/>
      <c r="AV196" s="0"/>
      <c r="AW196" s="0"/>
      <c r="AX196" s="0"/>
      <c r="AY196" s="0"/>
      <c r="AZ196" s="0"/>
      <c r="BA196" s="0"/>
      <c r="BB196" s="0"/>
      <c r="BC196" s="0"/>
      <c r="BD196" s="0"/>
      <c r="BE196" s="0"/>
      <c r="BF196" s="0"/>
      <c r="BG196" s="0"/>
      <c r="BH196" s="0"/>
      <c r="BI196" s="0"/>
      <c r="BJ196" s="0"/>
      <c r="BK196" s="0"/>
      <c r="BL196" s="0"/>
      <c r="BM196" s="0"/>
      <c r="BN196" s="0"/>
      <c r="BO196" s="0"/>
      <c r="BP196" s="0"/>
      <c r="BQ196" s="0"/>
      <c r="BR196" s="0"/>
      <c r="BS196" s="0"/>
      <c r="BT196" s="0"/>
      <c r="BU196" s="0"/>
      <c r="BV196" s="0"/>
      <c r="BW196" s="0"/>
      <c r="BX196" s="0"/>
      <c r="BY196" s="0"/>
      <c r="BZ196" s="0"/>
      <c r="CA196" s="0"/>
      <c r="CB196" s="0"/>
      <c r="CC196" s="0"/>
      <c r="CD196" s="0"/>
      <c r="CE196" s="0"/>
      <c r="CF196" s="0"/>
      <c r="CG196" s="0"/>
      <c r="CH196" s="0"/>
      <c r="CI196" s="0"/>
      <c r="CJ196" s="0"/>
      <c r="CK196" s="0"/>
      <c r="CL196" s="0"/>
      <c r="CM196" s="0"/>
      <c r="CN196" s="0"/>
      <c r="CO196" s="0"/>
      <c r="CP196" s="0"/>
      <c r="CQ196" s="0"/>
      <c r="CR196" s="0"/>
      <c r="CS196" s="0"/>
      <c r="CT196" s="0"/>
      <c r="CU196" s="0"/>
      <c r="CV196" s="0"/>
      <c r="CW196" s="0"/>
      <c r="CX196" s="0"/>
      <c r="CY196" s="0"/>
      <c r="CZ196" s="0"/>
      <c r="DA196" s="0"/>
      <c r="DB196" s="0"/>
      <c r="DC196" s="0"/>
      <c r="DD196" s="0"/>
      <c r="DE196" s="0"/>
      <c r="DF196" s="0"/>
      <c r="DG196" s="0"/>
      <c r="DH196" s="0"/>
      <c r="DI196" s="0"/>
      <c r="DJ196" s="0"/>
      <c r="DK196" s="0"/>
      <c r="DL196" s="0"/>
      <c r="DM196" s="0"/>
      <c r="DN196" s="0"/>
      <c r="DO196" s="0"/>
      <c r="DP196" s="0"/>
      <c r="DQ196" s="0"/>
      <c r="DR196" s="0"/>
      <c r="DS196" s="0"/>
      <c r="DT196" s="0"/>
      <c r="DU196" s="0"/>
      <c r="DV196" s="0"/>
      <c r="DW196" s="0"/>
      <c r="DX196" s="0"/>
      <c r="DY196" s="0"/>
      <c r="DZ196" s="0"/>
      <c r="EA196" s="0"/>
      <c r="EB196" s="0"/>
      <c r="EC196" s="0"/>
      <c r="ED196" s="0"/>
      <c r="EE196" s="0"/>
      <c r="EF196" s="0"/>
      <c r="EG196" s="0"/>
      <c r="EH196" s="0"/>
      <c r="EI196" s="0"/>
      <c r="EJ196" s="0"/>
      <c r="EK196" s="0"/>
      <c r="EL196" s="0"/>
      <c r="EM196" s="0"/>
      <c r="EN196" s="0"/>
      <c r="EO196" s="0"/>
      <c r="EP196" s="0"/>
      <c r="EQ196" s="0"/>
      <c r="ER196" s="0"/>
      <c r="ES196" s="0"/>
      <c r="ET196" s="0"/>
      <c r="EU196" s="0"/>
      <c r="EV196" s="0"/>
      <c r="EW196" s="0"/>
      <c r="EX196" s="0"/>
      <c r="EY196" s="0"/>
      <c r="EZ196" s="0"/>
      <c r="FA196" s="0"/>
      <c r="FB196" s="0"/>
      <c r="FC196" s="0"/>
      <c r="FD196" s="0"/>
      <c r="FE196" s="0"/>
      <c r="FF196" s="0"/>
      <c r="FG196" s="0"/>
      <c r="FH196" s="0"/>
      <c r="FI196" s="0"/>
      <c r="FJ196" s="0"/>
      <c r="FK196" s="0"/>
      <c r="FL196" s="0"/>
      <c r="FM196" s="0"/>
      <c r="FN196" s="0"/>
      <c r="FO196" s="0"/>
      <c r="FP196" s="0"/>
      <c r="FQ196" s="0"/>
      <c r="FR196" s="0"/>
      <c r="FS196" s="0"/>
      <c r="FT196" s="0"/>
      <c r="FU196" s="0"/>
      <c r="FV196" s="0"/>
      <c r="FW196" s="0"/>
      <c r="FX196" s="0"/>
      <c r="FY196" s="0"/>
      <c r="FZ196" s="0"/>
      <c r="GA196" s="0"/>
      <c r="GB196" s="0"/>
      <c r="GC196" s="0"/>
      <c r="GD196" s="0"/>
      <c r="GE196" s="0"/>
      <c r="GF196" s="0"/>
      <c r="GG196" s="0"/>
      <c r="GH196" s="0"/>
      <c r="GI196" s="0"/>
      <c r="GJ196" s="0"/>
      <c r="GK196" s="0"/>
      <c r="GL196" s="0"/>
      <c r="GM196" s="0"/>
      <c r="GN196" s="0"/>
      <c r="GO196" s="0"/>
      <c r="GP196" s="0"/>
      <c r="GQ196" s="0"/>
      <c r="GR196" s="0"/>
      <c r="GS196" s="0"/>
      <c r="GT196" s="0"/>
      <c r="GU196" s="0"/>
      <c r="GV196" s="0"/>
      <c r="GW196" s="0"/>
      <c r="GX196" s="0"/>
      <c r="GY196" s="0"/>
      <c r="GZ196" s="0"/>
      <c r="HA196" s="0"/>
      <c r="HB196" s="0"/>
      <c r="HC196" s="0"/>
      <c r="HD196" s="0"/>
      <c r="HE196" s="0"/>
      <c r="HF196" s="0"/>
      <c r="HG196" s="0"/>
      <c r="HH196" s="0"/>
      <c r="HI196" s="0"/>
      <c r="HJ196" s="0"/>
      <c r="HK196" s="0"/>
      <c r="HL196" s="0"/>
      <c r="HM196" s="0"/>
      <c r="HN196" s="0"/>
      <c r="HO196" s="0"/>
      <c r="HP196" s="0"/>
      <c r="HQ196" s="0"/>
      <c r="HR196" s="0"/>
      <c r="HS196" s="0"/>
      <c r="HT196" s="0"/>
      <c r="HU196" s="0"/>
      <c r="HV196" s="0"/>
      <c r="HW196" s="0"/>
      <c r="HX196" s="0"/>
      <c r="HY196" s="0"/>
      <c r="HZ196" s="0"/>
      <c r="IA196" s="0"/>
      <c r="IB196" s="0"/>
      <c r="IC196" s="0"/>
      <c r="ID196" s="0"/>
      <c r="IE196" s="0"/>
      <c r="IF196" s="0"/>
      <c r="IG196" s="0"/>
      <c r="IH196" s="0"/>
      <c r="II196" s="0"/>
      <c r="IJ196" s="0"/>
      <c r="IK196" s="0"/>
      <c r="IL196" s="0"/>
      <c r="IM196" s="0"/>
      <c r="IN196" s="0"/>
      <c r="IO196" s="0"/>
      <c r="IP196" s="0"/>
      <c r="IQ196" s="0"/>
      <c r="IR196" s="0"/>
      <c r="IS196" s="0"/>
      <c r="IT196" s="0"/>
      <c r="IU196" s="0"/>
      <c r="IV196" s="0"/>
      <c r="IW196" s="0"/>
      <c r="IX196" s="0"/>
      <c r="IY196" s="0"/>
      <c r="IZ196" s="0"/>
      <c r="JA196" s="0"/>
      <c r="JB196" s="0"/>
      <c r="JC196" s="0"/>
      <c r="JD196" s="0"/>
      <c r="JE196" s="0"/>
      <c r="JF196" s="0"/>
      <c r="JG196" s="0"/>
      <c r="JH196" s="0"/>
      <c r="JI196" s="0"/>
      <c r="JJ196" s="0"/>
      <c r="JK196" s="0"/>
      <c r="JL196" s="0"/>
      <c r="JM196" s="0"/>
      <c r="JN196" s="0"/>
      <c r="JO196" s="0"/>
      <c r="JP196" s="0"/>
      <c r="JQ196" s="0"/>
      <c r="JR196" s="0"/>
      <c r="JS196" s="0"/>
      <c r="JT196" s="0"/>
      <c r="JU196" s="0"/>
      <c r="JV196" s="0"/>
      <c r="JW196" s="0"/>
      <c r="JX196" s="0"/>
      <c r="JY196" s="0"/>
      <c r="JZ196" s="0"/>
      <c r="KA196" s="0"/>
      <c r="KB196" s="0"/>
      <c r="KC196" s="0"/>
      <c r="KD196" s="0"/>
      <c r="KE196" s="0"/>
      <c r="KF196" s="0"/>
      <c r="KG196" s="0"/>
      <c r="KH196" s="0"/>
      <c r="KI196" s="0"/>
      <c r="KJ196" s="0"/>
      <c r="KK196" s="0"/>
      <c r="KL196" s="0"/>
      <c r="KM196" s="0"/>
      <c r="KN196" s="0"/>
      <c r="KO196" s="0"/>
      <c r="KP196" s="0"/>
      <c r="KQ196" s="0"/>
      <c r="KR196" s="0"/>
      <c r="KS196" s="0"/>
      <c r="KT196" s="0"/>
      <c r="KU196" s="0"/>
      <c r="KV196" s="0"/>
      <c r="KW196" s="0"/>
      <c r="KX196" s="0"/>
      <c r="KY196" s="0"/>
      <c r="KZ196" s="0"/>
      <c r="LA196" s="0"/>
      <c r="LB196" s="0"/>
      <c r="LC196" s="0"/>
      <c r="LD196" s="0"/>
      <c r="LE196" s="0"/>
      <c r="LF196" s="0"/>
      <c r="LG196" s="0"/>
      <c r="LH196" s="0"/>
      <c r="LI196" s="0"/>
      <c r="LJ196" s="0"/>
      <c r="LK196" s="0"/>
      <c r="LL196" s="0"/>
      <c r="LM196" s="0"/>
      <c r="LN196" s="0"/>
      <c r="LO196" s="0"/>
      <c r="LP196" s="0"/>
      <c r="LQ196" s="0"/>
      <c r="LR196" s="0"/>
      <c r="LS196" s="0"/>
      <c r="LT196" s="0"/>
      <c r="LU196" s="0"/>
      <c r="LV196" s="0"/>
      <c r="LW196" s="0"/>
      <c r="LX196" s="0"/>
      <c r="LY196" s="0"/>
      <c r="LZ196" s="0"/>
      <c r="MA196" s="0"/>
      <c r="MB196" s="0"/>
      <c r="MC196" s="0"/>
      <c r="MD196" s="0"/>
      <c r="ME196" s="0"/>
      <c r="MF196" s="0"/>
      <c r="MG196" s="0"/>
      <c r="MH196" s="0"/>
      <c r="MI196" s="0"/>
      <c r="MJ196" s="0"/>
      <c r="MK196" s="0"/>
      <c r="ML196" s="0"/>
      <c r="MM196" s="0"/>
      <c r="MN196" s="0"/>
      <c r="MO196" s="0"/>
      <c r="MP196" s="0"/>
      <c r="MQ196" s="0"/>
      <c r="MR196" s="0"/>
      <c r="MS196" s="0"/>
      <c r="MT196" s="0"/>
      <c r="MU196" s="0"/>
      <c r="MV196" s="0"/>
      <c r="MW196" s="0"/>
      <c r="MX196" s="0"/>
      <c r="MY196" s="0"/>
      <c r="MZ196" s="0"/>
      <c r="NA196" s="0"/>
      <c r="NB196" s="0"/>
      <c r="NC196" s="0"/>
      <c r="ND196" s="0"/>
      <c r="NE196" s="0"/>
      <c r="NF196" s="0"/>
      <c r="NG196" s="0"/>
      <c r="NH196" s="0"/>
      <c r="NI196" s="0"/>
      <c r="NJ196" s="0"/>
      <c r="NK196" s="0"/>
      <c r="NL196" s="0"/>
      <c r="NM196" s="0"/>
      <c r="NN196" s="0"/>
      <c r="NO196" s="0"/>
      <c r="NP196" s="0"/>
      <c r="NQ196" s="0"/>
      <c r="NR196" s="0"/>
      <c r="NS196" s="0"/>
      <c r="NT196" s="0"/>
      <c r="NU196" s="0"/>
      <c r="NV196" s="0"/>
      <c r="NW196" s="0"/>
      <c r="NX196" s="0"/>
      <c r="NY196" s="0"/>
      <c r="NZ196" s="0"/>
      <c r="OA196" s="0"/>
      <c r="OB196" s="0"/>
      <c r="OC196" s="0"/>
      <c r="OD196" s="0"/>
      <c r="OE196" s="0"/>
      <c r="OF196" s="0"/>
      <c r="OG196" s="0"/>
      <c r="OH196" s="0"/>
      <c r="OI196" s="0"/>
      <c r="OJ196" s="0"/>
      <c r="OK196" s="0"/>
      <c r="OL196" s="0"/>
      <c r="OM196" s="0"/>
      <c r="ON196" s="0"/>
      <c r="OO196" s="0"/>
      <c r="OP196" s="0"/>
      <c r="OQ196" s="0"/>
      <c r="OR196" s="0"/>
      <c r="OS196" s="0"/>
      <c r="OT196" s="0"/>
      <c r="OU196" s="0"/>
      <c r="OV196" s="0"/>
      <c r="OW196" s="0"/>
      <c r="OX196" s="0"/>
      <c r="OY196" s="0"/>
      <c r="OZ196" s="0"/>
      <c r="PA196" s="0"/>
      <c r="PB196" s="0"/>
      <c r="PC196" s="0"/>
      <c r="PD196" s="0"/>
      <c r="PE196" s="0"/>
      <c r="PF196" s="0"/>
      <c r="PG196" s="0"/>
      <c r="PH196" s="0"/>
      <c r="PI196" s="0"/>
      <c r="PJ196" s="0"/>
      <c r="PK196" s="0"/>
      <c r="PL196" s="0"/>
      <c r="PM196" s="0"/>
      <c r="PN196" s="0"/>
      <c r="PO196" s="0"/>
      <c r="PP196" s="0"/>
      <c r="PQ196" s="0"/>
      <c r="PR196" s="0"/>
      <c r="PS196" s="0"/>
      <c r="PT196" s="0"/>
      <c r="PU196" s="0"/>
      <c r="PV196" s="0"/>
      <c r="PW196" s="0"/>
      <c r="PX196" s="0"/>
      <c r="PY196" s="0"/>
      <c r="PZ196" s="0"/>
      <c r="QA196" s="0"/>
      <c r="QB196" s="0"/>
      <c r="QC196" s="0"/>
      <c r="QD196" s="0"/>
      <c r="QE196" s="0"/>
      <c r="QF196" s="0"/>
      <c r="QG196" s="0"/>
      <c r="QH196" s="0"/>
      <c r="QI196" s="0"/>
      <c r="QJ196" s="0"/>
      <c r="QK196" s="0"/>
      <c r="QL196" s="0"/>
      <c r="QM196" s="0"/>
      <c r="QN196" s="0"/>
      <c r="QO196" s="0"/>
      <c r="QP196" s="0"/>
      <c r="QQ196" s="0"/>
      <c r="QR196" s="0"/>
      <c r="QS196" s="0"/>
      <c r="QT196" s="0"/>
      <c r="QU196" s="0"/>
      <c r="QV196" s="0"/>
      <c r="QW196" s="0"/>
      <c r="QX196" s="0"/>
      <c r="QY196" s="0"/>
      <c r="QZ196" s="0"/>
      <c r="RA196" s="0"/>
      <c r="RB196" s="0"/>
      <c r="RC196" s="0"/>
      <c r="RD196" s="0"/>
      <c r="RE196" s="0"/>
      <c r="RF196" s="0"/>
      <c r="RG196" s="0"/>
      <c r="RH196" s="0"/>
      <c r="RI196" s="0"/>
      <c r="RJ196" s="0"/>
      <c r="RK196" s="0"/>
      <c r="RL196" s="0"/>
      <c r="RM196" s="0"/>
      <c r="RN196" s="0"/>
      <c r="RO196" s="0"/>
      <c r="RP196" s="0"/>
      <c r="RQ196" s="0"/>
      <c r="RR196" s="0"/>
      <c r="RS196" s="0"/>
      <c r="RT196" s="0"/>
      <c r="RU196" s="0"/>
      <c r="RV196" s="0"/>
      <c r="RW196" s="0"/>
      <c r="RX196" s="0"/>
      <c r="RY196" s="0"/>
      <c r="RZ196" s="0"/>
      <c r="SA196" s="0"/>
      <c r="SB196" s="0"/>
      <c r="SC196" s="0"/>
      <c r="SD196" s="0"/>
      <c r="SE196" s="0"/>
      <c r="SF196" s="0"/>
      <c r="SG196" s="0"/>
      <c r="SH196" s="0"/>
      <c r="SI196" s="0"/>
      <c r="SJ196" s="0"/>
      <c r="SK196" s="0"/>
      <c r="SL196" s="0"/>
      <c r="SM196" s="0"/>
      <c r="SN196" s="0"/>
      <c r="SO196" s="0"/>
      <c r="SP196" s="0"/>
      <c r="SQ196" s="0"/>
      <c r="SR196" s="0"/>
      <c r="SS196" s="0"/>
      <c r="ST196" s="0"/>
      <c r="SU196" s="0"/>
      <c r="SV196" s="0"/>
      <c r="SW196" s="0"/>
      <c r="SX196" s="0"/>
      <c r="SY196" s="0"/>
      <c r="SZ196" s="0"/>
      <c r="TA196" s="0"/>
      <c r="TB196" s="0"/>
      <c r="TC196" s="0"/>
      <c r="TD196" s="0"/>
      <c r="TE196" s="0"/>
      <c r="TF196" s="0"/>
      <c r="TG196" s="0"/>
      <c r="TH196" s="0"/>
      <c r="TI196" s="0"/>
      <c r="TJ196" s="0"/>
      <c r="TK196" s="0"/>
      <c r="TL196" s="0"/>
      <c r="TM196" s="0"/>
      <c r="TN196" s="0"/>
      <c r="TO196" s="0"/>
      <c r="TP196" s="0"/>
      <c r="TQ196" s="0"/>
      <c r="TR196" s="0"/>
      <c r="TS196" s="0"/>
      <c r="TT196" s="0"/>
      <c r="TU196" s="0"/>
      <c r="TV196" s="0"/>
      <c r="TW196" s="0"/>
      <c r="TX196" s="0"/>
      <c r="TY196" s="0"/>
      <c r="TZ196" s="0"/>
      <c r="UA196" s="0"/>
      <c r="UB196" s="0"/>
      <c r="UC196" s="0"/>
      <c r="UD196" s="0"/>
      <c r="UE196" s="0"/>
      <c r="UF196" s="0"/>
      <c r="UG196" s="0"/>
      <c r="UH196" s="0"/>
      <c r="UI196" s="0"/>
      <c r="UJ196" s="0"/>
      <c r="UK196" s="0"/>
      <c r="UL196" s="0"/>
      <c r="UM196" s="0"/>
      <c r="UN196" s="0"/>
      <c r="UO196" s="0"/>
      <c r="UP196" s="0"/>
      <c r="UQ196" s="0"/>
      <c r="UR196" s="0"/>
      <c r="US196" s="0"/>
      <c r="UT196" s="0"/>
      <c r="UU196" s="0"/>
      <c r="UV196" s="0"/>
      <c r="UW196" s="0"/>
      <c r="UX196" s="0"/>
      <c r="UY196" s="0"/>
      <c r="UZ196" s="0"/>
      <c r="VA196" s="0"/>
      <c r="VB196" s="0"/>
      <c r="VC196" s="0"/>
      <c r="VD196" s="0"/>
      <c r="VE196" s="0"/>
      <c r="VF196" s="0"/>
      <c r="VG196" s="0"/>
      <c r="VH196" s="0"/>
      <c r="VI196" s="0"/>
      <c r="VJ196" s="0"/>
      <c r="VK196" s="0"/>
      <c r="VL196" s="0"/>
      <c r="VM196" s="0"/>
      <c r="VN196" s="0"/>
      <c r="VO196" s="0"/>
      <c r="VP196" s="0"/>
      <c r="VQ196" s="0"/>
      <c r="VR196" s="0"/>
      <c r="VS196" s="0"/>
      <c r="VT196" s="0"/>
      <c r="VU196" s="0"/>
      <c r="VV196" s="0"/>
      <c r="VW196" s="0"/>
      <c r="VX196" s="0"/>
      <c r="VY196" s="0"/>
      <c r="VZ196" s="0"/>
      <c r="WA196" s="0"/>
      <c r="WB196" s="0"/>
      <c r="WC196" s="0"/>
      <c r="WD196" s="0"/>
      <c r="WE196" s="0"/>
      <c r="WF196" s="0"/>
      <c r="WG196" s="0"/>
      <c r="WH196" s="0"/>
      <c r="WI196" s="0"/>
      <c r="WJ196" s="0"/>
      <c r="WK196" s="0"/>
      <c r="WL196" s="0"/>
      <c r="WM196" s="0"/>
      <c r="WN196" s="0"/>
      <c r="WO196" s="0"/>
      <c r="WP196" s="0"/>
      <c r="WQ196" s="0"/>
      <c r="WR196" s="0"/>
      <c r="WS196" s="0"/>
      <c r="WT196" s="0"/>
      <c r="WU196" s="0"/>
      <c r="WV196" s="0"/>
      <c r="WW196" s="0"/>
      <c r="WX196" s="0"/>
      <c r="WY196" s="0"/>
      <c r="WZ196" s="0"/>
      <c r="XA196" s="0"/>
      <c r="XB196" s="0"/>
      <c r="XC196" s="0"/>
      <c r="XD196" s="0"/>
      <c r="XE196" s="0"/>
      <c r="XF196" s="0"/>
      <c r="XG196" s="0"/>
      <c r="XH196" s="0"/>
      <c r="XI196" s="0"/>
      <c r="XJ196" s="0"/>
      <c r="XK196" s="0"/>
      <c r="XL196" s="0"/>
      <c r="XM196" s="0"/>
      <c r="XN196" s="0"/>
      <c r="XO196" s="0"/>
      <c r="XP196" s="0"/>
      <c r="XQ196" s="0"/>
      <c r="XR196" s="0"/>
      <c r="XS196" s="0"/>
      <c r="XT196" s="0"/>
      <c r="XU196" s="0"/>
      <c r="XV196" s="0"/>
      <c r="XW196" s="0"/>
      <c r="XX196" s="0"/>
      <c r="XY196" s="0"/>
      <c r="XZ196" s="0"/>
      <c r="YA196" s="0"/>
      <c r="YB196" s="0"/>
      <c r="YC196" s="0"/>
      <c r="YD196" s="0"/>
      <c r="YE196" s="0"/>
      <c r="YF196" s="0"/>
      <c r="YG196" s="0"/>
      <c r="YH196" s="0"/>
      <c r="YI196" s="0"/>
      <c r="YJ196" s="0"/>
      <c r="YK196" s="0"/>
      <c r="YL196" s="0"/>
      <c r="YM196" s="0"/>
      <c r="YN196" s="0"/>
      <c r="YO196" s="0"/>
      <c r="YP196" s="0"/>
      <c r="YQ196" s="0"/>
      <c r="YR196" s="0"/>
      <c r="YS196" s="0"/>
      <c r="YT196" s="0"/>
      <c r="YU196" s="0"/>
      <c r="YV196" s="0"/>
      <c r="YW196" s="0"/>
      <c r="YX196" s="0"/>
      <c r="YY196" s="0"/>
      <c r="YZ196" s="0"/>
      <c r="ZA196" s="0"/>
      <c r="ZB196" s="0"/>
      <c r="ZC196" s="0"/>
      <c r="ZD196" s="0"/>
      <c r="ZE196" s="0"/>
      <c r="ZF196" s="0"/>
      <c r="ZG196" s="0"/>
      <c r="ZH196" s="0"/>
      <c r="ZI196" s="0"/>
      <c r="ZJ196" s="0"/>
      <c r="ZK196" s="0"/>
      <c r="ZL196" s="0"/>
      <c r="ZM196" s="0"/>
      <c r="ZN196" s="0"/>
      <c r="ZO196" s="0"/>
      <c r="ZP196" s="0"/>
      <c r="ZQ196" s="0"/>
      <c r="ZR196" s="0"/>
      <c r="ZS196" s="0"/>
      <c r="ZT196" s="0"/>
      <c r="ZU196" s="0"/>
      <c r="ZV196" s="0"/>
      <c r="ZW196" s="0"/>
      <c r="ZX196" s="0"/>
      <c r="ZY196" s="0"/>
      <c r="ZZ196" s="0"/>
      <c r="AAA196" s="0"/>
      <c r="AAB196" s="0"/>
      <c r="AAC196" s="0"/>
      <c r="AAD196" s="0"/>
      <c r="AAE196" s="0"/>
      <c r="AAF196" s="0"/>
      <c r="AAG196" s="0"/>
      <c r="AAH196" s="0"/>
      <c r="AAI196" s="0"/>
      <c r="AAJ196" s="0"/>
      <c r="AAK196" s="0"/>
      <c r="AAL196" s="0"/>
      <c r="AAM196" s="0"/>
      <c r="AAN196" s="0"/>
      <c r="AAO196" s="0"/>
      <c r="AAP196" s="0"/>
      <c r="AAQ196" s="0"/>
      <c r="AAR196" s="0"/>
      <c r="AAS196" s="0"/>
      <c r="AAT196" s="0"/>
      <c r="AAU196" s="0"/>
      <c r="AAV196" s="0"/>
      <c r="AAW196" s="0"/>
      <c r="AAX196" s="0"/>
      <c r="AAY196" s="0"/>
      <c r="AAZ196" s="0"/>
      <c r="ABA196" s="0"/>
      <c r="ABB196" s="0"/>
      <c r="ABC196" s="0"/>
      <c r="ABD196" s="0"/>
      <c r="ABE196" s="0"/>
      <c r="ABF196" s="0"/>
      <c r="ABG196" s="0"/>
      <c r="ABH196" s="0"/>
      <c r="ABI196" s="0"/>
      <c r="ABJ196" s="0"/>
      <c r="ABK196" s="0"/>
      <c r="ABL196" s="0"/>
      <c r="ABM196" s="0"/>
      <c r="ABN196" s="0"/>
      <c r="ABO196" s="0"/>
      <c r="ABP196" s="0"/>
      <c r="ABQ196" s="0"/>
      <c r="ABR196" s="0"/>
      <c r="ABS196" s="0"/>
      <c r="ABT196" s="0"/>
      <c r="ABU196" s="0"/>
      <c r="ABV196" s="0"/>
      <c r="ABW196" s="0"/>
      <c r="ABX196" s="0"/>
      <c r="ABY196" s="0"/>
      <c r="ABZ196" s="0"/>
      <c r="ACA196" s="0"/>
      <c r="ACB196" s="0"/>
      <c r="ACC196" s="0"/>
      <c r="ACD196" s="0"/>
      <c r="ACE196" s="0"/>
      <c r="ACF196" s="0"/>
      <c r="ACG196" s="0"/>
      <c r="ACH196" s="0"/>
      <c r="ACI196" s="0"/>
      <c r="ACJ196" s="0"/>
      <c r="ACK196" s="0"/>
      <c r="ACL196" s="0"/>
      <c r="ACM196" s="0"/>
      <c r="ACN196" s="0"/>
      <c r="ACO196" s="0"/>
      <c r="ACP196" s="0"/>
      <c r="ACQ196" s="0"/>
      <c r="ACR196" s="0"/>
      <c r="ACS196" s="0"/>
      <c r="ACT196" s="0"/>
      <c r="ACU196" s="0"/>
      <c r="ACV196" s="0"/>
      <c r="ACW196" s="0"/>
      <c r="ACX196" s="0"/>
      <c r="ACY196" s="0"/>
      <c r="ACZ196" s="0"/>
      <c r="ADA196" s="0"/>
      <c r="ADB196" s="0"/>
      <c r="ADC196" s="0"/>
      <c r="ADD196" s="0"/>
      <c r="ADE196" s="0"/>
      <c r="ADF196" s="0"/>
      <c r="ADG196" s="0"/>
      <c r="ADH196" s="0"/>
      <c r="ADI196" s="0"/>
      <c r="ADJ196" s="0"/>
      <c r="ADK196" s="0"/>
      <c r="ADL196" s="0"/>
      <c r="ADM196" s="0"/>
      <c r="ADN196" s="0"/>
      <c r="ADO196" s="0"/>
      <c r="ADP196" s="0"/>
      <c r="ADQ196" s="0"/>
      <c r="ADR196" s="0"/>
      <c r="ADS196" s="0"/>
      <c r="ADT196" s="0"/>
      <c r="ADU196" s="0"/>
      <c r="ADV196" s="0"/>
      <c r="ADW196" s="0"/>
      <c r="ADX196" s="0"/>
      <c r="ADY196" s="0"/>
      <c r="ADZ196" s="0"/>
      <c r="AEA196" s="0"/>
      <c r="AEB196" s="0"/>
      <c r="AEC196" s="0"/>
      <c r="AED196" s="0"/>
      <c r="AEE196" s="0"/>
      <c r="AEF196" s="0"/>
      <c r="AEG196" s="0"/>
      <c r="AEH196" s="0"/>
      <c r="AEI196" s="0"/>
      <c r="AEJ196" s="0"/>
      <c r="AEK196" s="0"/>
      <c r="AEL196" s="0"/>
      <c r="AEM196" s="0"/>
      <c r="AEN196" s="0"/>
      <c r="AEO196" s="0"/>
      <c r="AEP196" s="0"/>
      <c r="AEQ196" s="0"/>
      <c r="AER196" s="0"/>
      <c r="AES196" s="0"/>
      <c r="AET196" s="0"/>
      <c r="AEU196" s="0"/>
      <c r="AEV196" s="0"/>
      <c r="AEW196" s="0"/>
      <c r="AEX196" s="0"/>
      <c r="AEY196" s="0"/>
      <c r="AEZ196" s="0"/>
      <c r="AFA196" s="0"/>
      <c r="AFB196" s="0"/>
      <c r="AFC196" s="0"/>
      <c r="AFD196" s="0"/>
      <c r="AFE196" s="0"/>
      <c r="AFF196" s="0"/>
      <c r="AFG196" s="0"/>
      <c r="AFH196" s="0"/>
      <c r="AFI196" s="0"/>
      <c r="AFJ196" s="0"/>
      <c r="AFK196" s="0"/>
      <c r="AFL196" s="0"/>
      <c r="AFM196" s="0"/>
      <c r="AFN196" s="0"/>
      <c r="AFO196" s="0"/>
      <c r="AFP196" s="0"/>
      <c r="AFQ196" s="0"/>
      <c r="AFR196" s="0"/>
      <c r="AFS196" s="0"/>
      <c r="AFT196" s="0"/>
      <c r="AFU196" s="0"/>
      <c r="AFV196" s="0"/>
      <c r="AFW196" s="0"/>
      <c r="AFX196" s="0"/>
      <c r="AFY196" s="0"/>
      <c r="AFZ196" s="0"/>
      <c r="AGA196" s="0"/>
      <c r="AGB196" s="0"/>
      <c r="AGC196" s="0"/>
      <c r="AGD196" s="0"/>
      <c r="AGE196" s="0"/>
      <c r="AGF196" s="0"/>
      <c r="AGG196" s="0"/>
      <c r="AGH196" s="0"/>
      <c r="AGI196" s="0"/>
      <c r="AGJ196" s="0"/>
      <c r="AGK196" s="0"/>
      <c r="AGL196" s="0"/>
      <c r="AGM196" s="0"/>
      <c r="AGN196" s="0"/>
      <c r="AGO196" s="0"/>
      <c r="AGP196" s="0"/>
      <c r="AGQ196" s="0"/>
      <c r="AGR196" s="0"/>
      <c r="AGS196" s="0"/>
      <c r="AGT196" s="0"/>
      <c r="AGU196" s="0"/>
      <c r="AGV196" s="0"/>
      <c r="AGW196" s="0"/>
      <c r="AGX196" s="0"/>
      <c r="AGY196" s="0"/>
      <c r="AGZ196" s="0"/>
      <c r="AHA196" s="0"/>
      <c r="AHB196" s="0"/>
      <c r="AHC196" s="0"/>
      <c r="AHD196" s="0"/>
      <c r="AHE196" s="0"/>
      <c r="AHF196" s="0"/>
      <c r="AHG196" s="0"/>
      <c r="AHH196" s="0"/>
      <c r="AHI196" s="0"/>
      <c r="AHJ196" s="0"/>
      <c r="AHK196" s="0"/>
      <c r="AHL196" s="0"/>
      <c r="AHM196" s="0"/>
      <c r="AHN196" s="0"/>
      <c r="AHO196" s="0"/>
      <c r="AHP196" s="0"/>
      <c r="AHQ196" s="0"/>
      <c r="AHR196" s="0"/>
      <c r="AHS196" s="0"/>
      <c r="AHT196" s="0"/>
      <c r="AHU196" s="0"/>
      <c r="AHV196" s="0"/>
      <c r="AHW196" s="0"/>
      <c r="AHX196" s="0"/>
      <c r="AHY196" s="0"/>
      <c r="AHZ196" s="0"/>
      <c r="AIA196" s="0"/>
      <c r="AIB196" s="0"/>
      <c r="AIC196" s="0"/>
      <c r="AID196" s="0"/>
      <c r="AIE196" s="0"/>
      <c r="AIF196" s="0"/>
      <c r="AIG196" s="0"/>
      <c r="AIH196" s="0"/>
      <c r="AII196" s="0"/>
      <c r="AIJ196" s="0"/>
      <c r="AIK196" s="0"/>
      <c r="AIL196" s="0"/>
      <c r="AIM196" s="0"/>
      <c r="AIN196" s="0"/>
      <c r="AIO196" s="0"/>
      <c r="AIP196" s="0"/>
      <c r="AIQ196" s="0"/>
      <c r="AIR196" s="0"/>
      <c r="AIS196" s="0"/>
      <c r="AIT196" s="0"/>
      <c r="AIU196" s="0"/>
      <c r="AIV196" s="0"/>
      <c r="AIW196" s="0"/>
      <c r="AIX196" s="0"/>
      <c r="AIY196" s="0"/>
      <c r="AIZ196" s="0"/>
      <c r="AJA196" s="0"/>
      <c r="AJB196" s="0"/>
      <c r="AJC196" s="0"/>
      <c r="AJD196" s="0"/>
      <c r="AJE196" s="0"/>
      <c r="AJF196" s="0"/>
      <c r="AJG196" s="0"/>
      <c r="AJH196" s="0"/>
      <c r="AJI196" s="0"/>
      <c r="AJJ196" s="0"/>
      <c r="AJK196" s="0"/>
      <c r="AJL196" s="0"/>
      <c r="AJM196" s="0"/>
      <c r="AJN196" s="0"/>
      <c r="AJO196" s="0"/>
      <c r="AJP196" s="0"/>
      <c r="AJQ196" s="0"/>
      <c r="AJR196" s="0"/>
      <c r="AJS196" s="0"/>
      <c r="AJT196" s="0"/>
      <c r="AJU196" s="0"/>
      <c r="AJV196" s="0"/>
      <c r="AJW196" s="0"/>
      <c r="AJX196" s="0"/>
      <c r="AJY196" s="0"/>
      <c r="AJZ196" s="0"/>
      <c r="AKA196" s="0"/>
      <c r="AKB196" s="0"/>
      <c r="AKC196" s="0"/>
      <c r="AKD196" s="0"/>
      <c r="AKE196" s="0"/>
      <c r="AKF196" s="0"/>
      <c r="AKG196" s="0"/>
      <c r="AKH196" s="0"/>
      <c r="AKI196" s="0"/>
      <c r="AKJ196" s="0"/>
      <c r="AKK196" s="0"/>
      <c r="AKL196" s="0"/>
      <c r="AKM196" s="0"/>
      <c r="AKN196" s="0"/>
      <c r="AKO196" s="0"/>
      <c r="AKP196" s="0"/>
      <c r="AKQ196" s="0"/>
      <c r="AKR196" s="0"/>
      <c r="AKS196" s="0"/>
      <c r="AKT196" s="0"/>
      <c r="AKU196" s="0"/>
      <c r="AKV196" s="0"/>
      <c r="AKW196" s="0"/>
      <c r="AKX196" s="0"/>
      <c r="AKY196" s="0"/>
      <c r="AKZ196" s="0"/>
      <c r="ALA196" s="0"/>
      <c r="ALB196" s="0"/>
      <c r="ALC196" s="0"/>
      <c r="ALD196" s="0"/>
      <c r="ALE196" s="0"/>
      <c r="ALF196" s="0"/>
      <c r="ALG196" s="0"/>
      <c r="ALH196" s="0"/>
      <c r="ALI196" s="0"/>
      <c r="ALJ196" s="0"/>
      <c r="ALK196" s="0"/>
      <c r="ALL196" s="0"/>
      <c r="ALM196" s="0"/>
      <c r="ALN196" s="0"/>
      <c r="ALO196" s="0"/>
      <c r="ALP196" s="0"/>
      <c r="ALQ196" s="0"/>
      <c r="ALR196" s="0"/>
      <c r="ALS196" s="0"/>
      <c r="ALT196" s="0"/>
      <c r="ALU196" s="0"/>
      <c r="ALV196" s="0"/>
      <c r="ALW196" s="0"/>
      <c r="ALX196" s="0"/>
      <c r="ALY196" s="0"/>
      <c r="ALZ196" s="0"/>
      <c r="AMA196" s="0"/>
      <c r="AMB196" s="0"/>
      <c r="AMC196" s="0"/>
      <c r="AMD196" s="0"/>
      <c r="AME196" s="0"/>
      <c r="AMF196" s="0"/>
      <c r="AMG196" s="0"/>
      <c r="AMH196" s="0"/>
      <c r="AMI196" s="0"/>
      <c r="AMJ196" s="0"/>
    </row>
    <row r="197" customFormat="false" ht="13.2" hidden="false" customHeight="false" outlineLevel="0" collapsed="false">
      <c r="A197" s="2"/>
      <c r="B197" s="3" t="n">
        <v>8</v>
      </c>
      <c r="C197" s="0"/>
      <c r="D197" s="0"/>
      <c r="E197" s="0"/>
      <c r="F197" s="0"/>
      <c r="G197" s="0"/>
      <c r="H197" s="0"/>
      <c r="I197" s="3" t="n">
        <v>1</v>
      </c>
      <c r="J197" s="2" t="s">
        <v>42</v>
      </c>
      <c r="K197" s="2" t="s">
        <v>39</v>
      </c>
      <c r="L197" s="5" t="n">
        <v>42619</v>
      </c>
      <c r="M197" s="2" t="n">
        <v>2</v>
      </c>
      <c r="N197" s="2" t="n">
        <v>1</v>
      </c>
      <c r="O197" s="2" t="n">
        <v>3</v>
      </c>
      <c r="P197" s="19" t="n">
        <f aca="false">+SUMIFS($O$2:$O$181,$J$2:$J$181,$J197,$B$2:$B$181,"&lt;"&amp;$B197,$B$2:$B$181,"&gt;="&amp;($B197-6))/6</f>
        <v>2</v>
      </c>
      <c r="Q197" s="19" t="n">
        <f aca="false">+SUMIFS($M$2:$M$181,$J$2:$J$181,$J197,$B$2:$B$181,"&lt;"&amp;$B197,$B$2:$B$181,"&gt;="&amp;($B197-6))/6</f>
        <v>2.33333333333333</v>
      </c>
      <c r="R197" s="19" t="n">
        <f aca="false">+SUMIFS($N$2:$N$181,$J$2:$J$181,$J197,$B$2:$B$181,"&lt;"&amp;$B197,$B$2:$B$181,"&gt;="&amp;($B197-6))/6</f>
        <v>1</v>
      </c>
      <c r="S197" s="19" t="n">
        <f aca="false">+SUMIFS($S$2:$S$181,$J$2:$J$181,$J197,$B$2:$B$181,"&lt;"&amp;$B197,$B$2:$B$181,"&gt;="&amp;($B197-6))/(6*90)</f>
        <v>1.11666666666667</v>
      </c>
      <c r="T197" s="19" t="n">
        <f aca="false">+SUMIFS($T$2:$T$181,$J$2:$J$181,$J197,$B$2:$B$181,"&lt;"&amp;$B197,$B$2:$B$181,"&gt;="&amp;($B197-6))/(6*90)</f>
        <v>0.32962962962963</v>
      </c>
      <c r="U197" s="19" t="n">
        <f aca="false">+SUMIFS($U$2:$U$181,$J$2:$J$181,$J197,$B$2:$B$181,"&lt;"&amp;$B197,$B$2:$B$181,"&gt;="&amp;($B197-6))/(6*90)</f>
        <v>0.659259259259259</v>
      </c>
      <c r="V197" s="19" t="n">
        <f aca="false">+SUMIFS($V$2:$V$181,$J$2:$J$181,$J197,$B$2:$B$181,"&lt;"&amp;$B197,$B$2:$B$181,"&gt;="&amp;($B197-6))/(6*90)</f>
        <v>0.168518518518519</v>
      </c>
      <c r="W197" s="19" t="n">
        <f aca="false">+SUMIFS($W$2:$W$181,$J$2:$J$181,$J197,$B$2:$B$181,"&lt;"&amp;$B197,$B$2:$B$181,"&gt;="&amp;($B197-6))/6</f>
        <v>1.83898046398046</v>
      </c>
      <c r="X197" s="19" t="n">
        <f aca="false">+SUMIFS($X$2:$X$181,$J$2:$J$181,$J197,$B$2:$B$181,"&lt;"&amp;$B197,$B$2:$B$181,"&gt;="&amp;($B197-6))/6</f>
        <v>1.03296703296703</v>
      </c>
      <c r="Y197" s="19" t="n">
        <f aca="false">+SUMIFS($Y$2:$Y$181,$J$2:$J$181,$J197,$B$2:$B$181,"&lt;"&amp;$B197,$B$2:$B$181,"&gt;="&amp;($B197-6))/(6*90)</f>
        <v>4.75925925925926</v>
      </c>
      <c r="Z197" s="19" t="n">
        <f aca="false">+SUMIFS($Z$2:$Z$181,$J$2:$J$181,$J197,$B$2:$B$181,"&lt;"&amp;$B197,$B$2:$B$181,"&gt;="&amp;($B197-6))/(6*90)</f>
        <v>0.361111111111111</v>
      </c>
      <c r="AA197" s="19" t="n">
        <f aca="false">+SUMIFS($AA$2:$AA$181,$J$2:$J$181,$J197,$B$2:$B$181,"&lt;"&amp;$B197,$B$2:$B$181,"&gt;="&amp;($B197-6))/6</f>
        <v>0.929194831729016</v>
      </c>
      <c r="AB197" s="19" t="n">
        <f aca="false">+SUMIFS($AB$2:$AB$181,$J$2:$J$181,$J197,$B$2:$B$181,"&lt;"&amp;$B197,$B$2:$B$181,"&gt;="&amp;($B197-6))/(6*90)</f>
        <v>0.0611111111111111</v>
      </c>
      <c r="AC197" s="19" t="n">
        <f aca="false">+SUMIFS($AC$2:$AC$181,$J$2:$J$181,$J197,$B$2:$B$181,"&lt;"&amp;$B197,$B$2:$B$181,"&gt;="&amp;($B197-6))/(6*90)</f>
        <v>0.15</v>
      </c>
      <c r="AD197" s="19" t="n">
        <f aca="false">+SUMIFS(AD$2:AD$181,$J$2:$J$181,$J197,$B$2:$B$181,"&lt;"&amp;$B197,$B$2:$B$181,"&gt;="&amp;($B197-6))/6</f>
        <v>2</v>
      </c>
      <c r="AE197" s="19" t="n">
        <f aca="false">+SUMIFS(AE$2:AE$181,$J$2:$J$181,$J197,$B$2:$B$181,"&lt;"&amp;$B197,$B$2:$B$181,"&gt;="&amp;($B197-6))/(6*90)</f>
        <v>0.140740740740741</v>
      </c>
      <c r="AF197" s="19" t="n">
        <f aca="false">+SUMIFS(AF$2:AF$181,$J$2:$J$181,$J197,$B$2:$B$181,"&lt;"&amp;$B197,$B$2:$B$181,"&gt;="&amp;($B197-6))/(6*90)</f>
        <v>3.00555555555556</v>
      </c>
      <c r="AG197" s="19" t="n">
        <f aca="false">+SUMIFS(AG$2:AG$181,$J$2:$J$181,$J197,$B$2:$B$181,"&lt;"&amp;$B197,$B$2:$B$181,"&gt;="&amp;($B197-6))/(6*90)</f>
        <v>0.481481481481481</v>
      </c>
      <c r="AH197" s="19" t="n">
        <f aca="false">+SUMIFS(AH$2:AH$181,$J$2:$J$181,$J197,$B$2:$B$181,"&lt;"&amp;$B197,$B$2:$B$181,"&gt;="&amp;($B197-6))/(6*90)</f>
        <v>0.0648148148148148</v>
      </c>
      <c r="AI197" s="19" t="n">
        <f aca="false">+SUMIFS(AI$2:AI$181,$J$2:$J$181,$J197,$B$2:$B$181,"&lt;"&amp;$B197,$B$2:$B$181,"&gt;="&amp;($B197-6))/(6*90)</f>
        <v>0.164814814814815</v>
      </c>
      <c r="AJ197" s="19" t="n">
        <f aca="false">+SUMIFS(AJ$2:AJ$181,$J$2:$J$181,$J197,$B$2:$B$181,"&lt;"&amp;$B197,$B$2:$B$181,"&gt;="&amp;($B197-6))/6</f>
        <v>3.16666666666667</v>
      </c>
      <c r="AK197" s="19" t="n">
        <f aca="false">+SUMIFS(AK$2:AK$181,$J$2:$J$181,$J197,$B$2:$B$181,"&lt;"&amp;$B197,$B$2:$B$181,"&gt;="&amp;($B197-6))/(6*90)</f>
        <v>0.1</v>
      </c>
      <c r="AL197" s="19" t="n">
        <f aca="false">+SUMIFS(AL$2:AL$181,$J$2:$J$181,$J197,$B$2:$B$181,"&lt;"&amp;$B197,$B$2:$B$181,"&gt;="&amp;($B197-6))/6</f>
        <v>2</v>
      </c>
      <c r="AM197" s="19" t="n">
        <f aca="false">+SUMIFS(AM$2:AM$181,$J$2:$J$181,$J197,$B$2:$B$181,"&lt;"&amp;$B197,$B$2:$B$181,"&gt;="&amp;($B197-6))/6</f>
        <v>1.57649572649573</v>
      </c>
      <c r="AN197" s="19" t="n">
        <f aca="false">+SUMIFS(AN$2:AN$181,$J$2:$J$181,$J197,$B$2:$B$181,"&lt;"&amp;$B197,$B$2:$B$181,"&gt;="&amp;($B197-6))/6</f>
        <v>1.89222989814001</v>
      </c>
      <c r="AO197" s="0"/>
      <c r="AP197" s="0"/>
      <c r="AQ197" s="0"/>
      <c r="AR197" s="0"/>
      <c r="AS197" s="0"/>
      <c r="AT197" s="0"/>
      <c r="AU197" s="0"/>
      <c r="AV197" s="0"/>
      <c r="AW197" s="0"/>
      <c r="AX197" s="0"/>
      <c r="AY197" s="0"/>
      <c r="AZ197" s="0"/>
      <c r="BA197" s="0"/>
      <c r="BB197" s="0"/>
      <c r="BC197" s="0"/>
      <c r="BD197" s="0"/>
      <c r="BE197" s="0"/>
      <c r="BF197" s="0"/>
      <c r="BG197" s="0"/>
      <c r="BH197" s="0"/>
      <c r="BI197" s="0"/>
      <c r="BJ197" s="0"/>
      <c r="BK197" s="0"/>
      <c r="BL197" s="0"/>
      <c r="BM197" s="0"/>
      <c r="BN197" s="0"/>
      <c r="BO197" s="0"/>
      <c r="BP197" s="0"/>
      <c r="BQ197" s="0"/>
      <c r="BR197" s="0"/>
      <c r="BS197" s="0"/>
      <c r="BT197" s="0"/>
      <c r="BU197" s="0"/>
      <c r="BV197" s="0"/>
      <c r="BW197" s="0"/>
      <c r="BX197" s="0"/>
      <c r="BY197" s="0"/>
      <c r="BZ197" s="0"/>
      <c r="CA197" s="0"/>
      <c r="CB197" s="0"/>
      <c r="CC197" s="0"/>
      <c r="CD197" s="0"/>
      <c r="CE197" s="0"/>
      <c r="CF197" s="0"/>
      <c r="CG197" s="0"/>
      <c r="CH197" s="0"/>
      <c r="CI197" s="0"/>
      <c r="CJ197" s="0"/>
      <c r="CK197" s="0"/>
      <c r="CL197" s="0"/>
      <c r="CM197" s="0"/>
      <c r="CN197" s="0"/>
      <c r="CO197" s="0"/>
      <c r="CP197" s="0"/>
      <c r="CQ197" s="0"/>
      <c r="CR197" s="0"/>
      <c r="CS197" s="0"/>
      <c r="CT197" s="0"/>
      <c r="CU197" s="0"/>
      <c r="CV197" s="0"/>
      <c r="CW197" s="0"/>
      <c r="CX197" s="0"/>
      <c r="CY197" s="0"/>
      <c r="CZ197" s="0"/>
      <c r="DA197" s="0"/>
      <c r="DB197" s="0"/>
      <c r="DC197" s="0"/>
      <c r="DD197" s="0"/>
      <c r="DE197" s="0"/>
      <c r="DF197" s="0"/>
      <c r="DG197" s="0"/>
      <c r="DH197" s="0"/>
      <c r="DI197" s="0"/>
      <c r="DJ197" s="0"/>
      <c r="DK197" s="0"/>
      <c r="DL197" s="0"/>
      <c r="DM197" s="0"/>
      <c r="DN197" s="0"/>
      <c r="DO197" s="0"/>
      <c r="DP197" s="0"/>
      <c r="DQ197" s="0"/>
      <c r="DR197" s="0"/>
      <c r="DS197" s="0"/>
      <c r="DT197" s="0"/>
      <c r="DU197" s="0"/>
      <c r="DV197" s="0"/>
      <c r="DW197" s="0"/>
      <c r="DX197" s="0"/>
      <c r="DY197" s="0"/>
      <c r="DZ197" s="0"/>
      <c r="EA197" s="0"/>
      <c r="EB197" s="0"/>
      <c r="EC197" s="0"/>
      <c r="ED197" s="0"/>
      <c r="EE197" s="0"/>
      <c r="EF197" s="0"/>
      <c r="EG197" s="0"/>
      <c r="EH197" s="0"/>
      <c r="EI197" s="0"/>
      <c r="EJ197" s="0"/>
      <c r="EK197" s="0"/>
      <c r="EL197" s="0"/>
      <c r="EM197" s="0"/>
      <c r="EN197" s="0"/>
      <c r="EO197" s="0"/>
      <c r="EP197" s="0"/>
      <c r="EQ197" s="0"/>
      <c r="ER197" s="0"/>
      <c r="ES197" s="0"/>
      <c r="ET197" s="0"/>
      <c r="EU197" s="0"/>
      <c r="EV197" s="0"/>
      <c r="EW197" s="0"/>
      <c r="EX197" s="0"/>
      <c r="EY197" s="0"/>
      <c r="EZ197" s="0"/>
      <c r="FA197" s="0"/>
      <c r="FB197" s="0"/>
      <c r="FC197" s="0"/>
      <c r="FD197" s="0"/>
      <c r="FE197" s="0"/>
      <c r="FF197" s="0"/>
      <c r="FG197" s="0"/>
      <c r="FH197" s="0"/>
      <c r="FI197" s="0"/>
      <c r="FJ197" s="0"/>
      <c r="FK197" s="0"/>
      <c r="FL197" s="0"/>
      <c r="FM197" s="0"/>
      <c r="FN197" s="0"/>
      <c r="FO197" s="0"/>
      <c r="FP197" s="0"/>
      <c r="FQ197" s="0"/>
      <c r="FR197" s="0"/>
      <c r="FS197" s="0"/>
      <c r="FT197" s="0"/>
      <c r="FU197" s="0"/>
      <c r="FV197" s="0"/>
      <c r="FW197" s="0"/>
      <c r="FX197" s="0"/>
      <c r="FY197" s="0"/>
      <c r="FZ197" s="0"/>
      <c r="GA197" s="0"/>
      <c r="GB197" s="0"/>
      <c r="GC197" s="0"/>
      <c r="GD197" s="0"/>
      <c r="GE197" s="0"/>
      <c r="GF197" s="0"/>
      <c r="GG197" s="0"/>
      <c r="GH197" s="0"/>
      <c r="GI197" s="0"/>
      <c r="GJ197" s="0"/>
      <c r="GK197" s="0"/>
      <c r="GL197" s="0"/>
      <c r="GM197" s="0"/>
      <c r="GN197" s="0"/>
      <c r="GO197" s="0"/>
      <c r="GP197" s="0"/>
      <c r="GQ197" s="0"/>
      <c r="GR197" s="0"/>
      <c r="GS197" s="0"/>
      <c r="GT197" s="0"/>
      <c r="GU197" s="0"/>
      <c r="GV197" s="0"/>
      <c r="GW197" s="0"/>
      <c r="GX197" s="0"/>
      <c r="GY197" s="0"/>
      <c r="GZ197" s="0"/>
      <c r="HA197" s="0"/>
      <c r="HB197" s="0"/>
      <c r="HC197" s="0"/>
      <c r="HD197" s="0"/>
      <c r="HE197" s="0"/>
      <c r="HF197" s="0"/>
      <c r="HG197" s="0"/>
      <c r="HH197" s="0"/>
      <c r="HI197" s="0"/>
      <c r="HJ197" s="0"/>
      <c r="HK197" s="0"/>
      <c r="HL197" s="0"/>
      <c r="HM197" s="0"/>
      <c r="HN197" s="0"/>
      <c r="HO197" s="0"/>
      <c r="HP197" s="0"/>
      <c r="HQ197" s="0"/>
      <c r="HR197" s="0"/>
      <c r="HS197" s="0"/>
      <c r="HT197" s="0"/>
      <c r="HU197" s="0"/>
      <c r="HV197" s="0"/>
      <c r="HW197" s="0"/>
      <c r="HX197" s="0"/>
      <c r="HY197" s="0"/>
      <c r="HZ197" s="0"/>
      <c r="IA197" s="0"/>
      <c r="IB197" s="0"/>
      <c r="IC197" s="0"/>
      <c r="ID197" s="0"/>
      <c r="IE197" s="0"/>
      <c r="IF197" s="0"/>
      <c r="IG197" s="0"/>
      <c r="IH197" s="0"/>
      <c r="II197" s="0"/>
      <c r="IJ197" s="0"/>
      <c r="IK197" s="0"/>
      <c r="IL197" s="0"/>
      <c r="IM197" s="0"/>
      <c r="IN197" s="0"/>
      <c r="IO197" s="0"/>
      <c r="IP197" s="0"/>
      <c r="IQ197" s="0"/>
      <c r="IR197" s="0"/>
      <c r="IS197" s="0"/>
      <c r="IT197" s="0"/>
      <c r="IU197" s="0"/>
      <c r="IV197" s="0"/>
      <c r="IW197" s="0"/>
      <c r="IX197" s="0"/>
      <c r="IY197" s="0"/>
      <c r="IZ197" s="0"/>
      <c r="JA197" s="0"/>
      <c r="JB197" s="0"/>
      <c r="JC197" s="0"/>
      <c r="JD197" s="0"/>
      <c r="JE197" s="0"/>
      <c r="JF197" s="0"/>
      <c r="JG197" s="0"/>
      <c r="JH197" s="0"/>
      <c r="JI197" s="0"/>
      <c r="JJ197" s="0"/>
      <c r="JK197" s="0"/>
      <c r="JL197" s="0"/>
      <c r="JM197" s="0"/>
      <c r="JN197" s="0"/>
      <c r="JO197" s="0"/>
      <c r="JP197" s="0"/>
      <c r="JQ197" s="0"/>
      <c r="JR197" s="0"/>
      <c r="JS197" s="0"/>
      <c r="JT197" s="0"/>
      <c r="JU197" s="0"/>
      <c r="JV197" s="0"/>
      <c r="JW197" s="0"/>
      <c r="JX197" s="0"/>
      <c r="JY197" s="0"/>
      <c r="JZ197" s="0"/>
      <c r="KA197" s="0"/>
      <c r="KB197" s="0"/>
      <c r="KC197" s="0"/>
      <c r="KD197" s="0"/>
      <c r="KE197" s="0"/>
      <c r="KF197" s="0"/>
      <c r="KG197" s="0"/>
      <c r="KH197" s="0"/>
      <c r="KI197" s="0"/>
      <c r="KJ197" s="0"/>
      <c r="KK197" s="0"/>
      <c r="KL197" s="0"/>
      <c r="KM197" s="0"/>
      <c r="KN197" s="0"/>
      <c r="KO197" s="0"/>
      <c r="KP197" s="0"/>
      <c r="KQ197" s="0"/>
      <c r="KR197" s="0"/>
      <c r="KS197" s="0"/>
      <c r="KT197" s="0"/>
      <c r="KU197" s="0"/>
      <c r="KV197" s="0"/>
      <c r="KW197" s="0"/>
      <c r="KX197" s="0"/>
      <c r="KY197" s="0"/>
      <c r="KZ197" s="0"/>
      <c r="LA197" s="0"/>
      <c r="LB197" s="0"/>
      <c r="LC197" s="0"/>
      <c r="LD197" s="0"/>
      <c r="LE197" s="0"/>
      <c r="LF197" s="0"/>
      <c r="LG197" s="0"/>
      <c r="LH197" s="0"/>
      <c r="LI197" s="0"/>
      <c r="LJ197" s="0"/>
      <c r="LK197" s="0"/>
      <c r="LL197" s="0"/>
      <c r="LM197" s="0"/>
      <c r="LN197" s="0"/>
      <c r="LO197" s="0"/>
      <c r="LP197" s="0"/>
      <c r="LQ197" s="0"/>
      <c r="LR197" s="0"/>
      <c r="LS197" s="0"/>
      <c r="LT197" s="0"/>
      <c r="LU197" s="0"/>
      <c r="LV197" s="0"/>
      <c r="LW197" s="0"/>
      <c r="LX197" s="0"/>
      <c r="LY197" s="0"/>
      <c r="LZ197" s="0"/>
      <c r="MA197" s="0"/>
      <c r="MB197" s="0"/>
      <c r="MC197" s="0"/>
      <c r="MD197" s="0"/>
      <c r="ME197" s="0"/>
      <c r="MF197" s="0"/>
      <c r="MG197" s="0"/>
      <c r="MH197" s="0"/>
      <c r="MI197" s="0"/>
      <c r="MJ197" s="0"/>
      <c r="MK197" s="0"/>
      <c r="ML197" s="0"/>
      <c r="MM197" s="0"/>
      <c r="MN197" s="0"/>
      <c r="MO197" s="0"/>
      <c r="MP197" s="0"/>
      <c r="MQ197" s="0"/>
      <c r="MR197" s="0"/>
      <c r="MS197" s="0"/>
      <c r="MT197" s="0"/>
      <c r="MU197" s="0"/>
      <c r="MV197" s="0"/>
      <c r="MW197" s="0"/>
      <c r="MX197" s="0"/>
      <c r="MY197" s="0"/>
      <c r="MZ197" s="0"/>
      <c r="NA197" s="0"/>
      <c r="NB197" s="0"/>
      <c r="NC197" s="0"/>
      <c r="ND197" s="0"/>
      <c r="NE197" s="0"/>
      <c r="NF197" s="0"/>
      <c r="NG197" s="0"/>
      <c r="NH197" s="0"/>
      <c r="NI197" s="0"/>
      <c r="NJ197" s="0"/>
      <c r="NK197" s="0"/>
      <c r="NL197" s="0"/>
      <c r="NM197" s="0"/>
      <c r="NN197" s="0"/>
      <c r="NO197" s="0"/>
      <c r="NP197" s="0"/>
      <c r="NQ197" s="0"/>
      <c r="NR197" s="0"/>
      <c r="NS197" s="0"/>
      <c r="NT197" s="0"/>
      <c r="NU197" s="0"/>
      <c r="NV197" s="0"/>
      <c r="NW197" s="0"/>
      <c r="NX197" s="0"/>
      <c r="NY197" s="0"/>
      <c r="NZ197" s="0"/>
      <c r="OA197" s="0"/>
      <c r="OB197" s="0"/>
      <c r="OC197" s="0"/>
      <c r="OD197" s="0"/>
      <c r="OE197" s="0"/>
      <c r="OF197" s="0"/>
      <c r="OG197" s="0"/>
      <c r="OH197" s="0"/>
      <c r="OI197" s="0"/>
      <c r="OJ197" s="0"/>
      <c r="OK197" s="0"/>
      <c r="OL197" s="0"/>
      <c r="OM197" s="0"/>
      <c r="ON197" s="0"/>
      <c r="OO197" s="0"/>
      <c r="OP197" s="0"/>
      <c r="OQ197" s="0"/>
      <c r="OR197" s="0"/>
      <c r="OS197" s="0"/>
      <c r="OT197" s="0"/>
      <c r="OU197" s="0"/>
      <c r="OV197" s="0"/>
      <c r="OW197" s="0"/>
      <c r="OX197" s="0"/>
      <c r="OY197" s="0"/>
      <c r="OZ197" s="0"/>
      <c r="PA197" s="0"/>
      <c r="PB197" s="0"/>
      <c r="PC197" s="0"/>
      <c r="PD197" s="0"/>
      <c r="PE197" s="0"/>
      <c r="PF197" s="0"/>
      <c r="PG197" s="0"/>
      <c r="PH197" s="0"/>
      <c r="PI197" s="0"/>
      <c r="PJ197" s="0"/>
      <c r="PK197" s="0"/>
      <c r="PL197" s="0"/>
      <c r="PM197" s="0"/>
      <c r="PN197" s="0"/>
      <c r="PO197" s="0"/>
      <c r="PP197" s="0"/>
      <c r="PQ197" s="0"/>
      <c r="PR197" s="0"/>
      <c r="PS197" s="0"/>
      <c r="PT197" s="0"/>
      <c r="PU197" s="0"/>
      <c r="PV197" s="0"/>
      <c r="PW197" s="0"/>
      <c r="PX197" s="0"/>
      <c r="PY197" s="0"/>
      <c r="PZ197" s="0"/>
      <c r="QA197" s="0"/>
      <c r="QB197" s="0"/>
      <c r="QC197" s="0"/>
      <c r="QD197" s="0"/>
      <c r="QE197" s="0"/>
      <c r="QF197" s="0"/>
      <c r="QG197" s="0"/>
      <c r="QH197" s="0"/>
      <c r="QI197" s="0"/>
      <c r="QJ197" s="0"/>
      <c r="QK197" s="0"/>
      <c r="QL197" s="0"/>
      <c r="QM197" s="0"/>
      <c r="QN197" s="0"/>
      <c r="QO197" s="0"/>
      <c r="QP197" s="0"/>
      <c r="QQ197" s="0"/>
      <c r="QR197" s="0"/>
      <c r="QS197" s="0"/>
      <c r="QT197" s="0"/>
      <c r="QU197" s="0"/>
      <c r="QV197" s="0"/>
      <c r="QW197" s="0"/>
      <c r="QX197" s="0"/>
      <c r="QY197" s="0"/>
      <c r="QZ197" s="0"/>
      <c r="RA197" s="0"/>
      <c r="RB197" s="0"/>
      <c r="RC197" s="0"/>
      <c r="RD197" s="0"/>
      <c r="RE197" s="0"/>
      <c r="RF197" s="0"/>
      <c r="RG197" s="0"/>
      <c r="RH197" s="0"/>
      <c r="RI197" s="0"/>
      <c r="RJ197" s="0"/>
      <c r="RK197" s="0"/>
      <c r="RL197" s="0"/>
      <c r="RM197" s="0"/>
      <c r="RN197" s="0"/>
      <c r="RO197" s="0"/>
      <c r="RP197" s="0"/>
      <c r="RQ197" s="0"/>
      <c r="RR197" s="0"/>
      <c r="RS197" s="0"/>
      <c r="RT197" s="0"/>
      <c r="RU197" s="0"/>
      <c r="RV197" s="0"/>
      <c r="RW197" s="0"/>
      <c r="RX197" s="0"/>
      <c r="RY197" s="0"/>
      <c r="RZ197" s="0"/>
      <c r="SA197" s="0"/>
      <c r="SB197" s="0"/>
      <c r="SC197" s="0"/>
      <c r="SD197" s="0"/>
      <c r="SE197" s="0"/>
      <c r="SF197" s="0"/>
      <c r="SG197" s="0"/>
      <c r="SH197" s="0"/>
      <c r="SI197" s="0"/>
      <c r="SJ197" s="0"/>
      <c r="SK197" s="0"/>
      <c r="SL197" s="0"/>
      <c r="SM197" s="0"/>
      <c r="SN197" s="0"/>
      <c r="SO197" s="0"/>
      <c r="SP197" s="0"/>
      <c r="SQ197" s="0"/>
      <c r="SR197" s="0"/>
      <c r="SS197" s="0"/>
      <c r="ST197" s="0"/>
      <c r="SU197" s="0"/>
      <c r="SV197" s="0"/>
      <c r="SW197" s="0"/>
      <c r="SX197" s="0"/>
      <c r="SY197" s="0"/>
      <c r="SZ197" s="0"/>
      <c r="TA197" s="0"/>
      <c r="TB197" s="0"/>
      <c r="TC197" s="0"/>
      <c r="TD197" s="0"/>
      <c r="TE197" s="0"/>
      <c r="TF197" s="0"/>
      <c r="TG197" s="0"/>
      <c r="TH197" s="0"/>
      <c r="TI197" s="0"/>
      <c r="TJ197" s="0"/>
      <c r="TK197" s="0"/>
      <c r="TL197" s="0"/>
      <c r="TM197" s="0"/>
      <c r="TN197" s="0"/>
      <c r="TO197" s="0"/>
      <c r="TP197" s="0"/>
      <c r="TQ197" s="0"/>
      <c r="TR197" s="0"/>
      <c r="TS197" s="0"/>
      <c r="TT197" s="0"/>
      <c r="TU197" s="0"/>
      <c r="TV197" s="0"/>
      <c r="TW197" s="0"/>
      <c r="TX197" s="0"/>
      <c r="TY197" s="0"/>
      <c r="TZ197" s="0"/>
      <c r="UA197" s="0"/>
      <c r="UB197" s="0"/>
      <c r="UC197" s="0"/>
      <c r="UD197" s="0"/>
      <c r="UE197" s="0"/>
      <c r="UF197" s="0"/>
      <c r="UG197" s="0"/>
      <c r="UH197" s="0"/>
      <c r="UI197" s="0"/>
      <c r="UJ197" s="0"/>
      <c r="UK197" s="0"/>
      <c r="UL197" s="0"/>
      <c r="UM197" s="0"/>
      <c r="UN197" s="0"/>
      <c r="UO197" s="0"/>
      <c r="UP197" s="0"/>
      <c r="UQ197" s="0"/>
      <c r="UR197" s="0"/>
      <c r="US197" s="0"/>
      <c r="UT197" s="0"/>
      <c r="UU197" s="0"/>
      <c r="UV197" s="0"/>
      <c r="UW197" s="0"/>
      <c r="UX197" s="0"/>
      <c r="UY197" s="0"/>
      <c r="UZ197" s="0"/>
      <c r="VA197" s="0"/>
      <c r="VB197" s="0"/>
      <c r="VC197" s="0"/>
      <c r="VD197" s="0"/>
      <c r="VE197" s="0"/>
      <c r="VF197" s="0"/>
      <c r="VG197" s="0"/>
      <c r="VH197" s="0"/>
      <c r="VI197" s="0"/>
      <c r="VJ197" s="0"/>
      <c r="VK197" s="0"/>
      <c r="VL197" s="0"/>
      <c r="VM197" s="0"/>
      <c r="VN197" s="0"/>
      <c r="VO197" s="0"/>
      <c r="VP197" s="0"/>
      <c r="VQ197" s="0"/>
      <c r="VR197" s="0"/>
      <c r="VS197" s="0"/>
      <c r="VT197" s="0"/>
      <c r="VU197" s="0"/>
      <c r="VV197" s="0"/>
      <c r="VW197" s="0"/>
      <c r="VX197" s="0"/>
      <c r="VY197" s="0"/>
      <c r="VZ197" s="0"/>
      <c r="WA197" s="0"/>
      <c r="WB197" s="0"/>
      <c r="WC197" s="0"/>
      <c r="WD197" s="0"/>
      <c r="WE197" s="0"/>
      <c r="WF197" s="0"/>
      <c r="WG197" s="0"/>
      <c r="WH197" s="0"/>
      <c r="WI197" s="0"/>
      <c r="WJ197" s="0"/>
      <c r="WK197" s="0"/>
      <c r="WL197" s="0"/>
      <c r="WM197" s="0"/>
      <c r="WN197" s="0"/>
      <c r="WO197" s="0"/>
      <c r="WP197" s="0"/>
      <c r="WQ197" s="0"/>
      <c r="WR197" s="0"/>
      <c r="WS197" s="0"/>
      <c r="WT197" s="0"/>
      <c r="WU197" s="0"/>
      <c r="WV197" s="0"/>
      <c r="WW197" s="0"/>
      <c r="WX197" s="0"/>
      <c r="WY197" s="0"/>
      <c r="WZ197" s="0"/>
      <c r="XA197" s="0"/>
      <c r="XB197" s="0"/>
      <c r="XC197" s="0"/>
      <c r="XD197" s="0"/>
      <c r="XE197" s="0"/>
      <c r="XF197" s="0"/>
      <c r="XG197" s="0"/>
      <c r="XH197" s="0"/>
      <c r="XI197" s="0"/>
      <c r="XJ197" s="0"/>
      <c r="XK197" s="0"/>
      <c r="XL197" s="0"/>
      <c r="XM197" s="0"/>
      <c r="XN197" s="0"/>
      <c r="XO197" s="0"/>
      <c r="XP197" s="0"/>
      <c r="XQ197" s="0"/>
      <c r="XR197" s="0"/>
      <c r="XS197" s="0"/>
      <c r="XT197" s="0"/>
      <c r="XU197" s="0"/>
      <c r="XV197" s="0"/>
      <c r="XW197" s="0"/>
      <c r="XX197" s="0"/>
      <c r="XY197" s="0"/>
      <c r="XZ197" s="0"/>
      <c r="YA197" s="0"/>
      <c r="YB197" s="0"/>
      <c r="YC197" s="0"/>
      <c r="YD197" s="0"/>
      <c r="YE197" s="0"/>
      <c r="YF197" s="0"/>
      <c r="YG197" s="0"/>
      <c r="YH197" s="0"/>
      <c r="YI197" s="0"/>
      <c r="YJ197" s="0"/>
      <c r="YK197" s="0"/>
      <c r="YL197" s="0"/>
      <c r="YM197" s="0"/>
      <c r="YN197" s="0"/>
      <c r="YO197" s="0"/>
      <c r="YP197" s="0"/>
      <c r="YQ197" s="0"/>
      <c r="YR197" s="0"/>
      <c r="YS197" s="0"/>
      <c r="YT197" s="0"/>
      <c r="YU197" s="0"/>
      <c r="YV197" s="0"/>
      <c r="YW197" s="0"/>
      <c r="YX197" s="0"/>
      <c r="YY197" s="0"/>
      <c r="YZ197" s="0"/>
      <c r="ZA197" s="0"/>
      <c r="ZB197" s="0"/>
      <c r="ZC197" s="0"/>
      <c r="ZD197" s="0"/>
      <c r="ZE197" s="0"/>
      <c r="ZF197" s="0"/>
      <c r="ZG197" s="0"/>
      <c r="ZH197" s="0"/>
      <c r="ZI197" s="0"/>
      <c r="ZJ197" s="0"/>
      <c r="ZK197" s="0"/>
      <c r="ZL197" s="0"/>
      <c r="ZM197" s="0"/>
      <c r="ZN197" s="0"/>
      <c r="ZO197" s="0"/>
      <c r="ZP197" s="0"/>
      <c r="ZQ197" s="0"/>
      <c r="ZR197" s="0"/>
      <c r="ZS197" s="0"/>
      <c r="ZT197" s="0"/>
      <c r="ZU197" s="0"/>
      <c r="ZV197" s="0"/>
      <c r="ZW197" s="0"/>
      <c r="ZX197" s="0"/>
      <c r="ZY197" s="0"/>
      <c r="ZZ197" s="0"/>
      <c r="AAA197" s="0"/>
      <c r="AAB197" s="0"/>
      <c r="AAC197" s="0"/>
      <c r="AAD197" s="0"/>
      <c r="AAE197" s="0"/>
      <c r="AAF197" s="0"/>
      <c r="AAG197" s="0"/>
      <c r="AAH197" s="0"/>
      <c r="AAI197" s="0"/>
      <c r="AAJ197" s="0"/>
      <c r="AAK197" s="0"/>
      <c r="AAL197" s="0"/>
      <c r="AAM197" s="0"/>
      <c r="AAN197" s="0"/>
      <c r="AAO197" s="0"/>
      <c r="AAP197" s="0"/>
      <c r="AAQ197" s="0"/>
      <c r="AAR197" s="0"/>
      <c r="AAS197" s="0"/>
      <c r="AAT197" s="0"/>
      <c r="AAU197" s="0"/>
      <c r="AAV197" s="0"/>
      <c r="AAW197" s="0"/>
      <c r="AAX197" s="0"/>
      <c r="AAY197" s="0"/>
      <c r="AAZ197" s="0"/>
      <c r="ABA197" s="0"/>
      <c r="ABB197" s="0"/>
      <c r="ABC197" s="0"/>
      <c r="ABD197" s="0"/>
      <c r="ABE197" s="0"/>
      <c r="ABF197" s="0"/>
      <c r="ABG197" s="0"/>
      <c r="ABH197" s="0"/>
      <c r="ABI197" s="0"/>
      <c r="ABJ197" s="0"/>
      <c r="ABK197" s="0"/>
      <c r="ABL197" s="0"/>
      <c r="ABM197" s="0"/>
      <c r="ABN197" s="0"/>
      <c r="ABO197" s="0"/>
      <c r="ABP197" s="0"/>
      <c r="ABQ197" s="0"/>
      <c r="ABR197" s="0"/>
      <c r="ABS197" s="0"/>
      <c r="ABT197" s="0"/>
      <c r="ABU197" s="0"/>
      <c r="ABV197" s="0"/>
      <c r="ABW197" s="0"/>
      <c r="ABX197" s="0"/>
      <c r="ABY197" s="0"/>
      <c r="ABZ197" s="0"/>
      <c r="ACA197" s="0"/>
      <c r="ACB197" s="0"/>
      <c r="ACC197" s="0"/>
      <c r="ACD197" s="0"/>
      <c r="ACE197" s="0"/>
      <c r="ACF197" s="0"/>
      <c r="ACG197" s="0"/>
      <c r="ACH197" s="0"/>
      <c r="ACI197" s="0"/>
      <c r="ACJ197" s="0"/>
      <c r="ACK197" s="0"/>
      <c r="ACL197" s="0"/>
      <c r="ACM197" s="0"/>
      <c r="ACN197" s="0"/>
      <c r="ACO197" s="0"/>
      <c r="ACP197" s="0"/>
      <c r="ACQ197" s="0"/>
      <c r="ACR197" s="0"/>
      <c r="ACS197" s="0"/>
      <c r="ACT197" s="0"/>
      <c r="ACU197" s="0"/>
      <c r="ACV197" s="0"/>
      <c r="ACW197" s="0"/>
      <c r="ACX197" s="0"/>
      <c r="ACY197" s="0"/>
      <c r="ACZ197" s="0"/>
      <c r="ADA197" s="0"/>
      <c r="ADB197" s="0"/>
      <c r="ADC197" s="0"/>
      <c r="ADD197" s="0"/>
      <c r="ADE197" s="0"/>
      <c r="ADF197" s="0"/>
      <c r="ADG197" s="0"/>
      <c r="ADH197" s="0"/>
      <c r="ADI197" s="0"/>
      <c r="ADJ197" s="0"/>
      <c r="ADK197" s="0"/>
      <c r="ADL197" s="0"/>
      <c r="ADM197" s="0"/>
      <c r="ADN197" s="0"/>
      <c r="ADO197" s="0"/>
      <c r="ADP197" s="0"/>
      <c r="ADQ197" s="0"/>
      <c r="ADR197" s="0"/>
      <c r="ADS197" s="0"/>
      <c r="ADT197" s="0"/>
      <c r="ADU197" s="0"/>
      <c r="ADV197" s="0"/>
      <c r="ADW197" s="0"/>
      <c r="ADX197" s="0"/>
      <c r="ADY197" s="0"/>
      <c r="ADZ197" s="0"/>
      <c r="AEA197" s="0"/>
      <c r="AEB197" s="0"/>
      <c r="AEC197" s="0"/>
      <c r="AED197" s="0"/>
      <c r="AEE197" s="0"/>
      <c r="AEF197" s="0"/>
      <c r="AEG197" s="0"/>
      <c r="AEH197" s="0"/>
      <c r="AEI197" s="0"/>
      <c r="AEJ197" s="0"/>
      <c r="AEK197" s="0"/>
      <c r="AEL197" s="0"/>
      <c r="AEM197" s="0"/>
      <c r="AEN197" s="0"/>
      <c r="AEO197" s="0"/>
      <c r="AEP197" s="0"/>
      <c r="AEQ197" s="0"/>
      <c r="AER197" s="0"/>
      <c r="AES197" s="0"/>
      <c r="AET197" s="0"/>
      <c r="AEU197" s="0"/>
      <c r="AEV197" s="0"/>
      <c r="AEW197" s="0"/>
      <c r="AEX197" s="0"/>
      <c r="AEY197" s="0"/>
      <c r="AEZ197" s="0"/>
      <c r="AFA197" s="0"/>
      <c r="AFB197" s="0"/>
      <c r="AFC197" s="0"/>
      <c r="AFD197" s="0"/>
      <c r="AFE197" s="0"/>
      <c r="AFF197" s="0"/>
      <c r="AFG197" s="0"/>
      <c r="AFH197" s="0"/>
      <c r="AFI197" s="0"/>
      <c r="AFJ197" s="0"/>
      <c r="AFK197" s="0"/>
      <c r="AFL197" s="0"/>
      <c r="AFM197" s="0"/>
      <c r="AFN197" s="0"/>
      <c r="AFO197" s="0"/>
      <c r="AFP197" s="0"/>
      <c r="AFQ197" s="0"/>
      <c r="AFR197" s="0"/>
      <c r="AFS197" s="0"/>
      <c r="AFT197" s="0"/>
      <c r="AFU197" s="0"/>
      <c r="AFV197" s="0"/>
      <c r="AFW197" s="0"/>
      <c r="AFX197" s="0"/>
      <c r="AFY197" s="0"/>
      <c r="AFZ197" s="0"/>
      <c r="AGA197" s="0"/>
      <c r="AGB197" s="0"/>
      <c r="AGC197" s="0"/>
      <c r="AGD197" s="0"/>
      <c r="AGE197" s="0"/>
      <c r="AGF197" s="0"/>
      <c r="AGG197" s="0"/>
      <c r="AGH197" s="0"/>
      <c r="AGI197" s="0"/>
      <c r="AGJ197" s="0"/>
      <c r="AGK197" s="0"/>
      <c r="AGL197" s="0"/>
      <c r="AGM197" s="0"/>
      <c r="AGN197" s="0"/>
      <c r="AGO197" s="0"/>
      <c r="AGP197" s="0"/>
      <c r="AGQ197" s="0"/>
      <c r="AGR197" s="0"/>
      <c r="AGS197" s="0"/>
      <c r="AGT197" s="0"/>
      <c r="AGU197" s="0"/>
      <c r="AGV197" s="0"/>
      <c r="AGW197" s="0"/>
      <c r="AGX197" s="0"/>
      <c r="AGY197" s="0"/>
      <c r="AGZ197" s="0"/>
      <c r="AHA197" s="0"/>
      <c r="AHB197" s="0"/>
      <c r="AHC197" s="0"/>
      <c r="AHD197" s="0"/>
      <c r="AHE197" s="0"/>
      <c r="AHF197" s="0"/>
      <c r="AHG197" s="0"/>
      <c r="AHH197" s="0"/>
      <c r="AHI197" s="0"/>
      <c r="AHJ197" s="0"/>
      <c r="AHK197" s="0"/>
      <c r="AHL197" s="0"/>
      <c r="AHM197" s="0"/>
      <c r="AHN197" s="0"/>
      <c r="AHO197" s="0"/>
      <c r="AHP197" s="0"/>
      <c r="AHQ197" s="0"/>
      <c r="AHR197" s="0"/>
      <c r="AHS197" s="0"/>
      <c r="AHT197" s="0"/>
      <c r="AHU197" s="0"/>
      <c r="AHV197" s="0"/>
      <c r="AHW197" s="0"/>
      <c r="AHX197" s="0"/>
      <c r="AHY197" s="0"/>
      <c r="AHZ197" s="0"/>
      <c r="AIA197" s="0"/>
      <c r="AIB197" s="0"/>
      <c r="AIC197" s="0"/>
      <c r="AID197" s="0"/>
      <c r="AIE197" s="0"/>
      <c r="AIF197" s="0"/>
      <c r="AIG197" s="0"/>
      <c r="AIH197" s="0"/>
      <c r="AII197" s="0"/>
      <c r="AIJ197" s="0"/>
      <c r="AIK197" s="0"/>
      <c r="AIL197" s="0"/>
      <c r="AIM197" s="0"/>
      <c r="AIN197" s="0"/>
      <c r="AIO197" s="0"/>
      <c r="AIP197" s="0"/>
      <c r="AIQ197" s="0"/>
      <c r="AIR197" s="0"/>
      <c r="AIS197" s="0"/>
      <c r="AIT197" s="0"/>
      <c r="AIU197" s="0"/>
      <c r="AIV197" s="0"/>
      <c r="AIW197" s="0"/>
      <c r="AIX197" s="0"/>
      <c r="AIY197" s="0"/>
      <c r="AIZ197" s="0"/>
      <c r="AJA197" s="0"/>
      <c r="AJB197" s="0"/>
      <c r="AJC197" s="0"/>
      <c r="AJD197" s="0"/>
      <c r="AJE197" s="0"/>
      <c r="AJF197" s="0"/>
      <c r="AJG197" s="0"/>
      <c r="AJH197" s="0"/>
      <c r="AJI197" s="0"/>
      <c r="AJJ197" s="0"/>
      <c r="AJK197" s="0"/>
      <c r="AJL197" s="0"/>
      <c r="AJM197" s="0"/>
      <c r="AJN197" s="0"/>
      <c r="AJO197" s="0"/>
      <c r="AJP197" s="0"/>
      <c r="AJQ197" s="0"/>
      <c r="AJR197" s="0"/>
      <c r="AJS197" s="0"/>
      <c r="AJT197" s="0"/>
      <c r="AJU197" s="0"/>
      <c r="AJV197" s="0"/>
      <c r="AJW197" s="0"/>
      <c r="AJX197" s="0"/>
      <c r="AJY197" s="0"/>
      <c r="AJZ197" s="0"/>
      <c r="AKA197" s="0"/>
      <c r="AKB197" s="0"/>
      <c r="AKC197" s="0"/>
      <c r="AKD197" s="0"/>
      <c r="AKE197" s="0"/>
      <c r="AKF197" s="0"/>
      <c r="AKG197" s="0"/>
      <c r="AKH197" s="0"/>
      <c r="AKI197" s="0"/>
      <c r="AKJ197" s="0"/>
      <c r="AKK197" s="0"/>
      <c r="AKL197" s="0"/>
      <c r="AKM197" s="0"/>
      <c r="AKN197" s="0"/>
      <c r="AKO197" s="0"/>
      <c r="AKP197" s="0"/>
      <c r="AKQ197" s="0"/>
      <c r="AKR197" s="0"/>
      <c r="AKS197" s="0"/>
      <c r="AKT197" s="0"/>
      <c r="AKU197" s="0"/>
      <c r="AKV197" s="0"/>
      <c r="AKW197" s="0"/>
      <c r="AKX197" s="0"/>
      <c r="AKY197" s="0"/>
      <c r="AKZ197" s="0"/>
      <c r="ALA197" s="0"/>
      <c r="ALB197" s="0"/>
      <c r="ALC197" s="0"/>
      <c r="ALD197" s="0"/>
      <c r="ALE197" s="0"/>
      <c r="ALF197" s="0"/>
      <c r="ALG197" s="0"/>
      <c r="ALH197" s="0"/>
      <c r="ALI197" s="0"/>
      <c r="ALJ197" s="0"/>
      <c r="ALK197" s="0"/>
      <c r="ALL197" s="0"/>
      <c r="ALM197" s="0"/>
      <c r="ALN197" s="0"/>
      <c r="ALO197" s="0"/>
      <c r="ALP197" s="0"/>
      <c r="ALQ197" s="0"/>
      <c r="ALR197" s="0"/>
      <c r="ALS197" s="0"/>
      <c r="ALT197" s="0"/>
      <c r="ALU197" s="0"/>
      <c r="ALV197" s="0"/>
      <c r="ALW197" s="0"/>
      <c r="ALX197" s="0"/>
      <c r="ALY197" s="0"/>
      <c r="ALZ197" s="0"/>
      <c r="AMA197" s="0"/>
      <c r="AMB197" s="0"/>
      <c r="AMC197" s="0"/>
      <c r="AMD197" s="0"/>
      <c r="AME197" s="0"/>
      <c r="AMF197" s="0"/>
      <c r="AMG197" s="0"/>
      <c r="AMH197" s="0"/>
      <c r="AMI197" s="0"/>
      <c r="AMJ197" s="0"/>
    </row>
    <row r="198" customFormat="false" ht="13.2" hidden="false" customHeight="false" outlineLevel="0" collapsed="false">
      <c r="A198" s="2"/>
      <c r="B198" s="3" t="n">
        <v>9</v>
      </c>
      <c r="C198" s="0"/>
      <c r="D198" s="0"/>
      <c r="E198" s="0"/>
      <c r="F198" s="0"/>
      <c r="G198" s="0"/>
      <c r="H198" s="0"/>
      <c r="I198" s="3" t="n">
        <v>1</v>
      </c>
      <c r="J198" s="2" t="s">
        <v>42</v>
      </c>
      <c r="K198" s="2" t="s">
        <v>45</v>
      </c>
      <c r="L198" s="5" t="n">
        <v>42649</v>
      </c>
      <c r="M198" s="2" t="n">
        <v>5</v>
      </c>
      <c r="N198" s="2" t="n">
        <v>0</v>
      </c>
      <c r="O198" s="2" t="n">
        <v>3</v>
      </c>
      <c r="P198" s="19" t="n">
        <f aca="false">+SUMIFS($O$2:$O$181,$J$2:$J$181,$J198,$B$2:$B$181,"&lt;"&amp;$B198,$B$2:$B$181,"&gt;="&amp;($B198-6))/6</f>
        <v>2</v>
      </c>
      <c r="Q198" s="19" t="n">
        <f aca="false">+SUMIFS($M$2:$M$181,$J$2:$J$181,$J198,$B$2:$B$181,"&lt;"&amp;$B198,$B$2:$B$181,"&gt;="&amp;($B198-6))/6</f>
        <v>2.16666666666667</v>
      </c>
      <c r="R198" s="19" t="n">
        <f aca="false">+SUMIFS($N$2:$N$181,$J$2:$J$181,$J198,$B$2:$B$181,"&lt;"&amp;$B198,$B$2:$B$181,"&gt;="&amp;($B198-6))/6</f>
        <v>1</v>
      </c>
      <c r="S198" s="19" t="n">
        <f aca="false">+SUMIFS($S$2:$S$181,$J$2:$J$181,$J198,$B$2:$B$181,"&lt;"&amp;$B198,$B$2:$B$181,"&gt;="&amp;($B198-6))/(6*90)</f>
        <v>1.17777777777778</v>
      </c>
      <c r="T198" s="19" t="n">
        <f aca="false">+SUMIFS($T$2:$T$181,$J$2:$J$181,$J198,$B$2:$B$181,"&lt;"&amp;$B198,$B$2:$B$181,"&gt;="&amp;($B198-6))/(6*90)</f>
        <v>0.35</v>
      </c>
      <c r="U198" s="19" t="n">
        <f aca="false">+SUMIFS($U$2:$U$181,$J$2:$J$181,$J198,$B$2:$B$181,"&lt;"&amp;$B198,$B$2:$B$181,"&gt;="&amp;($B198-6))/(6*90)</f>
        <v>0.655555555555556</v>
      </c>
      <c r="V198" s="19" t="n">
        <f aca="false">+SUMIFS($V$2:$V$181,$J$2:$J$181,$J198,$B$2:$B$181,"&lt;"&amp;$B198,$B$2:$B$181,"&gt;="&amp;($B198-6))/(6*90)</f>
        <v>0.166666666666667</v>
      </c>
      <c r="W198" s="19" t="n">
        <f aca="false">+SUMIFS($W$2:$W$181,$J$2:$J$181,$J198,$B$2:$B$181,"&lt;"&amp;$B198,$B$2:$B$181,"&gt;="&amp;($B198-6))/6</f>
        <v>2.31517094017094</v>
      </c>
      <c r="X198" s="19" t="n">
        <f aca="false">+SUMIFS($X$2:$X$181,$J$2:$J$181,$J198,$B$2:$B$181,"&lt;"&amp;$B198,$B$2:$B$181,"&gt;="&amp;($B198-6))/6</f>
        <v>1.35042735042735</v>
      </c>
      <c r="Y198" s="19" t="n">
        <f aca="false">+SUMIFS($Y$2:$Y$181,$J$2:$J$181,$J198,$B$2:$B$181,"&lt;"&amp;$B198,$B$2:$B$181,"&gt;="&amp;($B198-6))/(6*90)</f>
        <v>5.07407407407407</v>
      </c>
      <c r="Z198" s="19" t="n">
        <f aca="false">+SUMIFS($Z$2:$Z$181,$J$2:$J$181,$J198,$B$2:$B$181,"&lt;"&amp;$B198,$B$2:$B$181,"&gt;="&amp;($B198-6))/(6*90)</f>
        <v>0.357407407407407</v>
      </c>
      <c r="AA198" s="19" t="n">
        <f aca="false">+SUMIFS($AA$2:$AA$181,$J$2:$J$181,$J198,$B$2:$B$181,"&lt;"&amp;$B198,$B$2:$B$181,"&gt;="&amp;($B198-6))/6</f>
        <v>0.933075101532178</v>
      </c>
      <c r="AB198" s="19" t="n">
        <f aca="false">+SUMIFS($AB$2:$AB$181,$J$2:$J$181,$J198,$B$2:$B$181,"&lt;"&amp;$B198,$B$2:$B$181,"&gt;="&amp;($B198-6))/(6*90)</f>
        <v>0.0518518518518519</v>
      </c>
      <c r="AC198" s="19" t="n">
        <f aca="false">+SUMIFS($AC$2:$AC$181,$J$2:$J$181,$J198,$B$2:$B$181,"&lt;"&amp;$B198,$B$2:$B$181,"&gt;="&amp;($B198-6))/(6*90)</f>
        <v>0.161111111111111</v>
      </c>
      <c r="AD198" s="19" t="n">
        <f aca="false">+SUMIFS(AD$2:AD$181,$J$2:$J$181,$J198,$B$2:$B$181,"&lt;"&amp;$B198,$B$2:$B$181,"&gt;="&amp;($B198-6))/6</f>
        <v>2.5</v>
      </c>
      <c r="AE198" s="19" t="n">
        <f aca="false">+SUMIFS(AE$2:AE$181,$J$2:$J$181,$J198,$B$2:$B$181,"&lt;"&amp;$B198,$B$2:$B$181,"&gt;="&amp;($B198-6))/(6*90)</f>
        <v>0.122222222222222</v>
      </c>
      <c r="AF198" s="19" t="n">
        <f aca="false">+SUMIFS(AF$2:AF$181,$J$2:$J$181,$J198,$B$2:$B$181,"&lt;"&amp;$B198,$B$2:$B$181,"&gt;="&amp;($B198-6))/(6*90)</f>
        <v>3.13703703703704</v>
      </c>
      <c r="AG198" s="19" t="n">
        <f aca="false">+SUMIFS(AG$2:AG$181,$J$2:$J$181,$J198,$B$2:$B$181,"&lt;"&amp;$B198,$B$2:$B$181,"&gt;="&amp;($B198-6))/(6*90)</f>
        <v>0.505555555555556</v>
      </c>
      <c r="AH198" s="19" t="n">
        <f aca="false">+SUMIFS(AH$2:AH$181,$J$2:$J$181,$J198,$B$2:$B$181,"&lt;"&amp;$B198,$B$2:$B$181,"&gt;="&amp;($B198-6))/(6*90)</f>
        <v>0.0574074074074074</v>
      </c>
      <c r="AI198" s="19" t="n">
        <f aca="false">+SUMIFS(AI$2:AI$181,$J$2:$J$181,$J198,$B$2:$B$181,"&lt;"&amp;$B198,$B$2:$B$181,"&gt;="&amp;($B198-6))/(6*90)</f>
        <v>0.172222222222222</v>
      </c>
      <c r="AJ198" s="19" t="n">
        <f aca="false">+SUMIFS(AJ$2:AJ$181,$J$2:$J$181,$J198,$B$2:$B$181,"&lt;"&amp;$B198,$B$2:$B$181,"&gt;="&amp;($B198-6))/6</f>
        <v>2.83333333333333</v>
      </c>
      <c r="AK198" s="19" t="n">
        <f aca="false">+SUMIFS(AK$2:AK$181,$J$2:$J$181,$J198,$B$2:$B$181,"&lt;"&amp;$B198,$B$2:$B$181,"&gt;="&amp;($B198-6))/(6*90)</f>
        <v>0.0925925925925926</v>
      </c>
      <c r="AL198" s="19" t="n">
        <f aca="false">+SUMIFS(AL$2:AL$181,$J$2:$J$181,$J198,$B$2:$B$181,"&lt;"&amp;$B198,$B$2:$B$181,"&gt;="&amp;($B198-6))/6</f>
        <v>1.83333333333333</v>
      </c>
      <c r="AM198" s="19" t="n">
        <f aca="false">+SUMIFS(AM$2:AM$181,$J$2:$J$181,$J198,$B$2:$B$181,"&lt;"&amp;$B198,$B$2:$B$181,"&gt;="&amp;($B198-6))/6</f>
        <v>1.46538461538462</v>
      </c>
      <c r="AN198" s="19" t="n">
        <f aca="false">+SUMIFS(AN$2:AN$181,$J$2:$J$181,$J198,$B$2:$B$181,"&lt;"&amp;$B198,$B$2:$B$181,"&gt;="&amp;($B198-6))/6</f>
        <v>1.91621243131118</v>
      </c>
      <c r="AO198" s="0"/>
      <c r="AP198" s="0"/>
      <c r="AQ198" s="0"/>
      <c r="AR198" s="0"/>
      <c r="AS198" s="0"/>
      <c r="AT198" s="0"/>
      <c r="AU198" s="0"/>
      <c r="AV198" s="0"/>
      <c r="AW198" s="0"/>
      <c r="AX198" s="0"/>
      <c r="AY198" s="0"/>
      <c r="AZ198" s="0"/>
      <c r="BA198" s="0"/>
      <c r="BB198" s="0"/>
      <c r="BC198" s="0"/>
      <c r="BD198" s="0"/>
      <c r="BE198" s="0"/>
      <c r="BF198" s="0"/>
      <c r="BG198" s="0"/>
      <c r="BH198" s="0"/>
      <c r="BI198" s="0"/>
      <c r="BJ198" s="0"/>
      <c r="BK198" s="0"/>
      <c r="BL198" s="0"/>
      <c r="BM198" s="0"/>
      <c r="BN198" s="0"/>
      <c r="BO198" s="0"/>
      <c r="BP198" s="0"/>
      <c r="BQ198" s="0"/>
      <c r="BR198" s="0"/>
      <c r="BS198" s="0"/>
      <c r="BT198" s="0"/>
      <c r="BU198" s="0"/>
      <c r="BV198" s="0"/>
      <c r="BW198" s="0"/>
      <c r="BX198" s="0"/>
      <c r="BY198" s="0"/>
      <c r="BZ198" s="0"/>
      <c r="CA198" s="0"/>
      <c r="CB198" s="0"/>
      <c r="CC198" s="0"/>
      <c r="CD198" s="0"/>
      <c r="CE198" s="0"/>
      <c r="CF198" s="0"/>
      <c r="CG198" s="0"/>
      <c r="CH198" s="0"/>
      <c r="CI198" s="0"/>
      <c r="CJ198" s="0"/>
      <c r="CK198" s="0"/>
      <c r="CL198" s="0"/>
      <c r="CM198" s="0"/>
      <c r="CN198" s="0"/>
      <c r="CO198" s="0"/>
      <c r="CP198" s="0"/>
      <c r="CQ198" s="0"/>
      <c r="CR198" s="0"/>
      <c r="CS198" s="0"/>
      <c r="CT198" s="0"/>
      <c r="CU198" s="0"/>
      <c r="CV198" s="0"/>
      <c r="CW198" s="0"/>
      <c r="CX198" s="0"/>
      <c r="CY198" s="0"/>
      <c r="CZ198" s="0"/>
      <c r="DA198" s="0"/>
      <c r="DB198" s="0"/>
      <c r="DC198" s="0"/>
      <c r="DD198" s="0"/>
      <c r="DE198" s="0"/>
      <c r="DF198" s="0"/>
      <c r="DG198" s="0"/>
      <c r="DH198" s="0"/>
      <c r="DI198" s="0"/>
      <c r="DJ198" s="0"/>
      <c r="DK198" s="0"/>
      <c r="DL198" s="0"/>
      <c r="DM198" s="0"/>
      <c r="DN198" s="0"/>
      <c r="DO198" s="0"/>
      <c r="DP198" s="0"/>
      <c r="DQ198" s="0"/>
      <c r="DR198" s="0"/>
      <c r="DS198" s="0"/>
      <c r="DT198" s="0"/>
      <c r="DU198" s="0"/>
      <c r="DV198" s="0"/>
      <c r="DW198" s="0"/>
      <c r="DX198" s="0"/>
      <c r="DY198" s="0"/>
      <c r="DZ198" s="0"/>
      <c r="EA198" s="0"/>
      <c r="EB198" s="0"/>
      <c r="EC198" s="0"/>
      <c r="ED198" s="0"/>
      <c r="EE198" s="0"/>
      <c r="EF198" s="0"/>
      <c r="EG198" s="0"/>
      <c r="EH198" s="0"/>
      <c r="EI198" s="0"/>
      <c r="EJ198" s="0"/>
      <c r="EK198" s="0"/>
      <c r="EL198" s="0"/>
      <c r="EM198" s="0"/>
      <c r="EN198" s="0"/>
      <c r="EO198" s="0"/>
      <c r="EP198" s="0"/>
      <c r="EQ198" s="0"/>
      <c r="ER198" s="0"/>
      <c r="ES198" s="0"/>
      <c r="ET198" s="0"/>
      <c r="EU198" s="0"/>
      <c r="EV198" s="0"/>
      <c r="EW198" s="0"/>
      <c r="EX198" s="0"/>
      <c r="EY198" s="0"/>
      <c r="EZ198" s="0"/>
      <c r="FA198" s="0"/>
      <c r="FB198" s="0"/>
      <c r="FC198" s="0"/>
      <c r="FD198" s="0"/>
      <c r="FE198" s="0"/>
      <c r="FF198" s="0"/>
      <c r="FG198" s="0"/>
      <c r="FH198" s="0"/>
      <c r="FI198" s="0"/>
      <c r="FJ198" s="0"/>
      <c r="FK198" s="0"/>
      <c r="FL198" s="0"/>
      <c r="FM198" s="0"/>
      <c r="FN198" s="0"/>
      <c r="FO198" s="0"/>
      <c r="FP198" s="0"/>
      <c r="FQ198" s="0"/>
      <c r="FR198" s="0"/>
      <c r="FS198" s="0"/>
      <c r="FT198" s="0"/>
      <c r="FU198" s="0"/>
      <c r="FV198" s="0"/>
      <c r="FW198" s="0"/>
      <c r="FX198" s="0"/>
      <c r="FY198" s="0"/>
      <c r="FZ198" s="0"/>
      <c r="GA198" s="0"/>
      <c r="GB198" s="0"/>
      <c r="GC198" s="0"/>
      <c r="GD198" s="0"/>
      <c r="GE198" s="0"/>
      <c r="GF198" s="0"/>
      <c r="GG198" s="0"/>
      <c r="GH198" s="0"/>
      <c r="GI198" s="0"/>
      <c r="GJ198" s="0"/>
      <c r="GK198" s="0"/>
      <c r="GL198" s="0"/>
      <c r="GM198" s="0"/>
      <c r="GN198" s="0"/>
      <c r="GO198" s="0"/>
      <c r="GP198" s="0"/>
      <c r="GQ198" s="0"/>
      <c r="GR198" s="0"/>
      <c r="GS198" s="0"/>
      <c r="GT198" s="0"/>
      <c r="GU198" s="0"/>
      <c r="GV198" s="0"/>
      <c r="GW198" s="0"/>
      <c r="GX198" s="0"/>
      <c r="GY198" s="0"/>
      <c r="GZ198" s="0"/>
      <c r="HA198" s="0"/>
      <c r="HB198" s="0"/>
      <c r="HC198" s="0"/>
      <c r="HD198" s="0"/>
      <c r="HE198" s="0"/>
      <c r="HF198" s="0"/>
      <c r="HG198" s="0"/>
      <c r="HH198" s="0"/>
      <c r="HI198" s="0"/>
      <c r="HJ198" s="0"/>
      <c r="HK198" s="0"/>
      <c r="HL198" s="0"/>
      <c r="HM198" s="0"/>
      <c r="HN198" s="0"/>
      <c r="HO198" s="0"/>
      <c r="HP198" s="0"/>
      <c r="HQ198" s="0"/>
      <c r="HR198" s="0"/>
      <c r="HS198" s="0"/>
      <c r="HT198" s="0"/>
      <c r="HU198" s="0"/>
      <c r="HV198" s="0"/>
      <c r="HW198" s="0"/>
      <c r="HX198" s="0"/>
      <c r="HY198" s="0"/>
      <c r="HZ198" s="0"/>
      <c r="IA198" s="0"/>
      <c r="IB198" s="0"/>
      <c r="IC198" s="0"/>
      <c r="ID198" s="0"/>
      <c r="IE198" s="0"/>
      <c r="IF198" s="0"/>
      <c r="IG198" s="0"/>
      <c r="IH198" s="0"/>
      <c r="II198" s="0"/>
      <c r="IJ198" s="0"/>
      <c r="IK198" s="0"/>
      <c r="IL198" s="0"/>
      <c r="IM198" s="0"/>
      <c r="IN198" s="0"/>
      <c r="IO198" s="0"/>
      <c r="IP198" s="0"/>
      <c r="IQ198" s="0"/>
      <c r="IR198" s="0"/>
      <c r="IS198" s="0"/>
      <c r="IT198" s="0"/>
      <c r="IU198" s="0"/>
      <c r="IV198" s="0"/>
      <c r="IW198" s="0"/>
      <c r="IX198" s="0"/>
      <c r="IY198" s="0"/>
      <c r="IZ198" s="0"/>
      <c r="JA198" s="0"/>
      <c r="JB198" s="0"/>
      <c r="JC198" s="0"/>
      <c r="JD198" s="0"/>
      <c r="JE198" s="0"/>
      <c r="JF198" s="0"/>
      <c r="JG198" s="0"/>
      <c r="JH198" s="0"/>
      <c r="JI198" s="0"/>
      <c r="JJ198" s="0"/>
      <c r="JK198" s="0"/>
      <c r="JL198" s="0"/>
      <c r="JM198" s="0"/>
      <c r="JN198" s="0"/>
      <c r="JO198" s="0"/>
      <c r="JP198" s="0"/>
      <c r="JQ198" s="0"/>
      <c r="JR198" s="0"/>
      <c r="JS198" s="0"/>
      <c r="JT198" s="0"/>
      <c r="JU198" s="0"/>
      <c r="JV198" s="0"/>
      <c r="JW198" s="0"/>
      <c r="JX198" s="0"/>
      <c r="JY198" s="0"/>
      <c r="JZ198" s="0"/>
      <c r="KA198" s="0"/>
      <c r="KB198" s="0"/>
      <c r="KC198" s="0"/>
      <c r="KD198" s="0"/>
      <c r="KE198" s="0"/>
      <c r="KF198" s="0"/>
      <c r="KG198" s="0"/>
      <c r="KH198" s="0"/>
      <c r="KI198" s="0"/>
      <c r="KJ198" s="0"/>
      <c r="KK198" s="0"/>
      <c r="KL198" s="0"/>
      <c r="KM198" s="0"/>
      <c r="KN198" s="0"/>
      <c r="KO198" s="0"/>
      <c r="KP198" s="0"/>
      <c r="KQ198" s="0"/>
      <c r="KR198" s="0"/>
      <c r="KS198" s="0"/>
      <c r="KT198" s="0"/>
      <c r="KU198" s="0"/>
      <c r="KV198" s="0"/>
      <c r="KW198" s="0"/>
      <c r="KX198" s="0"/>
      <c r="KY198" s="0"/>
      <c r="KZ198" s="0"/>
      <c r="LA198" s="0"/>
      <c r="LB198" s="0"/>
      <c r="LC198" s="0"/>
      <c r="LD198" s="0"/>
      <c r="LE198" s="0"/>
      <c r="LF198" s="0"/>
      <c r="LG198" s="0"/>
      <c r="LH198" s="0"/>
      <c r="LI198" s="0"/>
      <c r="LJ198" s="0"/>
      <c r="LK198" s="0"/>
      <c r="LL198" s="0"/>
      <c r="LM198" s="0"/>
      <c r="LN198" s="0"/>
      <c r="LO198" s="0"/>
      <c r="LP198" s="0"/>
      <c r="LQ198" s="0"/>
      <c r="LR198" s="0"/>
      <c r="LS198" s="0"/>
      <c r="LT198" s="0"/>
      <c r="LU198" s="0"/>
      <c r="LV198" s="0"/>
      <c r="LW198" s="0"/>
      <c r="LX198" s="0"/>
      <c r="LY198" s="0"/>
      <c r="LZ198" s="0"/>
      <c r="MA198" s="0"/>
      <c r="MB198" s="0"/>
      <c r="MC198" s="0"/>
      <c r="MD198" s="0"/>
      <c r="ME198" s="0"/>
      <c r="MF198" s="0"/>
      <c r="MG198" s="0"/>
      <c r="MH198" s="0"/>
      <c r="MI198" s="0"/>
      <c r="MJ198" s="0"/>
      <c r="MK198" s="0"/>
      <c r="ML198" s="0"/>
      <c r="MM198" s="0"/>
      <c r="MN198" s="0"/>
      <c r="MO198" s="0"/>
      <c r="MP198" s="0"/>
      <c r="MQ198" s="0"/>
      <c r="MR198" s="0"/>
      <c r="MS198" s="0"/>
      <c r="MT198" s="0"/>
      <c r="MU198" s="0"/>
      <c r="MV198" s="0"/>
      <c r="MW198" s="0"/>
      <c r="MX198" s="0"/>
      <c r="MY198" s="0"/>
      <c r="MZ198" s="0"/>
      <c r="NA198" s="0"/>
      <c r="NB198" s="0"/>
      <c r="NC198" s="0"/>
      <c r="ND198" s="0"/>
      <c r="NE198" s="0"/>
      <c r="NF198" s="0"/>
      <c r="NG198" s="0"/>
      <c r="NH198" s="0"/>
      <c r="NI198" s="0"/>
      <c r="NJ198" s="0"/>
      <c r="NK198" s="0"/>
      <c r="NL198" s="0"/>
      <c r="NM198" s="0"/>
      <c r="NN198" s="0"/>
      <c r="NO198" s="0"/>
      <c r="NP198" s="0"/>
      <c r="NQ198" s="0"/>
      <c r="NR198" s="0"/>
      <c r="NS198" s="0"/>
      <c r="NT198" s="0"/>
      <c r="NU198" s="0"/>
      <c r="NV198" s="0"/>
      <c r="NW198" s="0"/>
      <c r="NX198" s="0"/>
      <c r="NY198" s="0"/>
      <c r="NZ198" s="0"/>
      <c r="OA198" s="0"/>
      <c r="OB198" s="0"/>
      <c r="OC198" s="0"/>
      <c r="OD198" s="0"/>
      <c r="OE198" s="0"/>
      <c r="OF198" s="0"/>
      <c r="OG198" s="0"/>
      <c r="OH198" s="0"/>
      <c r="OI198" s="0"/>
      <c r="OJ198" s="0"/>
      <c r="OK198" s="0"/>
      <c r="OL198" s="0"/>
      <c r="OM198" s="0"/>
      <c r="ON198" s="0"/>
      <c r="OO198" s="0"/>
      <c r="OP198" s="0"/>
      <c r="OQ198" s="0"/>
      <c r="OR198" s="0"/>
      <c r="OS198" s="0"/>
      <c r="OT198" s="0"/>
      <c r="OU198" s="0"/>
      <c r="OV198" s="0"/>
      <c r="OW198" s="0"/>
      <c r="OX198" s="0"/>
      <c r="OY198" s="0"/>
      <c r="OZ198" s="0"/>
      <c r="PA198" s="0"/>
      <c r="PB198" s="0"/>
      <c r="PC198" s="0"/>
      <c r="PD198" s="0"/>
      <c r="PE198" s="0"/>
      <c r="PF198" s="0"/>
      <c r="PG198" s="0"/>
      <c r="PH198" s="0"/>
      <c r="PI198" s="0"/>
      <c r="PJ198" s="0"/>
      <c r="PK198" s="0"/>
      <c r="PL198" s="0"/>
      <c r="PM198" s="0"/>
      <c r="PN198" s="0"/>
      <c r="PO198" s="0"/>
      <c r="PP198" s="0"/>
      <c r="PQ198" s="0"/>
      <c r="PR198" s="0"/>
      <c r="PS198" s="0"/>
      <c r="PT198" s="0"/>
      <c r="PU198" s="0"/>
      <c r="PV198" s="0"/>
      <c r="PW198" s="0"/>
      <c r="PX198" s="0"/>
      <c r="PY198" s="0"/>
      <c r="PZ198" s="0"/>
      <c r="QA198" s="0"/>
      <c r="QB198" s="0"/>
      <c r="QC198" s="0"/>
      <c r="QD198" s="0"/>
      <c r="QE198" s="0"/>
      <c r="QF198" s="0"/>
      <c r="QG198" s="0"/>
      <c r="QH198" s="0"/>
      <c r="QI198" s="0"/>
      <c r="QJ198" s="0"/>
      <c r="QK198" s="0"/>
      <c r="QL198" s="0"/>
      <c r="QM198" s="0"/>
      <c r="QN198" s="0"/>
      <c r="QO198" s="0"/>
      <c r="QP198" s="0"/>
      <c r="QQ198" s="0"/>
      <c r="QR198" s="0"/>
      <c r="QS198" s="0"/>
      <c r="QT198" s="0"/>
      <c r="QU198" s="0"/>
      <c r="QV198" s="0"/>
      <c r="QW198" s="0"/>
      <c r="QX198" s="0"/>
      <c r="QY198" s="0"/>
      <c r="QZ198" s="0"/>
      <c r="RA198" s="0"/>
      <c r="RB198" s="0"/>
      <c r="RC198" s="0"/>
      <c r="RD198" s="0"/>
      <c r="RE198" s="0"/>
      <c r="RF198" s="0"/>
      <c r="RG198" s="0"/>
      <c r="RH198" s="0"/>
      <c r="RI198" s="0"/>
      <c r="RJ198" s="0"/>
      <c r="RK198" s="0"/>
      <c r="RL198" s="0"/>
      <c r="RM198" s="0"/>
      <c r="RN198" s="0"/>
      <c r="RO198" s="0"/>
      <c r="RP198" s="0"/>
      <c r="RQ198" s="0"/>
      <c r="RR198" s="0"/>
      <c r="RS198" s="0"/>
      <c r="RT198" s="0"/>
      <c r="RU198" s="0"/>
      <c r="RV198" s="0"/>
      <c r="RW198" s="0"/>
      <c r="RX198" s="0"/>
      <c r="RY198" s="0"/>
      <c r="RZ198" s="0"/>
      <c r="SA198" s="0"/>
      <c r="SB198" s="0"/>
      <c r="SC198" s="0"/>
      <c r="SD198" s="0"/>
      <c r="SE198" s="0"/>
      <c r="SF198" s="0"/>
      <c r="SG198" s="0"/>
      <c r="SH198" s="0"/>
      <c r="SI198" s="0"/>
      <c r="SJ198" s="0"/>
      <c r="SK198" s="0"/>
      <c r="SL198" s="0"/>
      <c r="SM198" s="0"/>
      <c r="SN198" s="0"/>
      <c r="SO198" s="0"/>
      <c r="SP198" s="0"/>
      <c r="SQ198" s="0"/>
      <c r="SR198" s="0"/>
      <c r="SS198" s="0"/>
      <c r="ST198" s="0"/>
      <c r="SU198" s="0"/>
      <c r="SV198" s="0"/>
      <c r="SW198" s="0"/>
      <c r="SX198" s="0"/>
      <c r="SY198" s="0"/>
      <c r="SZ198" s="0"/>
      <c r="TA198" s="0"/>
      <c r="TB198" s="0"/>
      <c r="TC198" s="0"/>
      <c r="TD198" s="0"/>
      <c r="TE198" s="0"/>
      <c r="TF198" s="0"/>
      <c r="TG198" s="0"/>
      <c r="TH198" s="0"/>
      <c r="TI198" s="0"/>
      <c r="TJ198" s="0"/>
      <c r="TK198" s="0"/>
      <c r="TL198" s="0"/>
      <c r="TM198" s="0"/>
      <c r="TN198" s="0"/>
      <c r="TO198" s="0"/>
      <c r="TP198" s="0"/>
      <c r="TQ198" s="0"/>
      <c r="TR198" s="0"/>
      <c r="TS198" s="0"/>
      <c r="TT198" s="0"/>
      <c r="TU198" s="0"/>
      <c r="TV198" s="0"/>
      <c r="TW198" s="0"/>
      <c r="TX198" s="0"/>
      <c r="TY198" s="0"/>
      <c r="TZ198" s="0"/>
      <c r="UA198" s="0"/>
      <c r="UB198" s="0"/>
      <c r="UC198" s="0"/>
      <c r="UD198" s="0"/>
      <c r="UE198" s="0"/>
      <c r="UF198" s="0"/>
      <c r="UG198" s="0"/>
      <c r="UH198" s="0"/>
      <c r="UI198" s="0"/>
      <c r="UJ198" s="0"/>
      <c r="UK198" s="0"/>
      <c r="UL198" s="0"/>
      <c r="UM198" s="0"/>
      <c r="UN198" s="0"/>
      <c r="UO198" s="0"/>
      <c r="UP198" s="0"/>
      <c r="UQ198" s="0"/>
      <c r="UR198" s="0"/>
      <c r="US198" s="0"/>
      <c r="UT198" s="0"/>
      <c r="UU198" s="0"/>
      <c r="UV198" s="0"/>
      <c r="UW198" s="0"/>
      <c r="UX198" s="0"/>
      <c r="UY198" s="0"/>
      <c r="UZ198" s="0"/>
      <c r="VA198" s="0"/>
      <c r="VB198" s="0"/>
      <c r="VC198" s="0"/>
      <c r="VD198" s="0"/>
      <c r="VE198" s="0"/>
      <c r="VF198" s="0"/>
      <c r="VG198" s="0"/>
      <c r="VH198" s="0"/>
      <c r="VI198" s="0"/>
      <c r="VJ198" s="0"/>
      <c r="VK198" s="0"/>
      <c r="VL198" s="0"/>
      <c r="VM198" s="0"/>
      <c r="VN198" s="0"/>
      <c r="VO198" s="0"/>
      <c r="VP198" s="0"/>
      <c r="VQ198" s="0"/>
      <c r="VR198" s="0"/>
      <c r="VS198" s="0"/>
      <c r="VT198" s="0"/>
      <c r="VU198" s="0"/>
      <c r="VV198" s="0"/>
      <c r="VW198" s="0"/>
      <c r="VX198" s="0"/>
      <c r="VY198" s="0"/>
      <c r="VZ198" s="0"/>
      <c r="WA198" s="0"/>
      <c r="WB198" s="0"/>
      <c r="WC198" s="0"/>
      <c r="WD198" s="0"/>
      <c r="WE198" s="0"/>
      <c r="WF198" s="0"/>
      <c r="WG198" s="0"/>
      <c r="WH198" s="0"/>
      <c r="WI198" s="0"/>
      <c r="WJ198" s="0"/>
      <c r="WK198" s="0"/>
      <c r="WL198" s="0"/>
      <c r="WM198" s="0"/>
      <c r="WN198" s="0"/>
      <c r="WO198" s="0"/>
      <c r="WP198" s="0"/>
      <c r="WQ198" s="0"/>
      <c r="WR198" s="0"/>
      <c r="WS198" s="0"/>
      <c r="WT198" s="0"/>
      <c r="WU198" s="0"/>
      <c r="WV198" s="0"/>
      <c r="WW198" s="0"/>
      <c r="WX198" s="0"/>
      <c r="WY198" s="0"/>
      <c r="WZ198" s="0"/>
      <c r="XA198" s="0"/>
      <c r="XB198" s="0"/>
      <c r="XC198" s="0"/>
      <c r="XD198" s="0"/>
      <c r="XE198" s="0"/>
      <c r="XF198" s="0"/>
      <c r="XG198" s="0"/>
      <c r="XH198" s="0"/>
      <c r="XI198" s="0"/>
      <c r="XJ198" s="0"/>
      <c r="XK198" s="0"/>
      <c r="XL198" s="0"/>
      <c r="XM198" s="0"/>
      <c r="XN198" s="0"/>
      <c r="XO198" s="0"/>
      <c r="XP198" s="0"/>
      <c r="XQ198" s="0"/>
      <c r="XR198" s="0"/>
      <c r="XS198" s="0"/>
      <c r="XT198" s="0"/>
      <c r="XU198" s="0"/>
      <c r="XV198" s="0"/>
      <c r="XW198" s="0"/>
      <c r="XX198" s="0"/>
      <c r="XY198" s="0"/>
      <c r="XZ198" s="0"/>
      <c r="YA198" s="0"/>
      <c r="YB198" s="0"/>
      <c r="YC198" s="0"/>
      <c r="YD198" s="0"/>
      <c r="YE198" s="0"/>
      <c r="YF198" s="0"/>
      <c r="YG198" s="0"/>
      <c r="YH198" s="0"/>
      <c r="YI198" s="0"/>
      <c r="YJ198" s="0"/>
      <c r="YK198" s="0"/>
      <c r="YL198" s="0"/>
      <c r="YM198" s="0"/>
      <c r="YN198" s="0"/>
      <c r="YO198" s="0"/>
      <c r="YP198" s="0"/>
      <c r="YQ198" s="0"/>
      <c r="YR198" s="0"/>
      <c r="YS198" s="0"/>
      <c r="YT198" s="0"/>
      <c r="YU198" s="0"/>
      <c r="YV198" s="0"/>
      <c r="YW198" s="0"/>
      <c r="YX198" s="0"/>
      <c r="YY198" s="0"/>
      <c r="YZ198" s="0"/>
      <c r="ZA198" s="0"/>
      <c r="ZB198" s="0"/>
      <c r="ZC198" s="0"/>
      <c r="ZD198" s="0"/>
      <c r="ZE198" s="0"/>
      <c r="ZF198" s="0"/>
      <c r="ZG198" s="0"/>
      <c r="ZH198" s="0"/>
      <c r="ZI198" s="0"/>
      <c r="ZJ198" s="0"/>
      <c r="ZK198" s="0"/>
      <c r="ZL198" s="0"/>
      <c r="ZM198" s="0"/>
      <c r="ZN198" s="0"/>
      <c r="ZO198" s="0"/>
      <c r="ZP198" s="0"/>
      <c r="ZQ198" s="0"/>
      <c r="ZR198" s="0"/>
      <c r="ZS198" s="0"/>
      <c r="ZT198" s="0"/>
      <c r="ZU198" s="0"/>
      <c r="ZV198" s="0"/>
      <c r="ZW198" s="0"/>
      <c r="ZX198" s="0"/>
      <c r="ZY198" s="0"/>
      <c r="ZZ198" s="0"/>
      <c r="AAA198" s="0"/>
      <c r="AAB198" s="0"/>
      <c r="AAC198" s="0"/>
      <c r="AAD198" s="0"/>
      <c r="AAE198" s="0"/>
      <c r="AAF198" s="0"/>
      <c r="AAG198" s="0"/>
      <c r="AAH198" s="0"/>
      <c r="AAI198" s="0"/>
      <c r="AAJ198" s="0"/>
      <c r="AAK198" s="0"/>
      <c r="AAL198" s="0"/>
      <c r="AAM198" s="0"/>
      <c r="AAN198" s="0"/>
      <c r="AAO198" s="0"/>
      <c r="AAP198" s="0"/>
      <c r="AAQ198" s="0"/>
      <c r="AAR198" s="0"/>
      <c r="AAS198" s="0"/>
      <c r="AAT198" s="0"/>
      <c r="AAU198" s="0"/>
      <c r="AAV198" s="0"/>
      <c r="AAW198" s="0"/>
      <c r="AAX198" s="0"/>
      <c r="AAY198" s="0"/>
      <c r="AAZ198" s="0"/>
      <c r="ABA198" s="0"/>
      <c r="ABB198" s="0"/>
      <c r="ABC198" s="0"/>
      <c r="ABD198" s="0"/>
      <c r="ABE198" s="0"/>
      <c r="ABF198" s="0"/>
      <c r="ABG198" s="0"/>
      <c r="ABH198" s="0"/>
      <c r="ABI198" s="0"/>
      <c r="ABJ198" s="0"/>
      <c r="ABK198" s="0"/>
      <c r="ABL198" s="0"/>
      <c r="ABM198" s="0"/>
      <c r="ABN198" s="0"/>
      <c r="ABO198" s="0"/>
      <c r="ABP198" s="0"/>
      <c r="ABQ198" s="0"/>
      <c r="ABR198" s="0"/>
      <c r="ABS198" s="0"/>
      <c r="ABT198" s="0"/>
      <c r="ABU198" s="0"/>
      <c r="ABV198" s="0"/>
      <c r="ABW198" s="0"/>
      <c r="ABX198" s="0"/>
      <c r="ABY198" s="0"/>
      <c r="ABZ198" s="0"/>
      <c r="ACA198" s="0"/>
      <c r="ACB198" s="0"/>
      <c r="ACC198" s="0"/>
      <c r="ACD198" s="0"/>
      <c r="ACE198" s="0"/>
      <c r="ACF198" s="0"/>
      <c r="ACG198" s="0"/>
      <c r="ACH198" s="0"/>
      <c r="ACI198" s="0"/>
      <c r="ACJ198" s="0"/>
      <c r="ACK198" s="0"/>
      <c r="ACL198" s="0"/>
      <c r="ACM198" s="0"/>
      <c r="ACN198" s="0"/>
      <c r="ACO198" s="0"/>
      <c r="ACP198" s="0"/>
      <c r="ACQ198" s="0"/>
      <c r="ACR198" s="0"/>
      <c r="ACS198" s="0"/>
      <c r="ACT198" s="0"/>
      <c r="ACU198" s="0"/>
      <c r="ACV198" s="0"/>
      <c r="ACW198" s="0"/>
      <c r="ACX198" s="0"/>
      <c r="ACY198" s="0"/>
      <c r="ACZ198" s="0"/>
      <c r="ADA198" s="0"/>
      <c r="ADB198" s="0"/>
      <c r="ADC198" s="0"/>
      <c r="ADD198" s="0"/>
      <c r="ADE198" s="0"/>
      <c r="ADF198" s="0"/>
      <c r="ADG198" s="0"/>
      <c r="ADH198" s="0"/>
      <c r="ADI198" s="0"/>
      <c r="ADJ198" s="0"/>
      <c r="ADK198" s="0"/>
      <c r="ADL198" s="0"/>
      <c r="ADM198" s="0"/>
      <c r="ADN198" s="0"/>
      <c r="ADO198" s="0"/>
      <c r="ADP198" s="0"/>
      <c r="ADQ198" s="0"/>
      <c r="ADR198" s="0"/>
      <c r="ADS198" s="0"/>
      <c r="ADT198" s="0"/>
      <c r="ADU198" s="0"/>
      <c r="ADV198" s="0"/>
      <c r="ADW198" s="0"/>
      <c r="ADX198" s="0"/>
      <c r="ADY198" s="0"/>
      <c r="ADZ198" s="0"/>
      <c r="AEA198" s="0"/>
      <c r="AEB198" s="0"/>
      <c r="AEC198" s="0"/>
      <c r="AED198" s="0"/>
      <c r="AEE198" s="0"/>
      <c r="AEF198" s="0"/>
      <c r="AEG198" s="0"/>
      <c r="AEH198" s="0"/>
      <c r="AEI198" s="0"/>
      <c r="AEJ198" s="0"/>
      <c r="AEK198" s="0"/>
      <c r="AEL198" s="0"/>
      <c r="AEM198" s="0"/>
      <c r="AEN198" s="0"/>
      <c r="AEO198" s="0"/>
      <c r="AEP198" s="0"/>
      <c r="AEQ198" s="0"/>
      <c r="AER198" s="0"/>
      <c r="AES198" s="0"/>
      <c r="AET198" s="0"/>
      <c r="AEU198" s="0"/>
      <c r="AEV198" s="0"/>
      <c r="AEW198" s="0"/>
      <c r="AEX198" s="0"/>
      <c r="AEY198" s="0"/>
      <c r="AEZ198" s="0"/>
      <c r="AFA198" s="0"/>
      <c r="AFB198" s="0"/>
      <c r="AFC198" s="0"/>
      <c r="AFD198" s="0"/>
      <c r="AFE198" s="0"/>
      <c r="AFF198" s="0"/>
      <c r="AFG198" s="0"/>
      <c r="AFH198" s="0"/>
      <c r="AFI198" s="0"/>
      <c r="AFJ198" s="0"/>
      <c r="AFK198" s="0"/>
      <c r="AFL198" s="0"/>
      <c r="AFM198" s="0"/>
      <c r="AFN198" s="0"/>
      <c r="AFO198" s="0"/>
      <c r="AFP198" s="0"/>
      <c r="AFQ198" s="0"/>
      <c r="AFR198" s="0"/>
      <c r="AFS198" s="0"/>
      <c r="AFT198" s="0"/>
      <c r="AFU198" s="0"/>
      <c r="AFV198" s="0"/>
      <c r="AFW198" s="0"/>
      <c r="AFX198" s="0"/>
      <c r="AFY198" s="0"/>
      <c r="AFZ198" s="0"/>
      <c r="AGA198" s="0"/>
      <c r="AGB198" s="0"/>
      <c r="AGC198" s="0"/>
      <c r="AGD198" s="0"/>
      <c r="AGE198" s="0"/>
      <c r="AGF198" s="0"/>
      <c r="AGG198" s="0"/>
      <c r="AGH198" s="0"/>
      <c r="AGI198" s="0"/>
      <c r="AGJ198" s="0"/>
      <c r="AGK198" s="0"/>
      <c r="AGL198" s="0"/>
      <c r="AGM198" s="0"/>
      <c r="AGN198" s="0"/>
      <c r="AGO198" s="0"/>
      <c r="AGP198" s="0"/>
      <c r="AGQ198" s="0"/>
      <c r="AGR198" s="0"/>
      <c r="AGS198" s="0"/>
      <c r="AGT198" s="0"/>
      <c r="AGU198" s="0"/>
      <c r="AGV198" s="0"/>
      <c r="AGW198" s="0"/>
      <c r="AGX198" s="0"/>
      <c r="AGY198" s="0"/>
      <c r="AGZ198" s="0"/>
      <c r="AHA198" s="0"/>
      <c r="AHB198" s="0"/>
      <c r="AHC198" s="0"/>
      <c r="AHD198" s="0"/>
      <c r="AHE198" s="0"/>
      <c r="AHF198" s="0"/>
      <c r="AHG198" s="0"/>
      <c r="AHH198" s="0"/>
      <c r="AHI198" s="0"/>
      <c r="AHJ198" s="0"/>
      <c r="AHK198" s="0"/>
      <c r="AHL198" s="0"/>
      <c r="AHM198" s="0"/>
      <c r="AHN198" s="0"/>
      <c r="AHO198" s="0"/>
      <c r="AHP198" s="0"/>
      <c r="AHQ198" s="0"/>
      <c r="AHR198" s="0"/>
      <c r="AHS198" s="0"/>
      <c r="AHT198" s="0"/>
      <c r="AHU198" s="0"/>
      <c r="AHV198" s="0"/>
      <c r="AHW198" s="0"/>
      <c r="AHX198" s="0"/>
      <c r="AHY198" s="0"/>
      <c r="AHZ198" s="0"/>
      <c r="AIA198" s="0"/>
      <c r="AIB198" s="0"/>
      <c r="AIC198" s="0"/>
      <c r="AID198" s="0"/>
      <c r="AIE198" s="0"/>
      <c r="AIF198" s="0"/>
      <c r="AIG198" s="0"/>
      <c r="AIH198" s="0"/>
      <c r="AII198" s="0"/>
      <c r="AIJ198" s="0"/>
      <c r="AIK198" s="0"/>
      <c r="AIL198" s="0"/>
      <c r="AIM198" s="0"/>
      <c r="AIN198" s="0"/>
      <c r="AIO198" s="0"/>
      <c r="AIP198" s="0"/>
      <c r="AIQ198" s="0"/>
      <c r="AIR198" s="0"/>
      <c r="AIS198" s="0"/>
      <c r="AIT198" s="0"/>
      <c r="AIU198" s="0"/>
      <c r="AIV198" s="0"/>
      <c r="AIW198" s="0"/>
      <c r="AIX198" s="0"/>
      <c r="AIY198" s="0"/>
      <c r="AIZ198" s="0"/>
      <c r="AJA198" s="0"/>
      <c r="AJB198" s="0"/>
      <c r="AJC198" s="0"/>
      <c r="AJD198" s="0"/>
      <c r="AJE198" s="0"/>
      <c r="AJF198" s="0"/>
      <c r="AJG198" s="0"/>
      <c r="AJH198" s="0"/>
      <c r="AJI198" s="0"/>
      <c r="AJJ198" s="0"/>
      <c r="AJK198" s="0"/>
      <c r="AJL198" s="0"/>
      <c r="AJM198" s="0"/>
      <c r="AJN198" s="0"/>
      <c r="AJO198" s="0"/>
      <c r="AJP198" s="0"/>
      <c r="AJQ198" s="0"/>
      <c r="AJR198" s="0"/>
      <c r="AJS198" s="0"/>
      <c r="AJT198" s="0"/>
      <c r="AJU198" s="0"/>
      <c r="AJV198" s="0"/>
      <c r="AJW198" s="0"/>
      <c r="AJX198" s="0"/>
      <c r="AJY198" s="0"/>
      <c r="AJZ198" s="0"/>
      <c r="AKA198" s="0"/>
      <c r="AKB198" s="0"/>
      <c r="AKC198" s="0"/>
      <c r="AKD198" s="0"/>
      <c r="AKE198" s="0"/>
      <c r="AKF198" s="0"/>
      <c r="AKG198" s="0"/>
      <c r="AKH198" s="0"/>
      <c r="AKI198" s="0"/>
      <c r="AKJ198" s="0"/>
      <c r="AKK198" s="0"/>
      <c r="AKL198" s="0"/>
      <c r="AKM198" s="0"/>
      <c r="AKN198" s="0"/>
      <c r="AKO198" s="0"/>
      <c r="AKP198" s="0"/>
      <c r="AKQ198" s="0"/>
      <c r="AKR198" s="0"/>
      <c r="AKS198" s="0"/>
      <c r="AKT198" s="0"/>
      <c r="AKU198" s="0"/>
      <c r="AKV198" s="0"/>
      <c r="AKW198" s="0"/>
      <c r="AKX198" s="0"/>
      <c r="AKY198" s="0"/>
      <c r="AKZ198" s="0"/>
      <c r="ALA198" s="0"/>
      <c r="ALB198" s="0"/>
      <c r="ALC198" s="0"/>
      <c r="ALD198" s="0"/>
      <c r="ALE198" s="0"/>
      <c r="ALF198" s="0"/>
      <c r="ALG198" s="0"/>
      <c r="ALH198" s="0"/>
      <c r="ALI198" s="0"/>
      <c r="ALJ198" s="0"/>
      <c r="ALK198" s="0"/>
      <c r="ALL198" s="0"/>
      <c r="ALM198" s="0"/>
      <c r="ALN198" s="0"/>
      <c r="ALO198" s="0"/>
      <c r="ALP198" s="0"/>
      <c r="ALQ198" s="0"/>
      <c r="ALR198" s="0"/>
      <c r="ALS198" s="0"/>
      <c r="ALT198" s="0"/>
      <c r="ALU198" s="0"/>
      <c r="ALV198" s="0"/>
      <c r="ALW198" s="0"/>
      <c r="ALX198" s="0"/>
      <c r="ALY198" s="0"/>
      <c r="ALZ198" s="0"/>
      <c r="AMA198" s="0"/>
      <c r="AMB198" s="0"/>
      <c r="AMC198" s="0"/>
      <c r="AMD198" s="0"/>
      <c r="AME198" s="0"/>
      <c r="AMF198" s="0"/>
      <c r="AMG198" s="0"/>
      <c r="AMH198" s="0"/>
      <c r="AMI198" s="0"/>
      <c r="AMJ198" s="0"/>
    </row>
    <row r="199" customFormat="false" ht="13.2" hidden="false" customHeight="false" outlineLevel="0" collapsed="false">
      <c r="A199" s="2"/>
      <c r="B199" s="3" t="n">
        <v>10</v>
      </c>
      <c r="C199" s="0"/>
      <c r="D199" s="0"/>
      <c r="E199" s="0"/>
      <c r="F199" s="0"/>
      <c r="G199" s="0"/>
      <c r="H199" s="0"/>
      <c r="I199" s="3" t="n">
        <v>0</v>
      </c>
      <c r="J199" s="2" t="s">
        <v>42</v>
      </c>
      <c r="K199" s="2" t="s">
        <v>43</v>
      </c>
      <c r="L199" s="5" t="n">
        <v>42654</v>
      </c>
      <c r="M199" s="2" t="n">
        <v>2</v>
      </c>
      <c r="N199" s="2" t="n">
        <v>0</v>
      </c>
      <c r="O199" s="2" t="n">
        <v>3</v>
      </c>
      <c r="P199" s="19" t="n">
        <f aca="false">+SUMIFS($O$2:$O$181,$J$2:$J$181,$J199,$B$2:$B$181,"&lt;"&amp;$B199,$B$2:$B$181,"&gt;="&amp;($B199-6))/6</f>
        <v>2.33333333333333</v>
      </c>
      <c r="Q199" s="19" t="n">
        <f aca="false">+SUMIFS($M$2:$M$181,$J$2:$J$181,$J199,$B$2:$B$181,"&lt;"&amp;$B199,$B$2:$B$181,"&gt;="&amp;($B199-6))/6</f>
        <v>2.83333333333333</v>
      </c>
      <c r="R199" s="19" t="n">
        <f aca="false">+SUMIFS($N$2:$N$181,$J$2:$J$181,$J199,$B$2:$B$181,"&lt;"&amp;$B199,$B$2:$B$181,"&gt;="&amp;($B199-6))/6</f>
        <v>0.833333333333333</v>
      </c>
      <c r="S199" s="19" t="n">
        <f aca="false">+SUMIFS($S$2:$S$181,$J$2:$J$181,$J199,$B$2:$B$181,"&lt;"&amp;$B199,$B$2:$B$181,"&gt;="&amp;($B199-6))/(6*90)</f>
        <v>1.19074074074074</v>
      </c>
      <c r="T199" s="19" t="n">
        <f aca="false">+SUMIFS($T$2:$T$181,$J$2:$J$181,$J199,$B$2:$B$181,"&lt;"&amp;$B199,$B$2:$B$181,"&gt;="&amp;($B199-6))/(6*90)</f>
        <v>0.390740740740741</v>
      </c>
      <c r="U199" s="19" t="n">
        <f aca="false">+SUMIFS($U$2:$U$181,$J$2:$J$181,$J199,$B$2:$B$181,"&lt;"&amp;$B199,$B$2:$B$181,"&gt;="&amp;($B199-6))/(6*90)</f>
        <v>0.657407407407407</v>
      </c>
      <c r="V199" s="19" t="n">
        <f aca="false">+SUMIFS($V$2:$V$181,$J$2:$J$181,$J199,$B$2:$B$181,"&lt;"&amp;$B199,$B$2:$B$181,"&gt;="&amp;($B199-6))/(6*90)</f>
        <v>0.172222222222222</v>
      </c>
      <c r="W199" s="19" t="n">
        <f aca="false">+SUMIFS($W$2:$W$181,$J$2:$J$181,$J199,$B$2:$B$181,"&lt;"&amp;$B199,$B$2:$B$181,"&gt;="&amp;($B199-6))/6</f>
        <v>2.56858224621382</v>
      </c>
      <c r="X199" s="19" t="n">
        <f aca="false">+SUMIFS($X$2:$X$181,$J$2:$J$181,$J199,$B$2:$B$181,"&lt;"&amp;$B199,$B$2:$B$181,"&gt;="&amp;($B199-6))/6</f>
        <v>1.22222222222222</v>
      </c>
      <c r="Y199" s="19" t="n">
        <f aca="false">+SUMIFS($Y$2:$Y$181,$J$2:$J$181,$J199,$B$2:$B$181,"&lt;"&amp;$B199,$B$2:$B$181,"&gt;="&amp;($B199-6))/(6*90)</f>
        <v>5.49814814814815</v>
      </c>
      <c r="Z199" s="19" t="n">
        <f aca="false">+SUMIFS($Z$2:$Z$181,$J$2:$J$181,$J199,$B$2:$B$181,"&lt;"&amp;$B199,$B$2:$B$181,"&gt;="&amp;($B199-6))/(6*90)</f>
        <v>0.351851851851852</v>
      </c>
      <c r="AA199" s="19" t="n">
        <f aca="false">+SUMIFS($AA$2:$AA$181,$J$2:$J$181,$J199,$B$2:$B$181,"&lt;"&amp;$B199,$B$2:$B$181,"&gt;="&amp;($B199-6))/6</f>
        <v>0.9389169995738</v>
      </c>
      <c r="AB199" s="19" t="n">
        <f aca="false">+SUMIFS($AB$2:$AB$181,$J$2:$J$181,$J199,$B$2:$B$181,"&lt;"&amp;$B199,$B$2:$B$181,"&gt;="&amp;($B199-6))/(6*90)</f>
        <v>0.0444444444444444</v>
      </c>
      <c r="AC199" s="19" t="n">
        <f aca="false">+SUMIFS($AC$2:$AC$181,$J$2:$J$181,$J199,$B$2:$B$181,"&lt;"&amp;$B199,$B$2:$B$181,"&gt;="&amp;($B199-6))/(6*90)</f>
        <v>0.153703703703704</v>
      </c>
      <c r="AD199" s="19" t="n">
        <f aca="false">+SUMIFS(AD$2:AD$181,$J$2:$J$181,$J199,$B$2:$B$181,"&lt;"&amp;$B199,$B$2:$B$181,"&gt;="&amp;($B199-6))/6</f>
        <v>1.83333333333333</v>
      </c>
      <c r="AE199" s="19" t="n">
        <f aca="false">+SUMIFS(AE$2:AE$181,$J$2:$J$181,$J199,$B$2:$B$181,"&lt;"&amp;$B199,$B$2:$B$181,"&gt;="&amp;($B199-6))/(6*90)</f>
        <v>0.140740740740741</v>
      </c>
      <c r="AF199" s="19" t="n">
        <f aca="false">+SUMIFS(AF$2:AF$181,$J$2:$J$181,$J199,$B$2:$B$181,"&lt;"&amp;$B199,$B$2:$B$181,"&gt;="&amp;($B199-6))/(6*90)</f>
        <v>3.15740740740741</v>
      </c>
      <c r="AG199" s="19" t="n">
        <f aca="false">+SUMIFS(AG$2:AG$181,$J$2:$J$181,$J199,$B$2:$B$181,"&lt;"&amp;$B199,$B$2:$B$181,"&gt;="&amp;($B199-6))/(6*90)</f>
        <v>0.537037037037037</v>
      </c>
      <c r="AH199" s="19" t="n">
        <f aca="false">+SUMIFS(AH$2:AH$181,$J$2:$J$181,$J199,$B$2:$B$181,"&lt;"&amp;$B199,$B$2:$B$181,"&gt;="&amp;($B199-6))/(6*90)</f>
        <v>0.037037037037037</v>
      </c>
      <c r="AI199" s="19" t="n">
        <f aca="false">+SUMIFS(AI$2:AI$181,$J$2:$J$181,$J199,$B$2:$B$181,"&lt;"&amp;$B199,$B$2:$B$181,"&gt;="&amp;($B199-6))/(6*90)</f>
        <v>0.175925925925926</v>
      </c>
      <c r="AJ199" s="19" t="n">
        <f aca="false">+SUMIFS(AJ$2:AJ$181,$J$2:$J$181,$J199,$B$2:$B$181,"&lt;"&amp;$B199,$B$2:$B$181,"&gt;="&amp;($B199-6))/6</f>
        <v>2.66666666666667</v>
      </c>
      <c r="AK199" s="19" t="n">
        <f aca="false">+SUMIFS(AK$2:AK$181,$J$2:$J$181,$J199,$B$2:$B$181,"&lt;"&amp;$B199,$B$2:$B$181,"&gt;="&amp;($B199-6))/(6*90)</f>
        <v>0.0740740740740741</v>
      </c>
      <c r="AL199" s="19" t="n">
        <f aca="false">+SUMIFS(AL$2:AL$181,$J$2:$J$181,$J199,$B$2:$B$181,"&lt;"&amp;$B199,$B$2:$B$181,"&gt;="&amp;($B199-6))/6</f>
        <v>2.5</v>
      </c>
      <c r="AM199" s="19" t="n">
        <f aca="false">+SUMIFS(AM$2:AM$181,$J$2:$J$181,$J199,$B$2:$B$181,"&lt;"&amp;$B199,$B$2:$B$181,"&gt;="&amp;($B199-6))/6</f>
        <v>2.40555555555556</v>
      </c>
      <c r="AN199" s="19" t="n">
        <f aca="false">+SUMIFS(AN$2:AN$181,$J$2:$J$181,$J199,$B$2:$B$181,"&lt;"&amp;$B199,$B$2:$B$181,"&gt;="&amp;($B199-6))/6</f>
        <v>2.1226151328503</v>
      </c>
      <c r="AO199" s="0"/>
      <c r="AP199" s="0"/>
      <c r="AQ199" s="0"/>
      <c r="AR199" s="0"/>
      <c r="AS199" s="0"/>
      <c r="AT199" s="0"/>
      <c r="AU199" s="0"/>
      <c r="AV199" s="0"/>
      <c r="AW199" s="0"/>
      <c r="AX199" s="0"/>
      <c r="AY199" s="0"/>
      <c r="AZ199" s="0"/>
      <c r="BA199" s="0"/>
      <c r="BB199" s="0"/>
      <c r="BC199" s="0"/>
      <c r="BD199" s="0"/>
      <c r="BE199" s="0"/>
      <c r="BF199" s="0"/>
      <c r="BG199" s="0"/>
      <c r="BH199" s="0"/>
      <c r="BI199" s="0"/>
      <c r="BJ199" s="0"/>
      <c r="BK199" s="0"/>
      <c r="BL199" s="0"/>
      <c r="BM199" s="0"/>
      <c r="BN199" s="0"/>
      <c r="BO199" s="0"/>
      <c r="BP199" s="0"/>
      <c r="BQ199" s="0"/>
      <c r="BR199" s="0"/>
      <c r="BS199" s="0"/>
      <c r="BT199" s="0"/>
      <c r="BU199" s="0"/>
      <c r="BV199" s="0"/>
      <c r="BW199" s="0"/>
      <c r="BX199" s="0"/>
      <c r="BY199" s="0"/>
      <c r="BZ199" s="0"/>
      <c r="CA199" s="0"/>
      <c r="CB199" s="0"/>
      <c r="CC199" s="0"/>
      <c r="CD199" s="0"/>
      <c r="CE199" s="0"/>
      <c r="CF199" s="0"/>
      <c r="CG199" s="0"/>
      <c r="CH199" s="0"/>
      <c r="CI199" s="0"/>
      <c r="CJ199" s="0"/>
      <c r="CK199" s="0"/>
      <c r="CL199" s="0"/>
      <c r="CM199" s="0"/>
      <c r="CN199" s="0"/>
      <c r="CO199" s="0"/>
      <c r="CP199" s="0"/>
      <c r="CQ199" s="0"/>
      <c r="CR199" s="0"/>
      <c r="CS199" s="0"/>
      <c r="CT199" s="0"/>
      <c r="CU199" s="0"/>
      <c r="CV199" s="0"/>
      <c r="CW199" s="0"/>
      <c r="CX199" s="0"/>
      <c r="CY199" s="0"/>
      <c r="CZ199" s="0"/>
      <c r="DA199" s="0"/>
      <c r="DB199" s="0"/>
      <c r="DC199" s="0"/>
      <c r="DD199" s="0"/>
      <c r="DE199" s="0"/>
      <c r="DF199" s="0"/>
      <c r="DG199" s="0"/>
      <c r="DH199" s="0"/>
      <c r="DI199" s="0"/>
      <c r="DJ199" s="0"/>
      <c r="DK199" s="0"/>
      <c r="DL199" s="0"/>
      <c r="DM199" s="0"/>
      <c r="DN199" s="0"/>
      <c r="DO199" s="0"/>
      <c r="DP199" s="0"/>
      <c r="DQ199" s="0"/>
      <c r="DR199" s="0"/>
      <c r="DS199" s="0"/>
      <c r="DT199" s="0"/>
      <c r="DU199" s="0"/>
      <c r="DV199" s="0"/>
      <c r="DW199" s="0"/>
      <c r="DX199" s="0"/>
      <c r="DY199" s="0"/>
      <c r="DZ199" s="0"/>
      <c r="EA199" s="0"/>
      <c r="EB199" s="0"/>
      <c r="EC199" s="0"/>
      <c r="ED199" s="0"/>
      <c r="EE199" s="0"/>
      <c r="EF199" s="0"/>
      <c r="EG199" s="0"/>
      <c r="EH199" s="0"/>
      <c r="EI199" s="0"/>
      <c r="EJ199" s="0"/>
      <c r="EK199" s="0"/>
      <c r="EL199" s="0"/>
      <c r="EM199" s="0"/>
      <c r="EN199" s="0"/>
      <c r="EO199" s="0"/>
      <c r="EP199" s="0"/>
      <c r="EQ199" s="0"/>
      <c r="ER199" s="0"/>
      <c r="ES199" s="0"/>
      <c r="ET199" s="0"/>
      <c r="EU199" s="0"/>
      <c r="EV199" s="0"/>
      <c r="EW199" s="0"/>
      <c r="EX199" s="0"/>
      <c r="EY199" s="0"/>
      <c r="EZ199" s="0"/>
      <c r="FA199" s="0"/>
      <c r="FB199" s="0"/>
      <c r="FC199" s="0"/>
      <c r="FD199" s="0"/>
      <c r="FE199" s="0"/>
      <c r="FF199" s="0"/>
      <c r="FG199" s="0"/>
      <c r="FH199" s="0"/>
      <c r="FI199" s="0"/>
      <c r="FJ199" s="0"/>
      <c r="FK199" s="0"/>
      <c r="FL199" s="0"/>
      <c r="FM199" s="0"/>
      <c r="FN199" s="0"/>
      <c r="FO199" s="0"/>
      <c r="FP199" s="0"/>
      <c r="FQ199" s="0"/>
      <c r="FR199" s="0"/>
      <c r="FS199" s="0"/>
      <c r="FT199" s="0"/>
      <c r="FU199" s="0"/>
      <c r="FV199" s="0"/>
      <c r="FW199" s="0"/>
      <c r="FX199" s="0"/>
      <c r="FY199" s="0"/>
      <c r="FZ199" s="0"/>
      <c r="GA199" s="0"/>
      <c r="GB199" s="0"/>
      <c r="GC199" s="0"/>
      <c r="GD199" s="0"/>
      <c r="GE199" s="0"/>
      <c r="GF199" s="0"/>
      <c r="GG199" s="0"/>
      <c r="GH199" s="0"/>
      <c r="GI199" s="0"/>
      <c r="GJ199" s="0"/>
      <c r="GK199" s="0"/>
      <c r="GL199" s="0"/>
      <c r="GM199" s="0"/>
      <c r="GN199" s="0"/>
      <c r="GO199" s="0"/>
      <c r="GP199" s="0"/>
      <c r="GQ199" s="0"/>
      <c r="GR199" s="0"/>
      <c r="GS199" s="0"/>
      <c r="GT199" s="0"/>
      <c r="GU199" s="0"/>
      <c r="GV199" s="0"/>
      <c r="GW199" s="0"/>
      <c r="GX199" s="0"/>
      <c r="GY199" s="0"/>
      <c r="GZ199" s="0"/>
      <c r="HA199" s="0"/>
      <c r="HB199" s="0"/>
      <c r="HC199" s="0"/>
      <c r="HD199" s="0"/>
      <c r="HE199" s="0"/>
      <c r="HF199" s="0"/>
      <c r="HG199" s="0"/>
      <c r="HH199" s="0"/>
      <c r="HI199" s="0"/>
      <c r="HJ199" s="0"/>
      <c r="HK199" s="0"/>
      <c r="HL199" s="0"/>
      <c r="HM199" s="0"/>
      <c r="HN199" s="0"/>
      <c r="HO199" s="0"/>
      <c r="HP199" s="0"/>
      <c r="HQ199" s="0"/>
      <c r="HR199" s="0"/>
      <c r="HS199" s="0"/>
      <c r="HT199" s="0"/>
      <c r="HU199" s="0"/>
      <c r="HV199" s="0"/>
      <c r="HW199" s="0"/>
      <c r="HX199" s="0"/>
      <c r="HY199" s="0"/>
      <c r="HZ199" s="0"/>
      <c r="IA199" s="0"/>
      <c r="IB199" s="0"/>
      <c r="IC199" s="0"/>
      <c r="ID199" s="0"/>
      <c r="IE199" s="0"/>
      <c r="IF199" s="0"/>
      <c r="IG199" s="0"/>
      <c r="IH199" s="0"/>
      <c r="II199" s="0"/>
      <c r="IJ199" s="0"/>
      <c r="IK199" s="0"/>
      <c r="IL199" s="0"/>
      <c r="IM199" s="0"/>
      <c r="IN199" s="0"/>
      <c r="IO199" s="0"/>
      <c r="IP199" s="0"/>
      <c r="IQ199" s="0"/>
      <c r="IR199" s="0"/>
      <c r="IS199" s="0"/>
      <c r="IT199" s="0"/>
      <c r="IU199" s="0"/>
      <c r="IV199" s="0"/>
      <c r="IW199" s="0"/>
      <c r="IX199" s="0"/>
      <c r="IY199" s="0"/>
      <c r="IZ199" s="0"/>
      <c r="JA199" s="0"/>
      <c r="JB199" s="0"/>
      <c r="JC199" s="0"/>
      <c r="JD199" s="0"/>
      <c r="JE199" s="0"/>
      <c r="JF199" s="0"/>
      <c r="JG199" s="0"/>
      <c r="JH199" s="0"/>
      <c r="JI199" s="0"/>
      <c r="JJ199" s="0"/>
      <c r="JK199" s="0"/>
      <c r="JL199" s="0"/>
      <c r="JM199" s="0"/>
      <c r="JN199" s="0"/>
      <c r="JO199" s="0"/>
      <c r="JP199" s="0"/>
      <c r="JQ199" s="0"/>
      <c r="JR199" s="0"/>
      <c r="JS199" s="0"/>
      <c r="JT199" s="0"/>
      <c r="JU199" s="0"/>
      <c r="JV199" s="0"/>
      <c r="JW199" s="0"/>
      <c r="JX199" s="0"/>
      <c r="JY199" s="0"/>
      <c r="JZ199" s="0"/>
      <c r="KA199" s="0"/>
      <c r="KB199" s="0"/>
      <c r="KC199" s="0"/>
      <c r="KD199" s="0"/>
      <c r="KE199" s="0"/>
      <c r="KF199" s="0"/>
      <c r="KG199" s="0"/>
      <c r="KH199" s="0"/>
      <c r="KI199" s="0"/>
      <c r="KJ199" s="0"/>
      <c r="KK199" s="0"/>
      <c r="KL199" s="0"/>
      <c r="KM199" s="0"/>
      <c r="KN199" s="0"/>
      <c r="KO199" s="0"/>
      <c r="KP199" s="0"/>
      <c r="KQ199" s="0"/>
      <c r="KR199" s="0"/>
      <c r="KS199" s="0"/>
      <c r="KT199" s="0"/>
      <c r="KU199" s="0"/>
      <c r="KV199" s="0"/>
      <c r="KW199" s="0"/>
      <c r="KX199" s="0"/>
      <c r="KY199" s="0"/>
      <c r="KZ199" s="0"/>
      <c r="LA199" s="0"/>
      <c r="LB199" s="0"/>
      <c r="LC199" s="0"/>
      <c r="LD199" s="0"/>
      <c r="LE199" s="0"/>
      <c r="LF199" s="0"/>
      <c r="LG199" s="0"/>
      <c r="LH199" s="0"/>
      <c r="LI199" s="0"/>
      <c r="LJ199" s="0"/>
      <c r="LK199" s="0"/>
      <c r="LL199" s="0"/>
      <c r="LM199" s="0"/>
      <c r="LN199" s="0"/>
      <c r="LO199" s="0"/>
      <c r="LP199" s="0"/>
      <c r="LQ199" s="0"/>
      <c r="LR199" s="0"/>
      <c r="LS199" s="0"/>
      <c r="LT199" s="0"/>
      <c r="LU199" s="0"/>
      <c r="LV199" s="0"/>
      <c r="LW199" s="0"/>
      <c r="LX199" s="0"/>
      <c r="LY199" s="0"/>
      <c r="LZ199" s="0"/>
      <c r="MA199" s="0"/>
      <c r="MB199" s="0"/>
      <c r="MC199" s="0"/>
      <c r="MD199" s="0"/>
      <c r="ME199" s="0"/>
      <c r="MF199" s="0"/>
      <c r="MG199" s="0"/>
      <c r="MH199" s="0"/>
      <c r="MI199" s="0"/>
      <c r="MJ199" s="0"/>
      <c r="MK199" s="0"/>
      <c r="ML199" s="0"/>
      <c r="MM199" s="0"/>
      <c r="MN199" s="0"/>
      <c r="MO199" s="0"/>
      <c r="MP199" s="0"/>
      <c r="MQ199" s="0"/>
      <c r="MR199" s="0"/>
      <c r="MS199" s="0"/>
      <c r="MT199" s="0"/>
      <c r="MU199" s="0"/>
      <c r="MV199" s="0"/>
      <c r="MW199" s="0"/>
      <c r="MX199" s="0"/>
      <c r="MY199" s="0"/>
      <c r="MZ199" s="0"/>
      <c r="NA199" s="0"/>
      <c r="NB199" s="0"/>
      <c r="NC199" s="0"/>
      <c r="ND199" s="0"/>
      <c r="NE199" s="0"/>
      <c r="NF199" s="0"/>
      <c r="NG199" s="0"/>
      <c r="NH199" s="0"/>
      <c r="NI199" s="0"/>
      <c r="NJ199" s="0"/>
      <c r="NK199" s="0"/>
      <c r="NL199" s="0"/>
      <c r="NM199" s="0"/>
      <c r="NN199" s="0"/>
      <c r="NO199" s="0"/>
      <c r="NP199" s="0"/>
      <c r="NQ199" s="0"/>
      <c r="NR199" s="0"/>
      <c r="NS199" s="0"/>
      <c r="NT199" s="0"/>
      <c r="NU199" s="0"/>
      <c r="NV199" s="0"/>
      <c r="NW199" s="0"/>
      <c r="NX199" s="0"/>
      <c r="NY199" s="0"/>
      <c r="NZ199" s="0"/>
      <c r="OA199" s="0"/>
      <c r="OB199" s="0"/>
      <c r="OC199" s="0"/>
      <c r="OD199" s="0"/>
      <c r="OE199" s="0"/>
      <c r="OF199" s="0"/>
      <c r="OG199" s="0"/>
      <c r="OH199" s="0"/>
      <c r="OI199" s="0"/>
      <c r="OJ199" s="0"/>
      <c r="OK199" s="0"/>
      <c r="OL199" s="0"/>
      <c r="OM199" s="0"/>
      <c r="ON199" s="0"/>
      <c r="OO199" s="0"/>
      <c r="OP199" s="0"/>
      <c r="OQ199" s="0"/>
      <c r="OR199" s="0"/>
      <c r="OS199" s="0"/>
      <c r="OT199" s="0"/>
      <c r="OU199" s="0"/>
      <c r="OV199" s="0"/>
      <c r="OW199" s="0"/>
      <c r="OX199" s="0"/>
      <c r="OY199" s="0"/>
      <c r="OZ199" s="0"/>
      <c r="PA199" s="0"/>
      <c r="PB199" s="0"/>
      <c r="PC199" s="0"/>
      <c r="PD199" s="0"/>
      <c r="PE199" s="0"/>
      <c r="PF199" s="0"/>
      <c r="PG199" s="0"/>
      <c r="PH199" s="0"/>
      <c r="PI199" s="0"/>
      <c r="PJ199" s="0"/>
      <c r="PK199" s="0"/>
      <c r="PL199" s="0"/>
      <c r="PM199" s="0"/>
      <c r="PN199" s="0"/>
      <c r="PO199" s="0"/>
      <c r="PP199" s="0"/>
      <c r="PQ199" s="0"/>
      <c r="PR199" s="0"/>
      <c r="PS199" s="0"/>
      <c r="PT199" s="0"/>
      <c r="PU199" s="0"/>
      <c r="PV199" s="0"/>
      <c r="PW199" s="0"/>
      <c r="PX199" s="0"/>
      <c r="PY199" s="0"/>
      <c r="PZ199" s="0"/>
      <c r="QA199" s="0"/>
      <c r="QB199" s="0"/>
      <c r="QC199" s="0"/>
      <c r="QD199" s="0"/>
      <c r="QE199" s="0"/>
      <c r="QF199" s="0"/>
      <c r="QG199" s="0"/>
      <c r="QH199" s="0"/>
      <c r="QI199" s="0"/>
      <c r="QJ199" s="0"/>
      <c r="QK199" s="0"/>
      <c r="QL199" s="0"/>
      <c r="QM199" s="0"/>
      <c r="QN199" s="0"/>
      <c r="QO199" s="0"/>
      <c r="QP199" s="0"/>
      <c r="QQ199" s="0"/>
      <c r="QR199" s="0"/>
      <c r="QS199" s="0"/>
      <c r="QT199" s="0"/>
      <c r="QU199" s="0"/>
      <c r="QV199" s="0"/>
      <c r="QW199" s="0"/>
      <c r="QX199" s="0"/>
      <c r="QY199" s="0"/>
      <c r="QZ199" s="0"/>
      <c r="RA199" s="0"/>
      <c r="RB199" s="0"/>
      <c r="RC199" s="0"/>
      <c r="RD199" s="0"/>
      <c r="RE199" s="0"/>
      <c r="RF199" s="0"/>
      <c r="RG199" s="0"/>
      <c r="RH199" s="0"/>
      <c r="RI199" s="0"/>
      <c r="RJ199" s="0"/>
      <c r="RK199" s="0"/>
      <c r="RL199" s="0"/>
      <c r="RM199" s="0"/>
      <c r="RN199" s="0"/>
      <c r="RO199" s="0"/>
      <c r="RP199" s="0"/>
      <c r="RQ199" s="0"/>
      <c r="RR199" s="0"/>
      <c r="RS199" s="0"/>
      <c r="RT199" s="0"/>
      <c r="RU199" s="0"/>
      <c r="RV199" s="0"/>
      <c r="RW199" s="0"/>
      <c r="RX199" s="0"/>
      <c r="RY199" s="0"/>
      <c r="RZ199" s="0"/>
      <c r="SA199" s="0"/>
      <c r="SB199" s="0"/>
      <c r="SC199" s="0"/>
      <c r="SD199" s="0"/>
      <c r="SE199" s="0"/>
      <c r="SF199" s="0"/>
      <c r="SG199" s="0"/>
      <c r="SH199" s="0"/>
      <c r="SI199" s="0"/>
      <c r="SJ199" s="0"/>
      <c r="SK199" s="0"/>
      <c r="SL199" s="0"/>
      <c r="SM199" s="0"/>
      <c r="SN199" s="0"/>
      <c r="SO199" s="0"/>
      <c r="SP199" s="0"/>
      <c r="SQ199" s="0"/>
      <c r="SR199" s="0"/>
      <c r="SS199" s="0"/>
      <c r="ST199" s="0"/>
      <c r="SU199" s="0"/>
      <c r="SV199" s="0"/>
      <c r="SW199" s="0"/>
      <c r="SX199" s="0"/>
      <c r="SY199" s="0"/>
      <c r="SZ199" s="0"/>
      <c r="TA199" s="0"/>
      <c r="TB199" s="0"/>
      <c r="TC199" s="0"/>
      <c r="TD199" s="0"/>
      <c r="TE199" s="0"/>
      <c r="TF199" s="0"/>
      <c r="TG199" s="0"/>
      <c r="TH199" s="0"/>
      <c r="TI199" s="0"/>
      <c r="TJ199" s="0"/>
      <c r="TK199" s="0"/>
      <c r="TL199" s="0"/>
      <c r="TM199" s="0"/>
      <c r="TN199" s="0"/>
      <c r="TO199" s="0"/>
      <c r="TP199" s="0"/>
      <c r="TQ199" s="0"/>
      <c r="TR199" s="0"/>
      <c r="TS199" s="0"/>
      <c r="TT199" s="0"/>
      <c r="TU199" s="0"/>
      <c r="TV199" s="0"/>
      <c r="TW199" s="0"/>
      <c r="TX199" s="0"/>
      <c r="TY199" s="0"/>
      <c r="TZ199" s="0"/>
      <c r="UA199" s="0"/>
      <c r="UB199" s="0"/>
      <c r="UC199" s="0"/>
      <c r="UD199" s="0"/>
      <c r="UE199" s="0"/>
      <c r="UF199" s="0"/>
      <c r="UG199" s="0"/>
      <c r="UH199" s="0"/>
      <c r="UI199" s="0"/>
      <c r="UJ199" s="0"/>
      <c r="UK199" s="0"/>
      <c r="UL199" s="0"/>
      <c r="UM199" s="0"/>
      <c r="UN199" s="0"/>
      <c r="UO199" s="0"/>
      <c r="UP199" s="0"/>
      <c r="UQ199" s="0"/>
      <c r="UR199" s="0"/>
      <c r="US199" s="0"/>
      <c r="UT199" s="0"/>
      <c r="UU199" s="0"/>
      <c r="UV199" s="0"/>
      <c r="UW199" s="0"/>
      <c r="UX199" s="0"/>
      <c r="UY199" s="0"/>
      <c r="UZ199" s="0"/>
      <c r="VA199" s="0"/>
      <c r="VB199" s="0"/>
      <c r="VC199" s="0"/>
      <c r="VD199" s="0"/>
      <c r="VE199" s="0"/>
      <c r="VF199" s="0"/>
      <c r="VG199" s="0"/>
      <c r="VH199" s="0"/>
      <c r="VI199" s="0"/>
      <c r="VJ199" s="0"/>
      <c r="VK199" s="0"/>
      <c r="VL199" s="0"/>
      <c r="VM199" s="0"/>
      <c r="VN199" s="0"/>
      <c r="VO199" s="0"/>
      <c r="VP199" s="0"/>
      <c r="VQ199" s="0"/>
      <c r="VR199" s="0"/>
      <c r="VS199" s="0"/>
      <c r="VT199" s="0"/>
      <c r="VU199" s="0"/>
      <c r="VV199" s="0"/>
      <c r="VW199" s="0"/>
      <c r="VX199" s="0"/>
      <c r="VY199" s="0"/>
      <c r="VZ199" s="0"/>
      <c r="WA199" s="0"/>
      <c r="WB199" s="0"/>
      <c r="WC199" s="0"/>
      <c r="WD199" s="0"/>
      <c r="WE199" s="0"/>
      <c r="WF199" s="0"/>
      <c r="WG199" s="0"/>
      <c r="WH199" s="0"/>
      <c r="WI199" s="0"/>
      <c r="WJ199" s="0"/>
      <c r="WK199" s="0"/>
      <c r="WL199" s="0"/>
      <c r="WM199" s="0"/>
      <c r="WN199" s="0"/>
      <c r="WO199" s="0"/>
      <c r="WP199" s="0"/>
      <c r="WQ199" s="0"/>
      <c r="WR199" s="0"/>
      <c r="WS199" s="0"/>
      <c r="WT199" s="0"/>
      <c r="WU199" s="0"/>
      <c r="WV199" s="0"/>
      <c r="WW199" s="0"/>
      <c r="WX199" s="0"/>
      <c r="WY199" s="0"/>
      <c r="WZ199" s="0"/>
      <c r="XA199" s="0"/>
      <c r="XB199" s="0"/>
      <c r="XC199" s="0"/>
      <c r="XD199" s="0"/>
      <c r="XE199" s="0"/>
      <c r="XF199" s="0"/>
      <c r="XG199" s="0"/>
      <c r="XH199" s="0"/>
      <c r="XI199" s="0"/>
      <c r="XJ199" s="0"/>
      <c r="XK199" s="0"/>
      <c r="XL199" s="0"/>
      <c r="XM199" s="0"/>
      <c r="XN199" s="0"/>
      <c r="XO199" s="0"/>
      <c r="XP199" s="0"/>
      <c r="XQ199" s="0"/>
      <c r="XR199" s="0"/>
      <c r="XS199" s="0"/>
      <c r="XT199" s="0"/>
      <c r="XU199" s="0"/>
      <c r="XV199" s="0"/>
      <c r="XW199" s="0"/>
      <c r="XX199" s="0"/>
      <c r="XY199" s="0"/>
      <c r="XZ199" s="0"/>
      <c r="YA199" s="0"/>
      <c r="YB199" s="0"/>
      <c r="YC199" s="0"/>
      <c r="YD199" s="0"/>
      <c r="YE199" s="0"/>
      <c r="YF199" s="0"/>
      <c r="YG199" s="0"/>
      <c r="YH199" s="0"/>
      <c r="YI199" s="0"/>
      <c r="YJ199" s="0"/>
      <c r="YK199" s="0"/>
      <c r="YL199" s="0"/>
      <c r="YM199" s="0"/>
      <c r="YN199" s="0"/>
      <c r="YO199" s="0"/>
      <c r="YP199" s="0"/>
      <c r="YQ199" s="0"/>
      <c r="YR199" s="0"/>
      <c r="YS199" s="0"/>
      <c r="YT199" s="0"/>
      <c r="YU199" s="0"/>
      <c r="YV199" s="0"/>
      <c r="YW199" s="0"/>
      <c r="YX199" s="0"/>
      <c r="YY199" s="0"/>
      <c r="YZ199" s="0"/>
      <c r="ZA199" s="0"/>
      <c r="ZB199" s="0"/>
      <c r="ZC199" s="0"/>
      <c r="ZD199" s="0"/>
      <c r="ZE199" s="0"/>
      <c r="ZF199" s="0"/>
      <c r="ZG199" s="0"/>
      <c r="ZH199" s="0"/>
      <c r="ZI199" s="0"/>
      <c r="ZJ199" s="0"/>
      <c r="ZK199" s="0"/>
      <c r="ZL199" s="0"/>
      <c r="ZM199" s="0"/>
      <c r="ZN199" s="0"/>
      <c r="ZO199" s="0"/>
      <c r="ZP199" s="0"/>
      <c r="ZQ199" s="0"/>
      <c r="ZR199" s="0"/>
      <c r="ZS199" s="0"/>
      <c r="ZT199" s="0"/>
      <c r="ZU199" s="0"/>
      <c r="ZV199" s="0"/>
      <c r="ZW199" s="0"/>
      <c r="ZX199" s="0"/>
      <c r="ZY199" s="0"/>
      <c r="ZZ199" s="0"/>
      <c r="AAA199" s="0"/>
      <c r="AAB199" s="0"/>
      <c r="AAC199" s="0"/>
      <c r="AAD199" s="0"/>
      <c r="AAE199" s="0"/>
      <c r="AAF199" s="0"/>
      <c r="AAG199" s="0"/>
      <c r="AAH199" s="0"/>
      <c r="AAI199" s="0"/>
      <c r="AAJ199" s="0"/>
      <c r="AAK199" s="0"/>
      <c r="AAL199" s="0"/>
      <c r="AAM199" s="0"/>
      <c r="AAN199" s="0"/>
      <c r="AAO199" s="0"/>
      <c r="AAP199" s="0"/>
      <c r="AAQ199" s="0"/>
      <c r="AAR199" s="0"/>
      <c r="AAS199" s="0"/>
      <c r="AAT199" s="0"/>
      <c r="AAU199" s="0"/>
      <c r="AAV199" s="0"/>
      <c r="AAW199" s="0"/>
      <c r="AAX199" s="0"/>
      <c r="AAY199" s="0"/>
      <c r="AAZ199" s="0"/>
      <c r="ABA199" s="0"/>
      <c r="ABB199" s="0"/>
      <c r="ABC199" s="0"/>
      <c r="ABD199" s="0"/>
      <c r="ABE199" s="0"/>
      <c r="ABF199" s="0"/>
      <c r="ABG199" s="0"/>
      <c r="ABH199" s="0"/>
      <c r="ABI199" s="0"/>
      <c r="ABJ199" s="0"/>
      <c r="ABK199" s="0"/>
      <c r="ABL199" s="0"/>
      <c r="ABM199" s="0"/>
      <c r="ABN199" s="0"/>
      <c r="ABO199" s="0"/>
      <c r="ABP199" s="0"/>
      <c r="ABQ199" s="0"/>
      <c r="ABR199" s="0"/>
      <c r="ABS199" s="0"/>
      <c r="ABT199" s="0"/>
      <c r="ABU199" s="0"/>
      <c r="ABV199" s="0"/>
      <c r="ABW199" s="0"/>
      <c r="ABX199" s="0"/>
      <c r="ABY199" s="0"/>
      <c r="ABZ199" s="0"/>
      <c r="ACA199" s="0"/>
      <c r="ACB199" s="0"/>
      <c r="ACC199" s="0"/>
      <c r="ACD199" s="0"/>
      <c r="ACE199" s="0"/>
      <c r="ACF199" s="0"/>
      <c r="ACG199" s="0"/>
      <c r="ACH199" s="0"/>
      <c r="ACI199" s="0"/>
      <c r="ACJ199" s="0"/>
      <c r="ACK199" s="0"/>
      <c r="ACL199" s="0"/>
      <c r="ACM199" s="0"/>
      <c r="ACN199" s="0"/>
      <c r="ACO199" s="0"/>
      <c r="ACP199" s="0"/>
      <c r="ACQ199" s="0"/>
      <c r="ACR199" s="0"/>
      <c r="ACS199" s="0"/>
      <c r="ACT199" s="0"/>
      <c r="ACU199" s="0"/>
      <c r="ACV199" s="0"/>
      <c r="ACW199" s="0"/>
      <c r="ACX199" s="0"/>
      <c r="ACY199" s="0"/>
      <c r="ACZ199" s="0"/>
      <c r="ADA199" s="0"/>
      <c r="ADB199" s="0"/>
      <c r="ADC199" s="0"/>
      <c r="ADD199" s="0"/>
      <c r="ADE199" s="0"/>
      <c r="ADF199" s="0"/>
      <c r="ADG199" s="0"/>
      <c r="ADH199" s="0"/>
      <c r="ADI199" s="0"/>
      <c r="ADJ199" s="0"/>
      <c r="ADK199" s="0"/>
      <c r="ADL199" s="0"/>
      <c r="ADM199" s="0"/>
      <c r="ADN199" s="0"/>
      <c r="ADO199" s="0"/>
      <c r="ADP199" s="0"/>
      <c r="ADQ199" s="0"/>
      <c r="ADR199" s="0"/>
      <c r="ADS199" s="0"/>
      <c r="ADT199" s="0"/>
      <c r="ADU199" s="0"/>
      <c r="ADV199" s="0"/>
      <c r="ADW199" s="0"/>
      <c r="ADX199" s="0"/>
      <c r="ADY199" s="0"/>
      <c r="ADZ199" s="0"/>
      <c r="AEA199" s="0"/>
      <c r="AEB199" s="0"/>
      <c r="AEC199" s="0"/>
      <c r="AED199" s="0"/>
      <c r="AEE199" s="0"/>
      <c r="AEF199" s="0"/>
      <c r="AEG199" s="0"/>
      <c r="AEH199" s="0"/>
      <c r="AEI199" s="0"/>
      <c r="AEJ199" s="0"/>
      <c r="AEK199" s="0"/>
      <c r="AEL199" s="0"/>
      <c r="AEM199" s="0"/>
      <c r="AEN199" s="0"/>
      <c r="AEO199" s="0"/>
      <c r="AEP199" s="0"/>
      <c r="AEQ199" s="0"/>
      <c r="AER199" s="0"/>
      <c r="AES199" s="0"/>
      <c r="AET199" s="0"/>
      <c r="AEU199" s="0"/>
      <c r="AEV199" s="0"/>
      <c r="AEW199" s="0"/>
      <c r="AEX199" s="0"/>
      <c r="AEY199" s="0"/>
      <c r="AEZ199" s="0"/>
      <c r="AFA199" s="0"/>
      <c r="AFB199" s="0"/>
      <c r="AFC199" s="0"/>
      <c r="AFD199" s="0"/>
      <c r="AFE199" s="0"/>
      <c r="AFF199" s="0"/>
      <c r="AFG199" s="0"/>
      <c r="AFH199" s="0"/>
      <c r="AFI199" s="0"/>
      <c r="AFJ199" s="0"/>
      <c r="AFK199" s="0"/>
      <c r="AFL199" s="0"/>
      <c r="AFM199" s="0"/>
      <c r="AFN199" s="0"/>
      <c r="AFO199" s="0"/>
      <c r="AFP199" s="0"/>
      <c r="AFQ199" s="0"/>
      <c r="AFR199" s="0"/>
      <c r="AFS199" s="0"/>
      <c r="AFT199" s="0"/>
      <c r="AFU199" s="0"/>
      <c r="AFV199" s="0"/>
      <c r="AFW199" s="0"/>
      <c r="AFX199" s="0"/>
      <c r="AFY199" s="0"/>
      <c r="AFZ199" s="0"/>
      <c r="AGA199" s="0"/>
      <c r="AGB199" s="0"/>
      <c r="AGC199" s="0"/>
      <c r="AGD199" s="0"/>
      <c r="AGE199" s="0"/>
      <c r="AGF199" s="0"/>
      <c r="AGG199" s="0"/>
      <c r="AGH199" s="0"/>
      <c r="AGI199" s="0"/>
      <c r="AGJ199" s="0"/>
      <c r="AGK199" s="0"/>
      <c r="AGL199" s="0"/>
      <c r="AGM199" s="0"/>
      <c r="AGN199" s="0"/>
      <c r="AGO199" s="0"/>
      <c r="AGP199" s="0"/>
      <c r="AGQ199" s="0"/>
      <c r="AGR199" s="0"/>
      <c r="AGS199" s="0"/>
      <c r="AGT199" s="0"/>
      <c r="AGU199" s="0"/>
      <c r="AGV199" s="0"/>
      <c r="AGW199" s="0"/>
      <c r="AGX199" s="0"/>
      <c r="AGY199" s="0"/>
      <c r="AGZ199" s="0"/>
      <c r="AHA199" s="0"/>
      <c r="AHB199" s="0"/>
      <c r="AHC199" s="0"/>
      <c r="AHD199" s="0"/>
      <c r="AHE199" s="0"/>
      <c r="AHF199" s="0"/>
      <c r="AHG199" s="0"/>
      <c r="AHH199" s="0"/>
      <c r="AHI199" s="0"/>
      <c r="AHJ199" s="0"/>
      <c r="AHK199" s="0"/>
      <c r="AHL199" s="0"/>
      <c r="AHM199" s="0"/>
      <c r="AHN199" s="0"/>
      <c r="AHO199" s="0"/>
      <c r="AHP199" s="0"/>
      <c r="AHQ199" s="0"/>
      <c r="AHR199" s="0"/>
      <c r="AHS199" s="0"/>
      <c r="AHT199" s="0"/>
      <c r="AHU199" s="0"/>
      <c r="AHV199" s="0"/>
      <c r="AHW199" s="0"/>
      <c r="AHX199" s="0"/>
      <c r="AHY199" s="0"/>
      <c r="AHZ199" s="0"/>
      <c r="AIA199" s="0"/>
      <c r="AIB199" s="0"/>
      <c r="AIC199" s="0"/>
      <c r="AID199" s="0"/>
      <c r="AIE199" s="0"/>
      <c r="AIF199" s="0"/>
      <c r="AIG199" s="0"/>
      <c r="AIH199" s="0"/>
      <c r="AII199" s="0"/>
      <c r="AIJ199" s="0"/>
      <c r="AIK199" s="0"/>
      <c r="AIL199" s="0"/>
      <c r="AIM199" s="0"/>
      <c r="AIN199" s="0"/>
      <c r="AIO199" s="0"/>
      <c r="AIP199" s="0"/>
      <c r="AIQ199" s="0"/>
      <c r="AIR199" s="0"/>
      <c r="AIS199" s="0"/>
      <c r="AIT199" s="0"/>
      <c r="AIU199" s="0"/>
      <c r="AIV199" s="0"/>
      <c r="AIW199" s="0"/>
      <c r="AIX199" s="0"/>
      <c r="AIY199" s="0"/>
      <c r="AIZ199" s="0"/>
      <c r="AJA199" s="0"/>
      <c r="AJB199" s="0"/>
      <c r="AJC199" s="0"/>
      <c r="AJD199" s="0"/>
      <c r="AJE199" s="0"/>
      <c r="AJF199" s="0"/>
      <c r="AJG199" s="0"/>
      <c r="AJH199" s="0"/>
      <c r="AJI199" s="0"/>
      <c r="AJJ199" s="0"/>
      <c r="AJK199" s="0"/>
      <c r="AJL199" s="0"/>
      <c r="AJM199" s="0"/>
      <c r="AJN199" s="0"/>
      <c r="AJO199" s="0"/>
      <c r="AJP199" s="0"/>
      <c r="AJQ199" s="0"/>
      <c r="AJR199" s="0"/>
      <c r="AJS199" s="0"/>
      <c r="AJT199" s="0"/>
      <c r="AJU199" s="0"/>
      <c r="AJV199" s="0"/>
      <c r="AJW199" s="0"/>
      <c r="AJX199" s="0"/>
      <c r="AJY199" s="0"/>
      <c r="AJZ199" s="0"/>
      <c r="AKA199" s="0"/>
      <c r="AKB199" s="0"/>
      <c r="AKC199" s="0"/>
      <c r="AKD199" s="0"/>
      <c r="AKE199" s="0"/>
      <c r="AKF199" s="0"/>
      <c r="AKG199" s="0"/>
      <c r="AKH199" s="0"/>
      <c r="AKI199" s="0"/>
      <c r="AKJ199" s="0"/>
      <c r="AKK199" s="0"/>
      <c r="AKL199" s="0"/>
      <c r="AKM199" s="0"/>
      <c r="AKN199" s="0"/>
      <c r="AKO199" s="0"/>
      <c r="AKP199" s="0"/>
      <c r="AKQ199" s="0"/>
      <c r="AKR199" s="0"/>
      <c r="AKS199" s="0"/>
      <c r="AKT199" s="0"/>
      <c r="AKU199" s="0"/>
      <c r="AKV199" s="0"/>
      <c r="AKW199" s="0"/>
      <c r="AKX199" s="0"/>
      <c r="AKY199" s="0"/>
      <c r="AKZ199" s="0"/>
      <c r="ALA199" s="0"/>
      <c r="ALB199" s="0"/>
      <c r="ALC199" s="0"/>
      <c r="ALD199" s="0"/>
      <c r="ALE199" s="0"/>
      <c r="ALF199" s="0"/>
      <c r="ALG199" s="0"/>
      <c r="ALH199" s="0"/>
      <c r="ALI199" s="0"/>
      <c r="ALJ199" s="0"/>
      <c r="ALK199" s="0"/>
      <c r="ALL199" s="0"/>
      <c r="ALM199" s="0"/>
      <c r="ALN199" s="0"/>
      <c r="ALO199" s="0"/>
      <c r="ALP199" s="0"/>
      <c r="ALQ199" s="0"/>
      <c r="ALR199" s="0"/>
      <c r="ALS199" s="0"/>
      <c r="ALT199" s="0"/>
      <c r="ALU199" s="0"/>
      <c r="ALV199" s="0"/>
      <c r="ALW199" s="0"/>
      <c r="ALX199" s="0"/>
      <c r="ALY199" s="0"/>
      <c r="ALZ199" s="0"/>
      <c r="AMA199" s="0"/>
      <c r="AMB199" s="0"/>
      <c r="AMC199" s="0"/>
      <c r="AMD199" s="0"/>
      <c r="AME199" s="0"/>
      <c r="AMF199" s="0"/>
      <c r="AMG199" s="0"/>
      <c r="AMH199" s="0"/>
      <c r="AMI199" s="0"/>
      <c r="AMJ199" s="0"/>
    </row>
    <row r="200" customFormat="false" ht="13.2" hidden="false" customHeight="false" outlineLevel="0" collapsed="false">
      <c r="A200" s="2"/>
      <c r="B200" s="3" t="n">
        <v>11</v>
      </c>
      <c r="C200" s="0"/>
      <c r="D200" s="0"/>
      <c r="E200" s="0"/>
      <c r="F200" s="0"/>
      <c r="G200" s="0"/>
      <c r="H200" s="0"/>
      <c r="I200" s="3" t="n">
        <v>1</v>
      </c>
      <c r="J200" s="2" t="s">
        <v>42</v>
      </c>
      <c r="K200" s="2" t="s">
        <v>47</v>
      </c>
      <c r="L200" s="5" t="n">
        <v>42684</v>
      </c>
      <c r="M200" s="2" t="n">
        <v>3</v>
      </c>
      <c r="N200" s="2" t="n">
        <v>0</v>
      </c>
      <c r="O200" s="2" t="n">
        <v>3</v>
      </c>
      <c r="P200" s="19" t="n">
        <f aca="false">+SUMIFS($O$2:$O$181,$J$2:$J$181,$J200,$B$2:$B$181,"&lt;"&amp;$B200,$B$2:$B$181,"&gt;="&amp;($B200-6))/6</f>
        <v>2.33333333333333</v>
      </c>
      <c r="Q200" s="19" t="n">
        <f aca="false">+SUMIFS($M$2:$M$181,$J$2:$J$181,$J200,$B$2:$B$181,"&lt;"&amp;$B200,$B$2:$B$181,"&gt;="&amp;($B200-6))/6</f>
        <v>2.66666666666667</v>
      </c>
      <c r="R200" s="19" t="n">
        <f aca="false">+SUMIFS($N$2:$N$181,$J$2:$J$181,$J200,$B$2:$B$181,"&lt;"&amp;$B200,$B$2:$B$181,"&gt;="&amp;($B200-6))/6</f>
        <v>0.833333333333333</v>
      </c>
      <c r="S200" s="19" t="n">
        <f aca="false">+SUMIFS($S$2:$S$181,$J$2:$J$181,$J200,$B$2:$B$181,"&lt;"&amp;$B200,$B$2:$B$181,"&gt;="&amp;($B200-6))/(6*90)</f>
        <v>1.17962962962963</v>
      </c>
      <c r="T200" s="19" t="n">
        <f aca="false">+SUMIFS($T$2:$T$181,$J$2:$J$181,$J200,$B$2:$B$181,"&lt;"&amp;$B200,$B$2:$B$181,"&gt;="&amp;($B200-6))/(6*90)</f>
        <v>0.396296296296296</v>
      </c>
      <c r="U200" s="19" t="n">
        <f aca="false">+SUMIFS($U$2:$U$181,$J$2:$J$181,$J200,$B$2:$B$181,"&lt;"&amp;$B200,$B$2:$B$181,"&gt;="&amp;($B200-6))/(6*90)</f>
        <v>0.516666666666667</v>
      </c>
      <c r="V200" s="19" t="n">
        <f aca="false">+SUMIFS($V$2:$V$181,$J$2:$J$181,$J200,$B$2:$B$181,"&lt;"&amp;$B200,$B$2:$B$181,"&gt;="&amp;($B200-6))/(6*90)</f>
        <v>0.151851851851852</v>
      </c>
      <c r="W200" s="19" t="n">
        <f aca="false">+SUMIFS($W$2:$W$181,$J$2:$J$181,$J200,$B$2:$B$181,"&lt;"&amp;$B200,$B$2:$B$181,"&gt;="&amp;($B200-6))/6</f>
        <v>2.51302669065827</v>
      </c>
      <c r="X200" s="19" t="n">
        <f aca="false">+SUMIFS($X$2:$X$181,$J$2:$J$181,$J200,$B$2:$B$181,"&lt;"&amp;$B200,$B$2:$B$181,"&gt;="&amp;($B200-6))/6</f>
        <v>1.22222222222222</v>
      </c>
      <c r="Y200" s="19" t="n">
        <f aca="false">+SUMIFS($Y$2:$Y$181,$J$2:$J$181,$J200,$B$2:$B$181,"&lt;"&amp;$B200,$B$2:$B$181,"&gt;="&amp;($B200-6))/(6*90)</f>
        <v>5.57222222222222</v>
      </c>
      <c r="Z200" s="19" t="n">
        <f aca="false">+SUMIFS($Z$2:$Z$181,$J$2:$J$181,$J200,$B$2:$B$181,"&lt;"&amp;$B200,$B$2:$B$181,"&gt;="&amp;($B200-6))/(6*90)</f>
        <v>0.346296296296296</v>
      </c>
      <c r="AA200" s="19" t="n">
        <f aca="false">+SUMIFS($AA$2:$AA$181,$J$2:$J$181,$J200,$B$2:$B$181,"&lt;"&amp;$B200,$B$2:$B$181,"&gt;="&amp;($B200-6))/6</f>
        <v>0.941007042031542</v>
      </c>
      <c r="AB200" s="19" t="n">
        <f aca="false">+SUMIFS($AB$2:$AB$181,$J$2:$J$181,$J200,$B$2:$B$181,"&lt;"&amp;$B200,$B$2:$B$181,"&gt;="&amp;($B200-6))/(6*90)</f>
        <v>0.05</v>
      </c>
      <c r="AC200" s="19" t="n">
        <f aca="false">+SUMIFS($AC$2:$AC$181,$J$2:$J$181,$J200,$B$2:$B$181,"&lt;"&amp;$B200,$B$2:$B$181,"&gt;="&amp;($B200-6))/(6*90)</f>
        <v>0.161111111111111</v>
      </c>
      <c r="AD200" s="19" t="n">
        <f aca="false">+SUMIFS(AD$2:AD$181,$J$2:$J$181,$J200,$B$2:$B$181,"&lt;"&amp;$B200,$B$2:$B$181,"&gt;="&amp;($B200-6))/6</f>
        <v>1.83333333333333</v>
      </c>
      <c r="AE200" s="19" t="n">
        <f aca="false">+SUMIFS(AE$2:AE$181,$J$2:$J$181,$J200,$B$2:$B$181,"&lt;"&amp;$B200,$B$2:$B$181,"&gt;="&amp;($B200-6))/(6*90)</f>
        <v>0.135185185185185</v>
      </c>
      <c r="AF200" s="19" t="n">
        <f aca="false">+SUMIFS(AF$2:AF$181,$J$2:$J$181,$J200,$B$2:$B$181,"&lt;"&amp;$B200,$B$2:$B$181,"&gt;="&amp;($B200-6))/(6*90)</f>
        <v>2.72037037037037</v>
      </c>
      <c r="AG200" s="19" t="n">
        <f aca="false">+SUMIFS(AG$2:AG$181,$J$2:$J$181,$J200,$B$2:$B$181,"&lt;"&amp;$B200,$B$2:$B$181,"&gt;="&amp;($B200-6))/(6*90)</f>
        <v>0.496296296296296</v>
      </c>
      <c r="AH200" s="19" t="n">
        <f aca="false">+SUMIFS(AH$2:AH$181,$J$2:$J$181,$J200,$B$2:$B$181,"&lt;"&amp;$B200,$B$2:$B$181,"&gt;="&amp;($B200-6))/(6*90)</f>
        <v>0.0407407407407407</v>
      </c>
      <c r="AI200" s="19" t="n">
        <f aca="false">+SUMIFS(AI$2:AI$181,$J$2:$J$181,$J200,$B$2:$B$181,"&lt;"&amp;$B200,$B$2:$B$181,"&gt;="&amp;($B200-6))/(6*90)</f>
        <v>0.172222222222222</v>
      </c>
      <c r="AJ200" s="19" t="n">
        <f aca="false">+SUMIFS(AJ$2:AJ$181,$J$2:$J$181,$J200,$B$2:$B$181,"&lt;"&amp;$B200,$B$2:$B$181,"&gt;="&amp;($B200-6))/6</f>
        <v>2.66666666666667</v>
      </c>
      <c r="AK200" s="19" t="n">
        <f aca="false">+SUMIFS(AK$2:AK$181,$J$2:$J$181,$J200,$B$2:$B$181,"&lt;"&amp;$B200,$B$2:$B$181,"&gt;="&amp;($B200-6))/(6*90)</f>
        <v>0.0722222222222222</v>
      </c>
      <c r="AL200" s="19" t="n">
        <f aca="false">+SUMIFS(AL$2:AL$181,$J$2:$J$181,$J200,$B$2:$B$181,"&lt;"&amp;$B200,$B$2:$B$181,"&gt;="&amp;($B200-6))/6</f>
        <v>2.33333333333333</v>
      </c>
      <c r="AM200" s="19" t="n">
        <f aca="false">+SUMIFS(AM$2:AM$181,$J$2:$J$181,$J200,$B$2:$B$181,"&lt;"&amp;$B200,$B$2:$B$181,"&gt;="&amp;($B200-6))/6</f>
        <v>2.37777777777778</v>
      </c>
      <c r="AN200" s="19" t="n">
        <f aca="false">+SUMIFS(AN$2:AN$181,$J$2:$J$181,$J200,$B$2:$B$181,"&lt;"&amp;$B200,$B$2:$B$181,"&gt;="&amp;($B200-6))/6</f>
        <v>2.28247408904793</v>
      </c>
      <c r="AO200" s="0"/>
      <c r="AP200" s="0"/>
      <c r="AQ200" s="0"/>
      <c r="AR200" s="0"/>
      <c r="AS200" s="0"/>
      <c r="AT200" s="0"/>
      <c r="AU200" s="0"/>
      <c r="AV200" s="0"/>
      <c r="AW200" s="0"/>
      <c r="AX200" s="0"/>
      <c r="AY200" s="0"/>
      <c r="AZ200" s="0"/>
      <c r="BA200" s="0"/>
      <c r="BB200" s="0"/>
      <c r="BC200" s="0"/>
      <c r="BD200" s="0"/>
      <c r="BE200" s="0"/>
      <c r="BF200" s="0"/>
      <c r="BG200" s="0"/>
      <c r="BH200" s="0"/>
      <c r="BI200" s="0"/>
      <c r="BJ200" s="0"/>
      <c r="BK200" s="0"/>
      <c r="BL200" s="0"/>
      <c r="BM200" s="0"/>
      <c r="BN200" s="0"/>
      <c r="BO200" s="0"/>
      <c r="BP200" s="0"/>
      <c r="BQ200" s="0"/>
      <c r="BR200" s="0"/>
      <c r="BS200" s="0"/>
      <c r="BT200" s="0"/>
      <c r="BU200" s="0"/>
      <c r="BV200" s="0"/>
      <c r="BW200" s="0"/>
      <c r="BX200" s="0"/>
      <c r="BY200" s="0"/>
      <c r="BZ200" s="0"/>
      <c r="CA200" s="0"/>
      <c r="CB200" s="0"/>
      <c r="CC200" s="0"/>
      <c r="CD200" s="0"/>
      <c r="CE200" s="0"/>
      <c r="CF200" s="0"/>
      <c r="CG200" s="0"/>
      <c r="CH200" s="0"/>
      <c r="CI200" s="0"/>
      <c r="CJ200" s="0"/>
      <c r="CK200" s="0"/>
      <c r="CL200" s="0"/>
      <c r="CM200" s="0"/>
      <c r="CN200" s="0"/>
      <c r="CO200" s="0"/>
      <c r="CP200" s="0"/>
      <c r="CQ200" s="0"/>
      <c r="CR200" s="0"/>
      <c r="CS200" s="0"/>
      <c r="CT200" s="0"/>
      <c r="CU200" s="0"/>
      <c r="CV200" s="0"/>
      <c r="CW200" s="0"/>
      <c r="CX200" s="0"/>
      <c r="CY200" s="0"/>
      <c r="CZ200" s="0"/>
      <c r="DA200" s="0"/>
      <c r="DB200" s="0"/>
      <c r="DC200" s="0"/>
      <c r="DD200" s="0"/>
      <c r="DE200" s="0"/>
      <c r="DF200" s="0"/>
      <c r="DG200" s="0"/>
      <c r="DH200" s="0"/>
      <c r="DI200" s="0"/>
      <c r="DJ200" s="0"/>
      <c r="DK200" s="0"/>
      <c r="DL200" s="0"/>
      <c r="DM200" s="0"/>
      <c r="DN200" s="0"/>
      <c r="DO200" s="0"/>
      <c r="DP200" s="0"/>
      <c r="DQ200" s="0"/>
      <c r="DR200" s="0"/>
      <c r="DS200" s="0"/>
      <c r="DT200" s="0"/>
      <c r="DU200" s="0"/>
      <c r="DV200" s="0"/>
      <c r="DW200" s="0"/>
      <c r="DX200" s="0"/>
      <c r="DY200" s="0"/>
      <c r="DZ200" s="0"/>
      <c r="EA200" s="0"/>
      <c r="EB200" s="0"/>
      <c r="EC200" s="0"/>
      <c r="ED200" s="0"/>
      <c r="EE200" s="0"/>
      <c r="EF200" s="0"/>
      <c r="EG200" s="0"/>
      <c r="EH200" s="0"/>
      <c r="EI200" s="0"/>
      <c r="EJ200" s="0"/>
      <c r="EK200" s="0"/>
      <c r="EL200" s="0"/>
      <c r="EM200" s="0"/>
      <c r="EN200" s="0"/>
      <c r="EO200" s="0"/>
      <c r="EP200" s="0"/>
      <c r="EQ200" s="0"/>
      <c r="ER200" s="0"/>
      <c r="ES200" s="0"/>
      <c r="ET200" s="0"/>
      <c r="EU200" s="0"/>
      <c r="EV200" s="0"/>
      <c r="EW200" s="0"/>
      <c r="EX200" s="0"/>
      <c r="EY200" s="0"/>
      <c r="EZ200" s="0"/>
      <c r="FA200" s="0"/>
      <c r="FB200" s="0"/>
      <c r="FC200" s="0"/>
      <c r="FD200" s="0"/>
      <c r="FE200" s="0"/>
      <c r="FF200" s="0"/>
      <c r="FG200" s="0"/>
      <c r="FH200" s="0"/>
      <c r="FI200" s="0"/>
      <c r="FJ200" s="0"/>
      <c r="FK200" s="0"/>
      <c r="FL200" s="0"/>
      <c r="FM200" s="0"/>
      <c r="FN200" s="0"/>
      <c r="FO200" s="0"/>
      <c r="FP200" s="0"/>
      <c r="FQ200" s="0"/>
      <c r="FR200" s="0"/>
      <c r="FS200" s="0"/>
      <c r="FT200" s="0"/>
      <c r="FU200" s="0"/>
      <c r="FV200" s="0"/>
      <c r="FW200" s="0"/>
      <c r="FX200" s="0"/>
      <c r="FY200" s="0"/>
      <c r="FZ200" s="0"/>
      <c r="GA200" s="0"/>
      <c r="GB200" s="0"/>
      <c r="GC200" s="0"/>
      <c r="GD200" s="0"/>
      <c r="GE200" s="0"/>
      <c r="GF200" s="0"/>
      <c r="GG200" s="0"/>
      <c r="GH200" s="0"/>
      <c r="GI200" s="0"/>
      <c r="GJ200" s="0"/>
      <c r="GK200" s="0"/>
      <c r="GL200" s="0"/>
      <c r="GM200" s="0"/>
      <c r="GN200" s="0"/>
      <c r="GO200" s="0"/>
      <c r="GP200" s="0"/>
      <c r="GQ200" s="0"/>
      <c r="GR200" s="0"/>
      <c r="GS200" s="0"/>
      <c r="GT200" s="0"/>
      <c r="GU200" s="0"/>
      <c r="GV200" s="0"/>
      <c r="GW200" s="0"/>
      <c r="GX200" s="0"/>
      <c r="GY200" s="0"/>
      <c r="GZ200" s="0"/>
      <c r="HA200" s="0"/>
      <c r="HB200" s="0"/>
      <c r="HC200" s="0"/>
      <c r="HD200" s="0"/>
      <c r="HE200" s="0"/>
      <c r="HF200" s="0"/>
      <c r="HG200" s="0"/>
      <c r="HH200" s="0"/>
      <c r="HI200" s="0"/>
      <c r="HJ200" s="0"/>
      <c r="HK200" s="0"/>
      <c r="HL200" s="0"/>
      <c r="HM200" s="0"/>
      <c r="HN200" s="0"/>
      <c r="HO200" s="0"/>
      <c r="HP200" s="0"/>
      <c r="HQ200" s="0"/>
      <c r="HR200" s="0"/>
      <c r="HS200" s="0"/>
      <c r="HT200" s="0"/>
      <c r="HU200" s="0"/>
      <c r="HV200" s="0"/>
      <c r="HW200" s="0"/>
      <c r="HX200" s="0"/>
      <c r="HY200" s="0"/>
      <c r="HZ200" s="0"/>
      <c r="IA200" s="0"/>
      <c r="IB200" s="0"/>
      <c r="IC200" s="0"/>
      <c r="ID200" s="0"/>
      <c r="IE200" s="0"/>
      <c r="IF200" s="0"/>
      <c r="IG200" s="0"/>
      <c r="IH200" s="0"/>
      <c r="II200" s="0"/>
      <c r="IJ200" s="0"/>
      <c r="IK200" s="0"/>
      <c r="IL200" s="0"/>
      <c r="IM200" s="0"/>
      <c r="IN200" s="0"/>
      <c r="IO200" s="0"/>
      <c r="IP200" s="0"/>
      <c r="IQ200" s="0"/>
      <c r="IR200" s="0"/>
      <c r="IS200" s="0"/>
      <c r="IT200" s="0"/>
      <c r="IU200" s="0"/>
      <c r="IV200" s="0"/>
      <c r="IW200" s="0"/>
      <c r="IX200" s="0"/>
      <c r="IY200" s="0"/>
      <c r="IZ200" s="0"/>
      <c r="JA200" s="0"/>
      <c r="JB200" s="0"/>
      <c r="JC200" s="0"/>
      <c r="JD200" s="0"/>
      <c r="JE200" s="0"/>
      <c r="JF200" s="0"/>
      <c r="JG200" s="0"/>
      <c r="JH200" s="0"/>
      <c r="JI200" s="0"/>
      <c r="JJ200" s="0"/>
      <c r="JK200" s="0"/>
      <c r="JL200" s="0"/>
      <c r="JM200" s="0"/>
      <c r="JN200" s="0"/>
      <c r="JO200" s="0"/>
      <c r="JP200" s="0"/>
      <c r="JQ200" s="0"/>
      <c r="JR200" s="0"/>
      <c r="JS200" s="0"/>
      <c r="JT200" s="0"/>
      <c r="JU200" s="0"/>
      <c r="JV200" s="0"/>
      <c r="JW200" s="0"/>
      <c r="JX200" s="0"/>
      <c r="JY200" s="0"/>
      <c r="JZ200" s="0"/>
      <c r="KA200" s="0"/>
      <c r="KB200" s="0"/>
      <c r="KC200" s="0"/>
      <c r="KD200" s="0"/>
      <c r="KE200" s="0"/>
      <c r="KF200" s="0"/>
      <c r="KG200" s="0"/>
      <c r="KH200" s="0"/>
      <c r="KI200" s="0"/>
      <c r="KJ200" s="0"/>
      <c r="KK200" s="0"/>
      <c r="KL200" s="0"/>
      <c r="KM200" s="0"/>
      <c r="KN200" s="0"/>
      <c r="KO200" s="0"/>
      <c r="KP200" s="0"/>
      <c r="KQ200" s="0"/>
      <c r="KR200" s="0"/>
      <c r="KS200" s="0"/>
      <c r="KT200" s="0"/>
      <c r="KU200" s="0"/>
      <c r="KV200" s="0"/>
      <c r="KW200" s="0"/>
      <c r="KX200" s="0"/>
      <c r="KY200" s="0"/>
      <c r="KZ200" s="0"/>
      <c r="LA200" s="0"/>
      <c r="LB200" s="0"/>
      <c r="LC200" s="0"/>
      <c r="LD200" s="0"/>
      <c r="LE200" s="0"/>
      <c r="LF200" s="0"/>
      <c r="LG200" s="0"/>
      <c r="LH200" s="0"/>
      <c r="LI200" s="0"/>
      <c r="LJ200" s="0"/>
      <c r="LK200" s="0"/>
      <c r="LL200" s="0"/>
      <c r="LM200" s="0"/>
      <c r="LN200" s="0"/>
      <c r="LO200" s="0"/>
      <c r="LP200" s="0"/>
      <c r="LQ200" s="0"/>
      <c r="LR200" s="0"/>
      <c r="LS200" s="0"/>
      <c r="LT200" s="0"/>
      <c r="LU200" s="0"/>
      <c r="LV200" s="0"/>
      <c r="LW200" s="0"/>
      <c r="LX200" s="0"/>
      <c r="LY200" s="0"/>
      <c r="LZ200" s="0"/>
      <c r="MA200" s="0"/>
      <c r="MB200" s="0"/>
      <c r="MC200" s="0"/>
      <c r="MD200" s="0"/>
      <c r="ME200" s="0"/>
      <c r="MF200" s="0"/>
      <c r="MG200" s="0"/>
      <c r="MH200" s="0"/>
      <c r="MI200" s="0"/>
      <c r="MJ200" s="0"/>
      <c r="MK200" s="0"/>
      <c r="ML200" s="0"/>
      <c r="MM200" s="0"/>
      <c r="MN200" s="0"/>
      <c r="MO200" s="0"/>
      <c r="MP200" s="0"/>
      <c r="MQ200" s="0"/>
      <c r="MR200" s="0"/>
      <c r="MS200" s="0"/>
      <c r="MT200" s="0"/>
      <c r="MU200" s="0"/>
      <c r="MV200" s="0"/>
      <c r="MW200" s="0"/>
      <c r="MX200" s="0"/>
      <c r="MY200" s="0"/>
      <c r="MZ200" s="0"/>
      <c r="NA200" s="0"/>
      <c r="NB200" s="0"/>
      <c r="NC200" s="0"/>
      <c r="ND200" s="0"/>
      <c r="NE200" s="0"/>
      <c r="NF200" s="0"/>
      <c r="NG200" s="0"/>
      <c r="NH200" s="0"/>
      <c r="NI200" s="0"/>
      <c r="NJ200" s="0"/>
      <c r="NK200" s="0"/>
      <c r="NL200" s="0"/>
      <c r="NM200" s="0"/>
      <c r="NN200" s="0"/>
      <c r="NO200" s="0"/>
      <c r="NP200" s="0"/>
      <c r="NQ200" s="0"/>
      <c r="NR200" s="0"/>
      <c r="NS200" s="0"/>
      <c r="NT200" s="0"/>
      <c r="NU200" s="0"/>
      <c r="NV200" s="0"/>
      <c r="NW200" s="0"/>
      <c r="NX200" s="0"/>
      <c r="NY200" s="0"/>
      <c r="NZ200" s="0"/>
      <c r="OA200" s="0"/>
      <c r="OB200" s="0"/>
      <c r="OC200" s="0"/>
      <c r="OD200" s="0"/>
      <c r="OE200" s="0"/>
      <c r="OF200" s="0"/>
      <c r="OG200" s="0"/>
      <c r="OH200" s="0"/>
      <c r="OI200" s="0"/>
      <c r="OJ200" s="0"/>
      <c r="OK200" s="0"/>
      <c r="OL200" s="0"/>
      <c r="OM200" s="0"/>
      <c r="ON200" s="0"/>
      <c r="OO200" s="0"/>
      <c r="OP200" s="0"/>
      <c r="OQ200" s="0"/>
      <c r="OR200" s="0"/>
      <c r="OS200" s="0"/>
      <c r="OT200" s="0"/>
      <c r="OU200" s="0"/>
      <c r="OV200" s="0"/>
      <c r="OW200" s="0"/>
      <c r="OX200" s="0"/>
      <c r="OY200" s="0"/>
      <c r="OZ200" s="0"/>
      <c r="PA200" s="0"/>
      <c r="PB200" s="0"/>
      <c r="PC200" s="0"/>
      <c r="PD200" s="0"/>
      <c r="PE200" s="0"/>
      <c r="PF200" s="0"/>
      <c r="PG200" s="0"/>
      <c r="PH200" s="0"/>
      <c r="PI200" s="0"/>
      <c r="PJ200" s="0"/>
      <c r="PK200" s="0"/>
      <c r="PL200" s="0"/>
      <c r="PM200" s="0"/>
      <c r="PN200" s="0"/>
      <c r="PO200" s="0"/>
      <c r="PP200" s="0"/>
      <c r="PQ200" s="0"/>
      <c r="PR200" s="0"/>
      <c r="PS200" s="0"/>
      <c r="PT200" s="0"/>
      <c r="PU200" s="0"/>
      <c r="PV200" s="0"/>
      <c r="PW200" s="0"/>
      <c r="PX200" s="0"/>
      <c r="PY200" s="0"/>
      <c r="PZ200" s="0"/>
      <c r="QA200" s="0"/>
      <c r="QB200" s="0"/>
      <c r="QC200" s="0"/>
      <c r="QD200" s="0"/>
      <c r="QE200" s="0"/>
      <c r="QF200" s="0"/>
      <c r="QG200" s="0"/>
      <c r="QH200" s="0"/>
      <c r="QI200" s="0"/>
      <c r="QJ200" s="0"/>
      <c r="QK200" s="0"/>
      <c r="QL200" s="0"/>
      <c r="QM200" s="0"/>
      <c r="QN200" s="0"/>
      <c r="QO200" s="0"/>
      <c r="QP200" s="0"/>
      <c r="QQ200" s="0"/>
      <c r="QR200" s="0"/>
      <c r="QS200" s="0"/>
      <c r="QT200" s="0"/>
      <c r="QU200" s="0"/>
      <c r="QV200" s="0"/>
      <c r="QW200" s="0"/>
      <c r="QX200" s="0"/>
      <c r="QY200" s="0"/>
      <c r="QZ200" s="0"/>
      <c r="RA200" s="0"/>
      <c r="RB200" s="0"/>
      <c r="RC200" s="0"/>
      <c r="RD200" s="0"/>
      <c r="RE200" s="0"/>
      <c r="RF200" s="0"/>
      <c r="RG200" s="0"/>
      <c r="RH200" s="0"/>
      <c r="RI200" s="0"/>
      <c r="RJ200" s="0"/>
      <c r="RK200" s="0"/>
      <c r="RL200" s="0"/>
      <c r="RM200" s="0"/>
      <c r="RN200" s="0"/>
      <c r="RO200" s="0"/>
      <c r="RP200" s="0"/>
      <c r="RQ200" s="0"/>
      <c r="RR200" s="0"/>
      <c r="RS200" s="0"/>
      <c r="RT200" s="0"/>
      <c r="RU200" s="0"/>
      <c r="RV200" s="0"/>
      <c r="RW200" s="0"/>
      <c r="RX200" s="0"/>
      <c r="RY200" s="0"/>
      <c r="RZ200" s="0"/>
      <c r="SA200" s="0"/>
      <c r="SB200" s="0"/>
      <c r="SC200" s="0"/>
      <c r="SD200" s="0"/>
      <c r="SE200" s="0"/>
      <c r="SF200" s="0"/>
      <c r="SG200" s="0"/>
      <c r="SH200" s="0"/>
      <c r="SI200" s="0"/>
      <c r="SJ200" s="0"/>
      <c r="SK200" s="0"/>
      <c r="SL200" s="0"/>
      <c r="SM200" s="0"/>
      <c r="SN200" s="0"/>
      <c r="SO200" s="0"/>
      <c r="SP200" s="0"/>
      <c r="SQ200" s="0"/>
      <c r="SR200" s="0"/>
      <c r="SS200" s="0"/>
      <c r="ST200" s="0"/>
      <c r="SU200" s="0"/>
      <c r="SV200" s="0"/>
      <c r="SW200" s="0"/>
      <c r="SX200" s="0"/>
      <c r="SY200" s="0"/>
      <c r="SZ200" s="0"/>
      <c r="TA200" s="0"/>
      <c r="TB200" s="0"/>
      <c r="TC200" s="0"/>
      <c r="TD200" s="0"/>
      <c r="TE200" s="0"/>
      <c r="TF200" s="0"/>
      <c r="TG200" s="0"/>
      <c r="TH200" s="0"/>
      <c r="TI200" s="0"/>
      <c r="TJ200" s="0"/>
      <c r="TK200" s="0"/>
      <c r="TL200" s="0"/>
      <c r="TM200" s="0"/>
      <c r="TN200" s="0"/>
      <c r="TO200" s="0"/>
      <c r="TP200" s="0"/>
      <c r="TQ200" s="0"/>
      <c r="TR200" s="0"/>
      <c r="TS200" s="0"/>
      <c r="TT200" s="0"/>
      <c r="TU200" s="0"/>
      <c r="TV200" s="0"/>
      <c r="TW200" s="0"/>
      <c r="TX200" s="0"/>
      <c r="TY200" s="0"/>
      <c r="TZ200" s="0"/>
      <c r="UA200" s="0"/>
      <c r="UB200" s="0"/>
      <c r="UC200" s="0"/>
      <c r="UD200" s="0"/>
      <c r="UE200" s="0"/>
      <c r="UF200" s="0"/>
      <c r="UG200" s="0"/>
      <c r="UH200" s="0"/>
      <c r="UI200" s="0"/>
      <c r="UJ200" s="0"/>
      <c r="UK200" s="0"/>
      <c r="UL200" s="0"/>
      <c r="UM200" s="0"/>
      <c r="UN200" s="0"/>
      <c r="UO200" s="0"/>
      <c r="UP200" s="0"/>
      <c r="UQ200" s="0"/>
      <c r="UR200" s="0"/>
      <c r="US200" s="0"/>
      <c r="UT200" s="0"/>
      <c r="UU200" s="0"/>
      <c r="UV200" s="0"/>
      <c r="UW200" s="0"/>
      <c r="UX200" s="0"/>
      <c r="UY200" s="0"/>
      <c r="UZ200" s="0"/>
      <c r="VA200" s="0"/>
      <c r="VB200" s="0"/>
      <c r="VC200" s="0"/>
      <c r="VD200" s="0"/>
      <c r="VE200" s="0"/>
      <c r="VF200" s="0"/>
      <c r="VG200" s="0"/>
      <c r="VH200" s="0"/>
      <c r="VI200" s="0"/>
      <c r="VJ200" s="0"/>
      <c r="VK200" s="0"/>
      <c r="VL200" s="0"/>
      <c r="VM200" s="0"/>
      <c r="VN200" s="0"/>
      <c r="VO200" s="0"/>
      <c r="VP200" s="0"/>
      <c r="VQ200" s="0"/>
      <c r="VR200" s="0"/>
      <c r="VS200" s="0"/>
      <c r="VT200" s="0"/>
      <c r="VU200" s="0"/>
      <c r="VV200" s="0"/>
      <c r="VW200" s="0"/>
      <c r="VX200" s="0"/>
      <c r="VY200" s="0"/>
      <c r="VZ200" s="0"/>
      <c r="WA200" s="0"/>
      <c r="WB200" s="0"/>
      <c r="WC200" s="0"/>
      <c r="WD200" s="0"/>
      <c r="WE200" s="0"/>
      <c r="WF200" s="0"/>
      <c r="WG200" s="0"/>
      <c r="WH200" s="0"/>
      <c r="WI200" s="0"/>
      <c r="WJ200" s="0"/>
      <c r="WK200" s="0"/>
      <c r="WL200" s="0"/>
      <c r="WM200" s="0"/>
      <c r="WN200" s="0"/>
      <c r="WO200" s="0"/>
      <c r="WP200" s="0"/>
      <c r="WQ200" s="0"/>
      <c r="WR200" s="0"/>
      <c r="WS200" s="0"/>
      <c r="WT200" s="0"/>
      <c r="WU200" s="0"/>
      <c r="WV200" s="0"/>
      <c r="WW200" s="0"/>
      <c r="WX200" s="0"/>
      <c r="WY200" s="0"/>
      <c r="WZ200" s="0"/>
      <c r="XA200" s="0"/>
      <c r="XB200" s="0"/>
      <c r="XC200" s="0"/>
      <c r="XD200" s="0"/>
      <c r="XE200" s="0"/>
      <c r="XF200" s="0"/>
      <c r="XG200" s="0"/>
      <c r="XH200" s="0"/>
      <c r="XI200" s="0"/>
      <c r="XJ200" s="0"/>
      <c r="XK200" s="0"/>
      <c r="XL200" s="0"/>
      <c r="XM200" s="0"/>
      <c r="XN200" s="0"/>
      <c r="XO200" s="0"/>
      <c r="XP200" s="0"/>
      <c r="XQ200" s="0"/>
      <c r="XR200" s="0"/>
      <c r="XS200" s="0"/>
      <c r="XT200" s="0"/>
      <c r="XU200" s="0"/>
      <c r="XV200" s="0"/>
      <c r="XW200" s="0"/>
      <c r="XX200" s="0"/>
      <c r="XY200" s="0"/>
      <c r="XZ200" s="0"/>
      <c r="YA200" s="0"/>
      <c r="YB200" s="0"/>
      <c r="YC200" s="0"/>
      <c r="YD200" s="0"/>
      <c r="YE200" s="0"/>
      <c r="YF200" s="0"/>
      <c r="YG200" s="0"/>
      <c r="YH200" s="0"/>
      <c r="YI200" s="0"/>
      <c r="YJ200" s="0"/>
      <c r="YK200" s="0"/>
      <c r="YL200" s="0"/>
      <c r="YM200" s="0"/>
      <c r="YN200" s="0"/>
      <c r="YO200" s="0"/>
      <c r="YP200" s="0"/>
      <c r="YQ200" s="0"/>
      <c r="YR200" s="0"/>
      <c r="YS200" s="0"/>
      <c r="YT200" s="0"/>
      <c r="YU200" s="0"/>
      <c r="YV200" s="0"/>
      <c r="YW200" s="0"/>
      <c r="YX200" s="0"/>
      <c r="YY200" s="0"/>
      <c r="YZ200" s="0"/>
      <c r="ZA200" s="0"/>
      <c r="ZB200" s="0"/>
      <c r="ZC200" s="0"/>
      <c r="ZD200" s="0"/>
      <c r="ZE200" s="0"/>
      <c r="ZF200" s="0"/>
      <c r="ZG200" s="0"/>
      <c r="ZH200" s="0"/>
      <c r="ZI200" s="0"/>
      <c r="ZJ200" s="0"/>
      <c r="ZK200" s="0"/>
      <c r="ZL200" s="0"/>
      <c r="ZM200" s="0"/>
      <c r="ZN200" s="0"/>
      <c r="ZO200" s="0"/>
      <c r="ZP200" s="0"/>
      <c r="ZQ200" s="0"/>
      <c r="ZR200" s="0"/>
      <c r="ZS200" s="0"/>
      <c r="ZT200" s="0"/>
      <c r="ZU200" s="0"/>
      <c r="ZV200" s="0"/>
      <c r="ZW200" s="0"/>
      <c r="ZX200" s="0"/>
      <c r="ZY200" s="0"/>
      <c r="ZZ200" s="0"/>
      <c r="AAA200" s="0"/>
      <c r="AAB200" s="0"/>
      <c r="AAC200" s="0"/>
      <c r="AAD200" s="0"/>
      <c r="AAE200" s="0"/>
      <c r="AAF200" s="0"/>
      <c r="AAG200" s="0"/>
      <c r="AAH200" s="0"/>
      <c r="AAI200" s="0"/>
      <c r="AAJ200" s="0"/>
      <c r="AAK200" s="0"/>
      <c r="AAL200" s="0"/>
      <c r="AAM200" s="0"/>
      <c r="AAN200" s="0"/>
      <c r="AAO200" s="0"/>
      <c r="AAP200" s="0"/>
      <c r="AAQ200" s="0"/>
      <c r="AAR200" s="0"/>
      <c r="AAS200" s="0"/>
      <c r="AAT200" s="0"/>
      <c r="AAU200" s="0"/>
      <c r="AAV200" s="0"/>
      <c r="AAW200" s="0"/>
      <c r="AAX200" s="0"/>
      <c r="AAY200" s="0"/>
      <c r="AAZ200" s="0"/>
      <c r="ABA200" s="0"/>
      <c r="ABB200" s="0"/>
      <c r="ABC200" s="0"/>
      <c r="ABD200" s="0"/>
      <c r="ABE200" s="0"/>
      <c r="ABF200" s="0"/>
      <c r="ABG200" s="0"/>
      <c r="ABH200" s="0"/>
      <c r="ABI200" s="0"/>
      <c r="ABJ200" s="0"/>
      <c r="ABK200" s="0"/>
      <c r="ABL200" s="0"/>
      <c r="ABM200" s="0"/>
      <c r="ABN200" s="0"/>
      <c r="ABO200" s="0"/>
      <c r="ABP200" s="0"/>
      <c r="ABQ200" s="0"/>
      <c r="ABR200" s="0"/>
      <c r="ABS200" s="0"/>
      <c r="ABT200" s="0"/>
      <c r="ABU200" s="0"/>
      <c r="ABV200" s="0"/>
      <c r="ABW200" s="0"/>
      <c r="ABX200" s="0"/>
      <c r="ABY200" s="0"/>
      <c r="ABZ200" s="0"/>
      <c r="ACA200" s="0"/>
      <c r="ACB200" s="0"/>
      <c r="ACC200" s="0"/>
      <c r="ACD200" s="0"/>
      <c r="ACE200" s="0"/>
      <c r="ACF200" s="0"/>
      <c r="ACG200" s="0"/>
      <c r="ACH200" s="0"/>
      <c r="ACI200" s="0"/>
      <c r="ACJ200" s="0"/>
      <c r="ACK200" s="0"/>
      <c r="ACL200" s="0"/>
      <c r="ACM200" s="0"/>
      <c r="ACN200" s="0"/>
      <c r="ACO200" s="0"/>
      <c r="ACP200" s="0"/>
      <c r="ACQ200" s="0"/>
      <c r="ACR200" s="0"/>
      <c r="ACS200" s="0"/>
      <c r="ACT200" s="0"/>
      <c r="ACU200" s="0"/>
      <c r="ACV200" s="0"/>
      <c r="ACW200" s="0"/>
      <c r="ACX200" s="0"/>
      <c r="ACY200" s="0"/>
      <c r="ACZ200" s="0"/>
      <c r="ADA200" s="0"/>
      <c r="ADB200" s="0"/>
      <c r="ADC200" s="0"/>
      <c r="ADD200" s="0"/>
      <c r="ADE200" s="0"/>
      <c r="ADF200" s="0"/>
      <c r="ADG200" s="0"/>
      <c r="ADH200" s="0"/>
      <c r="ADI200" s="0"/>
      <c r="ADJ200" s="0"/>
      <c r="ADK200" s="0"/>
      <c r="ADL200" s="0"/>
      <c r="ADM200" s="0"/>
      <c r="ADN200" s="0"/>
      <c r="ADO200" s="0"/>
      <c r="ADP200" s="0"/>
      <c r="ADQ200" s="0"/>
      <c r="ADR200" s="0"/>
      <c r="ADS200" s="0"/>
      <c r="ADT200" s="0"/>
      <c r="ADU200" s="0"/>
      <c r="ADV200" s="0"/>
      <c r="ADW200" s="0"/>
      <c r="ADX200" s="0"/>
      <c r="ADY200" s="0"/>
      <c r="ADZ200" s="0"/>
      <c r="AEA200" s="0"/>
      <c r="AEB200" s="0"/>
      <c r="AEC200" s="0"/>
      <c r="AED200" s="0"/>
      <c r="AEE200" s="0"/>
      <c r="AEF200" s="0"/>
      <c r="AEG200" s="0"/>
      <c r="AEH200" s="0"/>
      <c r="AEI200" s="0"/>
      <c r="AEJ200" s="0"/>
      <c r="AEK200" s="0"/>
      <c r="AEL200" s="0"/>
      <c r="AEM200" s="0"/>
      <c r="AEN200" s="0"/>
      <c r="AEO200" s="0"/>
      <c r="AEP200" s="0"/>
      <c r="AEQ200" s="0"/>
      <c r="AER200" s="0"/>
      <c r="AES200" s="0"/>
      <c r="AET200" s="0"/>
      <c r="AEU200" s="0"/>
      <c r="AEV200" s="0"/>
      <c r="AEW200" s="0"/>
      <c r="AEX200" s="0"/>
      <c r="AEY200" s="0"/>
      <c r="AEZ200" s="0"/>
      <c r="AFA200" s="0"/>
      <c r="AFB200" s="0"/>
      <c r="AFC200" s="0"/>
      <c r="AFD200" s="0"/>
      <c r="AFE200" s="0"/>
      <c r="AFF200" s="0"/>
      <c r="AFG200" s="0"/>
      <c r="AFH200" s="0"/>
      <c r="AFI200" s="0"/>
      <c r="AFJ200" s="0"/>
      <c r="AFK200" s="0"/>
      <c r="AFL200" s="0"/>
      <c r="AFM200" s="0"/>
      <c r="AFN200" s="0"/>
      <c r="AFO200" s="0"/>
      <c r="AFP200" s="0"/>
      <c r="AFQ200" s="0"/>
      <c r="AFR200" s="0"/>
      <c r="AFS200" s="0"/>
      <c r="AFT200" s="0"/>
      <c r="AFU200" s="0"/>
      <c r="AFV200" s="0"/>
      <c r="AFW200" s="0"/>
      <c r="AFX200" s="0"/>
      <c r="AFY200" s="0"/>
      <c r="AFZ200" s="0"/>
      <c r="AGA200" s="0"/>
      <c r="AGB200" s="0"/>
      <c r="AGC200" s="0"/>
      <c r="AGD200" s="0"/>
      <c r="AGE200" s="0"/>
      <c r="AGF200" s="0"/>
      <c r="AGG200" s="0"/>
      <c r="AGH200" s="0"/>
      <c r="AGI200" s="0"/>
      <c r="AGJ200" s="0"/>
      <c r="AGK200" s="0"/>
      <c r="AGL200" s="0"/>
      <c r="AGM200" s="0"/>
      <c r="AGN200" s="0"/>
      <c r="AGO200" s="0"/>
      <c r="AGP200" s="0"/>
      <c r="AGQ200" s="0"/>
      <c r="AGR200" s="0"/>
      <c r="AGS200" s="0"/>
      <c r="AGT200" s="0"/>
      <c r="AGU200" s="0"/>
      <c r="AGV200" s="0"/>
      <c r="AGW200" s="0"/>
      <c r="AGX200" s="0"/>
      <c r="AGY200" s="0"/>
      <c r="AGZ200" s="0"/>
      <c r="AHA200" s="0"/>
      <c r="AHB200" s="0"/>
      <c r="AHC200" s="0"/>
      <c r="AHD200" s="0"/>
      <c r="AHE200" s="0"/>
      <c r="AHF200" s="0"/>
      <c r="AHG200" s="0"/>
      <c r="AHH200" s="0"/>
      <c r="AHI200" s="0"/>
      <c r="AHJ200" s="0"/>
      <c r="AHK200" s="0"/>
      <c r="AHL200" s="0"/>
      <c r="AHM200" s="0"/>
      <c r="AHN200" s="0"/>
      <c r="AHO200" s="0"/>
      <c r="AHP200" s="0"/>
      <c r="AHQ200" s="0"/>
      <c r="AHR200" s="0"/>
      <c r="AHS200" s="0"/>
      <c r="AHT200" s="0"/>
      <c r="AHU200" s="0"/>
      <c r="AHV200" s="0"/>
      <c r="AHW200" s="0"/>
      <c r="AHX200" s="0"/>
      <c r="AHY200" s="0"/>
      <c r="AHZ200" s="0"/>
      <c r="AIA200" s="0"/>
      <c r="AIB200" s="0"/>
      <c r="AIC200" s="0"/>
      <c r="AID200" s="0"/>
      <c r="AIE200" s="0"/>
      <c r="AIF200" s="0"/>
      <c r="AIG200" s="0"/>
      <c r="AIH200" s="0"/>
      <c r="AII200" s="0"/>
      <c r="AIJ200" s="0"/>
      <c r="AIK200" s="0"/>
      <c r="AIL200" s="0"/>
      <c r="AIM200" s="0"/>
      <c r="AIN200" s="0"/>
      <c r="AIO200" s="0"/>
      <c r="AIP200" s="0"/>
      <c r="AIQ200" s="0"/>
      <c r="AIR200" s="0"/>
      <c r="AIS200" s="0"/>
      <c r="AIT200" s="0"/>
      <c r="AIU200" s="0"/>
      <c r="AIV200" s="0"/>
      <c r="AIW200" s="0"/>
      <c r="AIX200" s="0"/>
      <c r="AIY200" s="0"/>
      <c r="AIZ200" s="0"/>
      <c r="AJA200" s="0"/>
      <c r="AJB200" s="0"/>
      <c r="AJC200" s="0"/>
      <c r="AJD200" s="0"/>
      <c r="AJE200" s="0"/>
      <c r="AJF200" s="0"/>
      <c r="AJG200" s="0"/>
      <c r="AJH200" s="0"/>
      <c r="AJI200" s="0"/>
      <c r="AJJ200" s="0"/>
      <c r="AJK200" s="0"/>
      <c r="AJL200" s="0"/>
      <c r="AJM200" s="0"/>
      <c r="AJN200" s="0"/>
      <c r="AJO200" s="0"/>
      <c r="AJP200" s="0"/>
      <c r="AJQ200" s="0"/>
      <c r="AJR200" s="0"/>
      <c r="AJS200" s="0"/>
      <c r="AJT200" s="0"/>
      <c r="AJU200" s="0"/>
      <c r="AJV200" s="0"/>
      <c r="AJW200" s="0"/>
      <c r="AJX200" s="0"/>
      <c r="AJY200" s="0"/>
      <c r="AJZ200" s="0"/>
      <c r="AKA200" s="0"/>
      <c r="AKB200" s="0"/>
      <c r="AKC200" s="0"/>
      <c r="AKD200" s="0"/>
      <c r="AKE200" s="0"/>
      <c r="AKF200" s="0"/>
      <c r="AKG200" s="0"/>
      <c r="AKH200" s="0"/>
      <c r="AKI200" s="0"/>
      <c r="AKJ200" s="0"/>
      <c r="AKK200" s="0"/>
      <c r="AKL200" s="0"/>
      <c r="AKM200" s="0"/>
      <c r="AKN200" s="0"/>
      <c r="AKO200" s="0"/>
      <c r="AKP200" s="0"/>
      <c r="AKQ200" s="0"/>
      <c r="AKR200" s="0"/>
      <c r="AKS200" s="0"/>
      <c r="AKT200" s="0"/>
      <c r="AKU200" s="0"/>
      <c r="AKV200" s="0"/>
      <c r="AKW200" s="0"/>
      <c r="AKX200" s="0"/>
      <c r="AKY200" s="0"/>
      <c r="AKZ200" s="0"/>
      <c r="ALA200" s="0"/>
      <c r="ALB200" s="0"/>
      <c r="ALC200" s="0"/>
      <c r="ALD200" s="0"/>
      <c r="ALE200" s="0"/>
      <c r="ALF200" s="0"/>
      <c r="ALG200" s="0"/>
      <c r="ALH200" s="0"/>
      <c r="ALI200" s="0"/>
      <c r="ALJ200" s="0"/>
      <c r="ALK200" s="0"/>
      <c r="ALL200" s="0"/>
      <c r="ALM200" s="0"/>
      <c r="ALN200" s="0"/>
      <c r="ALO200" s="0"/>
      <c r="ALP200" s="0"/>
      <c r="ALQ200" s="0"/>
      <c r="ALR200" s="0"/>
      <c r="ALS200" s="0"/>
      <c r="ALT200" s="0"/>
      <c r="ALU200" s="0"/>
      <c r="ALV200" s="0"/>
      <c r="ALW200" s="0"/>
      <c r="ALX200" s="0"/>
      <c r="ALY200" s="0"/>
      <c r="ALZ200" s="0"/>
      <c r="AMA200" s="0"/>
      <c r="AMB200" s="0"/>
      <c r="AMC200" s="0"/>
      <c r="AMD200" s="0"/>
      <c r="AME200" s="0"/>
      <c r="AMF200" s="0"/>
      <c r="AMG200" s="0"/>
      <c r="AMH200" s="0"/>
      <c r="AMI200" s="0"/>
      <c r="AMJ200" s="0"/>
    </row>
    <row r="201" customFormat="false" ht="13.2" hidden="false" customHeight="false" outlineLevel="0" collapsed="false">
      <c r="A201" s="2"/>
      <c r="B201" s="3" t="n">
        <v>12</v>
      </c>
      <c r="C201" s="0"/>
      <c r="D201" s="0"/>
      <c r="E201" s="0"/>
      <c r="F201" s="0"/>
      <c r="G201" s="0"/>
      <c r="H201" s="0"/>
      <c r="I201" s="3" t="n">
        <v>0</v>
      </c>
      <c r="J201" s="2" t="s">
        <v>42</v>
      </c>
      <c r="K201" s="2" t="s">
        <v>38</v>
      </c>
      <c r="L201" s="5" t="n">
        <v>42689</v>
      </c>
      <c r="M201" s="2" t="n">
        <v>2</v>
      </c>
      <c r="N201" s="2" t="n">
        <v>0</v>
      </c>
      <c r="O201" s="2" t="n">
        <v>3</v>
      </c>
      <c r="P201" s="19" t="n">
        <f aca="false">+SUMIFS($O$2:$O$181,$J$2:$J$181,$J201,$B$2:$B$181,"&lt;"&amp;$B201,$B$2:$B$181,"&gt;="&amp;($B201-6))/6</f>
        <v>2.66666666666667</v>
      </c>
      <c r="Q201" s="19" t="n">
        <f aca="false">+SUMIFS($M$2:$M$181,$J$2:$J$181,$J201,$B$2:$B$181,"&lt;"&amp;$B201,$B$2:$B$181,"&gt;="&amp;($B201-6))/6</f>
        <v>2.83333333333333</v>
      </c>
      <c r="R201" s="19" t="n">
        <f aca="false">+SUMIFS($N$2:$N$181,$J$2:$J$181,$J201,$B$2:$B$181,"&lt;"&amp;$B201,$B$2:$B$181,"&gt;="&amp;($B201-6))/6</f>
        <v>0.5</v>
      </c>
      <c r="S201" s="19" t="n">
        <f aca="false">+SUMIFS($S$2:$S$181,$J$2:$J$181,$J201,$B$2:$B$181,"&lt;"&amp;$B201,$B$2:$B$181,"&gt;="&amp;($B201-6))/(6*90)</f>
        <v>1.02592592592593</v>
      </c>
      <c r="T201" s="19" t="n">
        <f aca="false">+SUMIFS($T$2:$T$181,$J$2:$J$181,$J201,$B$2:$B$181,"&lt;"&amp;$B201,$B$2:$B$181,"&gt;="&amp;($B201-6))/(6*90)</f>
        <v>0.35</v>
      </c>
      <c r="U201" s="19" t="n">
        <f aca="false">+SUMIFS($U$2:$U$181,$J$2:$J$181,$J201,$B$2:$B$181,"&lt;"&amp;$B201,$B$2:$B$181,"&gt;="&amp;($B201-6))/(6*90)</f>
        <v>0.5</v>
      </c>
      <c r="V201" s="19" t="n">
        <f aca="false">+SUMIFS($V$2:$V$181,$J$2:$J$181,$J201,$B$2:$B$181,"&lt;"&amp;$B201,$B$2:$B$181,"&gt;="&amp;($B201-6))/(6*90)</f>
        <v>0.138888888888889</v>
      </c>
      <c r="W201" s="19" t="n">
        <f aca="false">+SUMIFS($W$2:$W$181,$J$2:$J$181,$J201,$B$2:$B$181,"&lt;"&amp;$B201,$B$2:$B$181,"&gt;="&amp;($B201-6))/6</f>
        <v>2.59720177483335</v>
      </c>
      <c r="X201" s="19" t="n">
        <f aca="false">+SUMIFS($X$2:$X$181,$J$2:$J$181,$J201,$B$2:$B$181,"&lt;"&amp;$B201,$B$2:$B$181,"&gt;="&amp;($B201-6))/6</f>
        <v>0.888888888888889</v>
      </c>
      <c r="Y201" s="19" t="n">
        <f aca="false">+SUMIFS($Y$2:$Y$181,$J$2:$J$181,$J201,$B$2:$B$181,"&lt;"&amp;$B201,$B$2:$B$181,"&gt;="&amp;($B201-6))/(6*90)</f>
        <v>5.30185185185185</v>
      </c>
      <c r="Z201" s="19" t="n">
        <f aca="false">+SUMIFS($Z$2:$Z$181,$J$2:$J$181,$J201,$B$2:$B$181,"&lt;"&amp;$B201,$B$2:$B$181,"&gt;="&amp;($B201-6))/(6*90)</f>
        <v>0.355555555555556</v>
      </c>
      <c r="AA201" s="19" t="n">
        <f aca="false">+SUMIFS($AA$2:$AA$181,$J$2:$J$181,$J201,$B$2:$B$181,"&lt;"&amp;$B201,$B$2:$B$181,"&gt;="&amp;($B201-6))/6</f>
        <v>0.935333066333</v>
      </c>
      <c r="AB201" s="19" t="n">
        <f aca="false">+SUMIFS($AB$2:$AB$181,$J$2:$J$181,$J201,$B$2:$B$181,"&lt;"&amp;$B201,$B$2:$B$181,"&gt;="&amp;($B201-6))/(6*90)</f>
        <v>0.0425925925925926</v>
      </c>
      <c r="AC201" s="19" t="n">
        <f aca="false">+SUMIFS($AC$2:$AC$181,$J$2:$J$181,$J201,$B$2:$B$181,"&lt;"&amp;$B201,$B$2:$B$181,"&gt;="&amp;($B201-6))/(6*90)</f>
        <v>0.166666666666667</v>
      </c>
      <c r="AD201" s="19" t="n">
        <f aca="false">+SUMIFS(AD$2:AD$181,$J$2:$J$181,$J201,$B$2:$B$181,"&lt;"&amp;$B201,$B$2:$B$181,"&gt;="&amp;($B201-6))/6</f>
        <v>1.66666666666667</v>
      </c>
      <c r="AE201" s="19" t="n">
        <f aca="false">+SUMIFS(AE$2:AE$181,$J$2:$J$181,$J201,$B$2:$B$181,"&lt;"&amp;$B201,$B$2:$B$181,"&gt;="&amp;($B201-6))/(6*90)</f>
        <v>0.138888888888889</v>
      </c>
      <c r="AF201" s="19" t="n">
        <f aca="false">+SUMIFS(AF$2:AF$181,$J$2:$J$181,$J201,$B$2:$B$181,"&lt;"&amp;$B201,$B$2:$B$181,"&gt;="&amp;($B201-6))/(6*90)</f>
        <v>2.96851851851852</v>
      </c>
      <c r="AG201" s="19" t="n">
        <f aca="false">+SUMIFS(AG$2:AG$181,$J$2:$J$181,$J201,$B$2:$B$181,"&lt;"&amp;$B201,$B$2:$B$181,"&gt;="&amp;($B201-6))/(6*90)</f>
        <v>0.487037037037037</v>
      </c>
      <c r="AH201" s="19" t="n">
        <f aca="false">+SUMIFS(AH$2:AH$181,$J$2:$J$181,$J201,$B$2:$B$181,"&lt;"&amp;$B201,$B$2:$B$181,"&gt;="&amp;($B201-6))/(6*90)</f>
        <v>0.0425925925925926</v>
      </c>
      <c r="AI201" s="19" t="n">
        <f aca="false">+SUMIFS(AI$2:AI$181,$J$2:$J$181,$J201,$B$2:$B$181,"&lt;"&amp;$B201,$B$2:$B$181,"&gt;="&amp;($B201-6))/(6*90)</f>
        <v>0.185185185185185</v>
      </c>
      <c r="AJ201" s="19" t="n">
        <f aca="false">+SUMIFS(AJ$2:AJ$181,$J$2:$J$181,$J201,$B$2:$B$181,"&lt;"&amp;$B201,$B$2:$B$181,"&gt;="&amp;($B201-6))/6</f>
        <v>3</v>
      </c>
      <c r="AK201" s="19" t="n">
        <f aca="false">+SUMIFS(AK$2:AK$181,$J$2:$J$181,$J201,$B$2:$B$181,"&lt;"&amp;$B201,$B$2:$B$181,"&gt;="&amp;($B201-6))/(6*90)</f>
        <v>0.0685185185185185</v>
      </c>
      <c r="AL201" s="19" t="n">
        <f aca="false">+SUMIFS(AL$2:AL$181,$J$2:$J$181,$J201,$B$2:$B$181,"&lt;"&amp;$B201,$B$2:$B$181,"&gt;="&amp;($B201-6))/6</f>
        <v>2.66666666666667</v>
      </c>
      <c r="AM201" s="19" t="n">
        <f aca="false">+SUMIFS(AM$2:AM$181,$J$2:$J$181,$J201,$B$2:$B$181,"&lt;"&amp;$B201,$B$2:$B$181,"&gt;="&amp;($B201-6))/6</f>
        <v>2.45694444444444</v>
      </c>
      <c r="AN201" s="19" t="n">
        <f aca="false">+SUMIFS(AN$2:AN$181,$J$2:$J$181,$J201,$B$2:$B$181,"&lt;"&amp;$B201,$B$2:$B$181,"&gt;="&amp;($B201-6))/6</f>
        <v>2.12451621317287</v>
      </c>
      <c r="AO201" s="0"/>
      <c r="AP201" s="0"/>
      <c r="AQ201" s="0"/>
      <c r="AR201" s="0"/>
      <c r="AS201" s="0"/>
      <c r="AT201" s="0"/>
      <c r="AU201" s="0"/>
      <c r="AV201" s="0"/>
      <c r="AW201" s="0"/>
      <c r="AX201" s="0"/>
      <c r="AY201" s="0"/>
      <c r="AZ201" s="0"/>
      <c r="BA201" s="0"/>
      <c r="BB201" s="0"/>
      <c r="BC201" s="0"/>
      <c r="BD201" s="0"/>
      <c r="BE201" s="0"/>
      <c r="BF201" s="0"/>
      <c r="BG201" s="0"/>
      <c r="BH201" s="0"/>
      <c r="BI201" s="0"/>
      <c r="BJ201" s="0"/>
      <c r="BK201" s="0"/>
      <c r="BL201" s="0"/>
      <c r="BM201" s="0"/>
      <c r="BN201" s="0"/>
      <c r="BO201" s="0"/>
      <c r="BP201" s="0"/>
      <c r="BQ201" s="0"/>
      <c r="BR201" s="0"/>
      <c r="BS201" s="0"/>
      <c r="BT201" s="0"/>
      <c r="BU201" s="0"/>
      <c r="BV201" s="0"/>
      <c r="BW201" s="0"/>
      <c r="BX201" s="0"/>
      <c r="BY201" s="0"/>
      <c r="BZ201" s="0"/>
      <c r="CA201" s="0"/>
      <c r="CB201" s="0"/>
      <c r="CC201" s="0"/>
      <c r="CD201" s="0"/>
      <c r="CE201" s="0"/>
      <c r="CF201" s="0"/>
      <c r="CG201" s="0"/>
      <c r="CH201" s="0"/>
      <c r="CI201" s="0"/>
      <c r="CJ201" s="0"/>
      <c r="CK201" s="0"/>
      <c r="CL201" s="0"/>
      <c r="CM201" s="0"/>
      <c r="CN201" s="0"/>
      <c r="CO201" s="0"/>
      <c r="CP201" s="0"/>
      <c r="CQ201" s="0"/>
      <c r="CR201" s="0"/>
      <c r="CS201" s="0"/>
      <c r="CT201" s="0"/>
      <c r="CU201" s="0"/>
      <c r="CV201" s="0"/>
      <c r="CW201" s="0"/>
      <c r="CX201" s="0"/>
      <c r="CY201" s="0"/>
      <c r="CZ201" s="0"/>
      <c r="DA201" s="0"/>
      <c r="DB201" s="0"/>
      <c r="DC201" s="0"/>
      <c r="DD201" s="0"/>
      <c r="DE201" s="0"/>
      <c r="DF201" s="0"/>
      <c r="DG201" s="0"/>
      <c r="DH201" s="0"/>
      <c r="DI201" s="0"/>
      <c r="DJ201" s="0"/>
      <c r="DK201" s="0"/>
      <c r="DL201" s="0"/>
      <c r="DM201" s="0"/>
      <c r="DN201" s="0"/>
      <c r="DO201" s="0"/>
      <c r="DP201" s="0"/>
      <c r="DQ201" s="0"/>
      <c r="DR201" s="0"/>
      <c r="DS201" s="0"/>
      <c r="DT201" s="0"/>
      <c r="DU201" s="0"/>
      <c r="DV201" s="0"/>
      <c r="DW201" s="0"/>
      <c r="DX201" s="0"/>
      <c r="DY201" s="0"/>
      <c r="DZ201" s="0"/>
      <c r="EA201" s="0"/>
      <c r="EB201" s="0"/>
      <c r="EC201" s="0"/>
      <c r="ED201" s="0"/>
      <c r="EE201" s="0"/>
      <c r="EF201" s="0"/>
      <c r="EG201" s="0"/>
      <c r="EH201" s="0"/>
      <c r="EI201" s="0"/>
      <c r="EJ201" s="0"/>
      <c r="EK201" s="0"/>
      <c r="EL201" s="0"/>
      <c r="EM201" s="0"/>
      <c r="EN201" s="0"/>
      <c r="EO201" s="0"/>
      <c r="EP201" s="0"/>
      <c r="EQ201" s="0"/>
      <c r="ER201" s="0"/>
      <c r="ES201" s="0"/>
      <c r="ET201" s="0"/>
      <c r="EU201" s="0"/>
      <c r="EV201" s="0"/>
      <c r="EW201" s="0"/>
      <c r="EX201" s="0"/>
      <c r="EY201" s="0"/>
      <c r="EZ201" s="0"/>
      <c r="FA201" s="0"/>
      <c r="FB201" s="0"/>
      <c r="FC201" s="0"/>
      <c r="FD201" s="0"/>
      <c r="FE201" s="0"/>
      <c r="FF201" s="0"/>
      <c r="FG201" s="0"/>
      <c r="FH201" s="0"/>
      <c r="FI201" s="0"/>
      <c r="FJ201" s="0"/>
      <c r="FK201" s="0"/>
      <c r="FL201" s="0"/>
      <c r="FM201" s="0"/>
      <c r="FN201" s="0"/>
      <c r="FO201" s="0"/>
      <c r="FP201" s="0"/>
      <c r="FQ201" s="0"/>
      <c r="FR201" s="0"/>
      <c r="FS201" s="0"/>
      <c r="FT201" s="0"/>
      <c r="FU201" s="0"/>
      <c r="FV201" s="0"/>
      <c r="FW201" s="0"/>
      <c r="FX201" s="0"/>
      <c r="FY201" s="0"/>
      <c r="FZ201" s="0"/>
      <c r="GA201" s="0"/>
      <c r="GB201" s="0"/>
      <c r="GC201" s="0"/>
      <c r="GD201" s="0"/>
      <c r="GE201" s="0"/>
      <c r="GF201" s="0"/>
      <c r="GG201" s="0"/>
      <c r="GH201" s="0"/>
      <c r="GI201" s="0"/>
      <c r="GJ201" s="0"/>
      <c r="GK201" s="0"/>
      <c r="GL201" s="0"/>
      <c r="GM201" s="0"/>
      <c r="GN201" s="0"/>
      <c r="GO201" s="0"/>
      <c r="GP201" s="0"/>
      <c r="GQ201" s="0"/>
      <c r="GR201" s="0"/>
      <c r="GS201" s="0"/>
      <c r="GT201" s="0"/>
      <c r="GU201" s="0"/>
      <c r="GV201" s="0"/>
      <c r="GW201" s="0"/>
      <c r="GX201" s="0"/>
      <c r="GY201" s="0"/>
      <c r="GZ201" s="0"/>
      <c r="HA201" s="0"/>
      <c r="HB201" s="0"/>
      <c r="HC201" s="0"/>
      <c r="HD201" s="0"/>
      <c r="HE201" s="0"/>
      <c r="HF201" s="0"/>
      <c r="HG201" s="0"/>
      <c r="HH201" s="0"/>
      <c r="HI201" s="0"/>
      <c r="HJ201" s="0"/>
      <c r="HK201" s="0"/>
      <c r="HL201" s="0"/>
      <c r="HM201" s="0"/>
      <c r="HN201" s="0"/>
      <c r="HO201" s="0"/>
      <c r="HP201" s="0"/>
      <c r="HQ201" s="0"/>
      <c r="HR201" s="0"/>
      <c r="HS201" s="0"/>
      <c r="HT201" s="0"/>
      <c r="HU201" s="0"/>
      <c r="HV201" s="0"/>
      <c r="HW201" s="0"/>
      <c r="HX201" s="0"/>
      <c r="HY201" s="0"/>
      <c r="HZ201" s="0"/>
      <c r="IA201" s="0"/>
      <c r="IB201" s="0"/>
      <c r="IC201" s="0"/>
      <c r="ID201" s="0"/>
      <c r="IE201" s="0"/>
      <c r="IF201" s="0"/>
      <c r="IG201" s="0"/>
      <c r="IH201" s="0"/>
      <c r="II201" s="0"/>
      <c r="IJ201" s="0"/>
      <c r="IK201" s="0"/>
      <c r="IL201" s="0"/>
      <c r="IM201" s="0"/>
      <c r="IN201" s="0"/>
      <c r="IO201" s="0"/>
      <c r="IP201" s="0"/>
      <c r="IQ201" s="0"/>
      <c r="IR201" s="0"/>
      <c r="IS201" s="0"/>
      <c r="IT201" s="0"/>
      <c r="IU201" s="0"/>
      <c r="IV201" s="0"/>
      <c r="IW201" s="0"/>
      <c r="IX201" s="0"/>
      <c r="IY201" s="0"/>
      <c r="IZ201" s="0"/>
      <c r="JA201" s="0"/>
      <c r="JB201" s="0"/>
      <c r="JC201" s="0"/>
      <c r="JD201" s="0"/>
      <c r="JE201" s="0"/>
      <c r="JF201" s="0"/>
      <c r="JG201" s="0"/>
      <c r="JH201" s="0"/>
      <c r="JI201" s="0"/>
      <c r="JJ201" s="0"/>
      <c r="JK201" s="0"/>
      <c r="JL201" s="0"/>
      <c r="JM201" s="0"/>
      <c r="JN201" s="0"/>
      <c r="JO201" s="0"/>
      <c r="JP201" s="0"/>
      <c r="JQ201" s="0"/>
      <c r="JR201" s="0"/>
      <c r="JS201" s="0"/>
      <c r="JT201" s="0"/>
      <c r="JU201" s="0"/>
      <c r="JV201" s="0"/>
      <c r="JW201" s="0"/>
      <c r="JX201" s="0"/>
      <c r="JY201" s="0"/>
      <c r="JZ201" s="0"/>
      <c r="KA201" s="0"/>
      <c r="KB201" s="0"/>
      <c r="KC201" s="0"/>
      <c r="KD201" s="0"/>
      <c r="KE201" s="0"/>
      <c r="KF201" s="0"/>
      <c r="KG201" s="0"/>
      <c r="KH201" s="0"/>
      <c r="KI201" s="0"/>
      <c r="KJ201" s="0"/>
      <c r="KK201" s="0"/>
      <c r="KL201" s="0"/>
      <c r="KM201" s="0"/>
      <c r="KN201" s="0"/>
      <c r="KO201" s="0"/>
      <c r="KP201" s="0"/>
      <c r="KQ201" s="0"/>
      <c r="KR201" s="0"/>
      <c r="KS201" s="0"/>
      <c r="KT201" s="0"/>
      <c r="KU201" s="0"/>
      <c r="KV201" s="0"/>
      <c r="KW201" s="0"/>
      <c r="KX201" s="0"/>
      <c r="KY201" s="0"/>
      <c r="KZ201" s="0"/>
      <c r="LA201" s="0"/>
      <c r="LB201" s="0"/>
      <c r="LC201" s="0"/>
      <c r="LD201" s="0"/>
      <c r="LE201" s="0"/>
      <c r="LF201" s="0"/>
      <c r="LG201" s="0"/>
      <c r="LH201" s="0"/>
      <c r="LI201" s="0"/>
      <c r="LJ201" s="0"/>
      <c r="LK201" s="0"/>
      <c r="LL201" s="0"/>
      <c r="LM201" s="0"/>
      <c r="LN201" s="0"/>
      <c r="LO201" s="0"/>
      <c r="LP201" s="0"/>
      <c r="LQ201" s="0"/>
      <c r="LR201" s="0"/>
      <c r="LS201" s="0"/>
      <c r="LT201" s="0"/>
      <c r="LU201" s="0"/>
      <c r="LV201" s="0"/>
      <c r="LW201" s="0"/>
      <c r="LX201" s="0"/>
      <c r="LY201" s="0"/>
      <c r="LZ201" s="0"/>
      <c r="MA201" s="0"/>
      <c r="MB201" s="0"/>
      <c r="MC201" s="0"/>
      <c r="MD201" s="0"/>
      <c r="ME201" s="0"/>
      <c r="MF201" s="0"/>
      <c r="MG201" s="0"/>
      <c r="MH201" s="0"/>
      <c r="MI201" s="0"/>
      <c r="MJ201" s="0"/>
      <c r="MK201" s="0"/>
      <c r="ML201" s="0"/>
      <c r="MM201" s="0"/>
      <c r="MN201" s="0"/>
      <c r="MO201" s="0"/>
      <c r="MP201" s="0"/>
      <c r="MQ201" s="0"/>
      <c r="MR201" s="0"/>
      <c r="MS201" s="0"/>
      <c r="MT201" s="0"/>
      <c r="MU201" s="0"/>
      <c r="MV201" s="0"/>
      <c r="MW201" s="0"/>
      <c r="MX201" s="0"/>
      <c r="MY201" s="0"/>
      <c r="MZ201" s="0"/>
      <c r="NA201" s="0"/>
      <c r="NB201" s="0"/>
      <c r="NC201" s="0"/>
      <c r="ND201" s="0"/>
      <c r="NE201" s="0"/>
      <c r="NF201" s="0"/>
      <c r="NG201" s="0"/>
      <c r="NH201" s="0"/>
      <c r="NI201" s="0"/>
      <c r="NJ201" s="0"/>
      <c r="NK201" s="0"/>
      <c r="NL201" s="0"/>
      <c r="NM201" s="0"/>
      <c r="NN201" s="0"/>
      <c r="NO201" s="0"/>
      <c r="NP201" s="0"/>
      <c r="NQ201" s="0"/>
      <c r="NR201" s="0"/>
      <c r="NS201" s="0"/>
      <c r="NT201" s="0"/>
      <c r="NU201" s="0"/>
      <c r="NV201" s="0"/>
      <c r="NW201" s="0"/>
      <c r="NX201" s="0"/>
      <c r="NY201" s="0"/>
      <c r="NZ201" s="0"/>
      <c r="OA201" s="0"/>
      <c r="OB201" s="0"/>
      <c r="OC201" s="0"/>
      <c r="OD201" s="0"/>
      <c r="OE201" s="0"/>
      <c r="OF201" s="0"/>
      <c r="OG201" s="0"/>
      <c r="OH201" s="0"/>
      <c r="OI201" s="0"/>
      <c r="OJ201" s="0"/>
      <c r="OK201" s="0"/>
      <c r="OL201" s="0"/>
      <c r="OM201" s="0"/>
      <c r="ON201" s="0"/>
      <c r="OO201" s="0"/>
      <c r="OP201" s="0"/>
      <c r="OQ201" s="0"/>
      <c r="OR201" s="0"/>
      <c r="OS201" s="0"/>
      <c r="OT201" s="0"/>
      <c r="OU201" s="0"/>
      <c r="OV201" s="0"/>
      <c r="OW201" s="0"/>
      <c r="OX201" s="0"/>
      <c r="OY201" s="0"/>
      <c r="OZ201" s="0"/>
      <c r="PA201" s="0"/>
      <c r="PB201" s="0"/>
      <c r="PC201" s="0"/>
      <c r="PD201" s="0"/>
      <c r="PE201" s="0"/>
      <c r="PF201" s="0"/>
      <c r="PG201" s="0"/>
      <c r="PH201" s="0"/>
      <c r="PI201" s="0"/>
      <c r="PJ201" s="0"/>
      <c r="PK201" s="0"/>
      <c r="PL201" s="0"/>
      <c r="PM201" s="0"/>
      <c r="PN201" s="0"/>
      <c r="PO201" s="0"/>
      <c r="PP201" s="0"/>
      <c r="PQ201" s="0"/>
      <c r="PR201" s="0"/>
      <c r="PS201" s="0"/>
      <c r="PT201" s="0"/>
      <c r="PU201" s="0"/>
      <c r="PV201" s="0"/>
      <c r="PW201" s="0"/>
      <c r="PX201" s="0"/>
      <c r="PY201" s="0"/>
      <c r="PZ201" s="0"/>
      <c r="QA201" s="0"/>
      <c r="QB201" s="0"/>
      <c r="QC201" s="0"/>
      <c r="QD201" s="0"/>
      <c r="QE201" s="0"/>
      <c r="QF201" s="0"/>
      <c r="QG201" s="0"/>
      <c r="QH201" s="0"/>
      <c r="QI201" s="0"/>
      <c r="QJ201" s="0"/>
      <c r="QK201" s="0"/>
      <c r="QL201" s="0"/>
      <c r="QM201" s="0"/>
      <c r="QN201" s="0"/>
      <c r="QO201" s="0"/>
      <c r="QP201" s="0"/>
      <c r="QQ201" s="0"/>
      <c r="QR201" s="0"/>
      <c r="QS201" s="0"/>
      <c r="QT201" s="0"/>
      <c r="QU201" s="0"/>
      <c r="QV201" s="0"/>
      <c r="QW201" s="0"/>
      <c r="QX201" s="0"/>
      <c r="QY201" s="0"/>
      <c r="QZ201" s="0"/>
      <c r="RA201" s="0"/>
      <c r="RB201" s="0"/>
      <c r="RC201" s="0"/>
      <c r="RD201" s="0"/>
      <c r="RE201" s="0"/>
      <c r="RF201" s="0"/>
      <c r="RG201" s="0"/>
      <c r="RH201" s="0"/>
      <c r="RI201" s="0"/>
      <c r="RJ201" s="0"/>
      <c r="RK201" s="0"/>
      <c r="RL201" s="0"/>
      <c r="RM201" s="0"/>
      <c r="RN201" s="0"/>
      <c r="RO201" s="0"/>
      <c r="RP201" s="0"/>
      <c r="RQ201" s="0"/>
      <c r="RR201" s="0"/>
      <c r="RS201" s="0"/>
      <c r="RT201" s="0"/>
      <c r="RU201" s="0"/>
      <c r="RV201" s="0"/>
      <c r="RW201" s="0"/>
      <c r="RX201" s="0"/>
      <c r="RY201" s="0"/>
      <c r="RZ201" s="0"/>
      <c r="SA201" s="0"/>
      <c r="SB201" s="0"/>
      <c r="SC201" s="0"/>
      <c r="SD201" s="0"/>
      <c r="SE201" s="0"/>
      <c r="SF201" s="0"/>
      <c r="SG201" s="0"/>
      <c r="SH201" s="0"/>
      <c r="SI201" s="0"/>
      <c r="SJ201" s="0"/>
      <c r="SK201" s="0"/>
      <c r="SL201" s="0"/>
      <c r="SM201" s="0"/>
      <c r="SN201" s="0"/>
      <c r="SO201" s="0"/>
      <c r="SP201" s="0"/>
      <c r="SQ201" s="0"/>
      <c r="SR201" s="0"/>
      <c r="SS201" s="0"/>
      <c r="ST201" s="0"/>
      <c r="SU201" s="0"/>
      <c r="SV201" s="0"/>
      <c r="SW201" s="0"/>
      <c r="SX201" s="0"/>
      <c r="SY201" s="0"/>
      <c r="SZ201" s="0"/>
      <c r="TA201" s="0"/>
      <c r="TB201" s="0"/>
      <c r="TC201" s="0"/>
      <c r="TD201" s="0"/>
      <c r="TE201" s="0"/>
      <c r="TF201" s="0"/>
      <c r="TG201" s="0"/>
      <c r="TH201" s="0"/>
      <c r="TI201" s="0"/>
      <c r="TJ201" s="0"/>
      <c r="TK201" s="0"/>
      <c r="TL201" s="0"/>
      <c r="TM201" s="0"/>
      <c r="TN201" s="0"/>
      <c r="TO201" s="0"/>
      <c r="TP201" s="0"/>
      <c r="TQ201" s="0"/>
      <c r="TR201" s="0"/>
      <c r="TS201" s="0"/>
      <c r="TT201" s="0"/>
      <c r="TU201" s="0"/>
      <c r="TV201" s="0"/>
      <c r="TW201" s="0"/>
      <c r="TX201" s="0"/>
      <c r="TY201" s="0"/>
      <c r="TZ201" s="0"/>
      <c r="UA201" s="0"/>
      <c r="UB201" s="0"/>
      <c r="UC201" s="0"/>
      <c r="UD201" s="0"/>
      <c r="UE201" s="0"/>
      <c r="UF201" s="0"/>
      <c r="UG201" s="0"/>
      <c r="UH201" s="0"/>
      <c r="UI201" s="0"/>
      <c r="UJ201" s="0"/>
      <c r="UK201" s="0"/>
      <c r="UL201" s="0"/>
      <c r="UM201" s="0"/>
      <c r="UN201" s="0"/>
      <c r="UO201" s="0"/>
      <c r="UP201" s="0"/>
      <c r="UQ201" s="0"/>
      <c r="UR201" s="0"/>
      <c r="US201" s="0"/>
      <c r="UT201" s="0"/>
      <c r="UU201" s="0"/>
      <c r="UV201" s="0"/>
      <c r="UW201" s="0"/>
      <c r="UX201" s="0"/>
      <c r="UY201" s="0"/>
      <c r="UZ201" s="0"/>
      <c r="VA201" s="0"/>
      <c r="VB201" s="0"/>
      <c r="VC201" s="0"/>
      <c r="VD201" s="0"/>
      <c r="VE201" s="0"/>
      <c r="VF201" s="0"/>
      <c r="VG201" s="0"/>
      <c r="VH201" s="0"/>
      <c r="VI201" s="0"/>
      <c r="VJ201" s="0"/>
      <c r="VK201" s="0"/>
      <c r="VL201" s="0"/>
      <c r="VM201" s="0"/>
      <c r="VN201" s="0"/>
      <c r="VO201" s="0"/>
      <c r="VP201" s="0"/>
      <c r="VQ201" s="0"/>
      <c r="VR201" s="0"/>
      <c r="VS201" s="0"/>
      <c r="VT201" s="0"/>
      <c r="VU201" s="0"/>
      <c r="VV201" s="0"/>
      <c r="VW201" s="0"/>
      <c r="VX201" s="0"/>
      <c r="VY201" s="0"/>
      <c r="VZ201" s="0"/>
      <c r="WA201" s="0"/>
      <c r="WB201" s="0"/>
      <c r="WC201" s="0"/>
      <c r="WD201" s="0"/>
      <c r="WE201" s="0"/>
      <c r="WF201" s="0"/>
      <c r="WG201" s="0"/>
      <c r="WH201" s="0"/>
      <c r="WI201" s="0"/>
      <c r="WJ201" s="0"/>
      <c r="WK201" s="0"/>
      <c r="WL201" s="0"/>
      <c r="WM201" s="0"/>
      <c r="WN201" s="0"/>
      <c r="WO201" s="0"/>
      <c r="WP201" s="0"/>
      <c r="WQ201" s="0"/>
      <c r="WR201" s="0"/>
      <c r="WS201" s="0"/>
      <c r="WT201" s="0"/>
      <c r="WU201" s="0"/>
      <c r="WV201" s="0"/>
      <c r="WW201" s="0"/>
      <c r="WX201" s="0"/>
      <c r="WY201" s="0"/>
      <c r="WZ201" s="0"/>
      <c r="XA201" s="0"/>
      <c r="XB201" s="0"/>
      <c r="XC201" s="0"/>
      <c r="XD201" s="0"/>
      <c r="XE201" s="0"/>
      <c r="XF201" s="0"/>
      <c r="XG201" s="0"/>
      <c r="XH201" s="0"/>
      <c r="XI201" s="0"/>
      <c r="XJ201" s="0"/>
      <c r="XK201" s="0"/>
      <c r="XL201" s="0"/>
      <c r="XM201" s="0"/>
      <c r="XN201" s="0"/>
      <c r="XO201" s="0"/>
      <c r="XP201" s="0"/>
      <c r="XQ201" s="0"/>
      <c r="XR201" s="0"/>
      <c r="XS201" s="0"/>
      <c r="XT201" s="0"/>
      <c r="XU201" s="0"/>
      <c r="XV201" s="0"/>
      <c r="XW201" s="0"/>
      <c r="XX201" s="0"/>
      <c r="XY201" s="0"/>
      <c r="XZ201" s="0"/>
      <c r="YA201" s="0"/>
      <c r="YB201" s="0"/>
      <c r="YC201" s="0"/>
      <c r="YD201" s="0"/>
      <c r="YE201" s="0"/>
      <c r="YF201" s="0"/>
      <c r="YG201" s="0"/>
      <c r="YH201" s="0"/>
      <c r="YI201" s="0"/>
      <c r="YJ201" s="0"/>
      <c r="YK201" s="0"/>
      <c r="YL201" s="0"/>
      <c r="YM201" s="0"/>
      <c r="YN201" s="0"/>
      <c r="YO201" s="0"/>
      <c r="YP201" s="0"/>
      <c r="YQ201" s="0"/>
      <c r="YR201" s="0"/>
      <c r="YS201" s="0"/>
      <c r="YT201" s="0"/>
      <c r="YU201" s="0"/>
      <c r="YV201" s="0"/>
      <c r="YW201" s="0"/>
      <c r="YX201" s="0"/>
      <c r="YY201" s="0"/>
      <c r="YZ201" s="0"/>
      <c r="ZA201" s="0"/>
      <c r="ZB201" s="0"/>
      <c r="ZC201" s="0"/>
      <c r="ZD201" s="0"/>
      <c r="ZE201" s="0"/>
      <c r="ZF201" s="0"/>
      <c r="ZG201" s="0"/>
      <c r="ZH201" s="0"/>
      <c r="ZI201" s="0"/>
      <c r="ZJ201" s="0"/>
      <c r="ZK201" s="0"/>
      <c r="ZL201" s="0"/>
      <c r="ZM201" s="0"/>
      <c r="ZN201" s="0"/>
      <c r="ZO201" s="0"/>
      <c r="ZP201" s="0"/>
      <c r="ZQ201" s="0"/>
      <c r="ZR201" s="0"/>
      <c r="ZS201" s="0"/>
      <c r="ZT201" s="0"/>
      <c r="ZU201" s="0"/>
      <c r="ZV201" s="0"/>
      <c r="ZW201" s="0"/>
      <c r="ZX201" s="0"/>
      <c r="ZY201" s="0"/>
      <c r="ZZ201" s="0"/>
      <c r="AAA201" s="0"/>
      <c r="AAB201" s="0"/>
      <c r="AAC201" s="0"/>
      <c r="AAD201" s="0"/>
      <c r="AAE201" s="0"/>
      <c r="AAF201" s="0"/>
      <c r="AAG201" s="0"/>
      <c r="AAH201" s="0"/>
      <c r="AAI201" s="0"/>
      <c r="AAJ201" s="0"/>
      <c r="AAK201" s="0"/>
      <c r="AAL201" s="0"/>
      <c r="AAM201" s="0"/>
      <c r="AAN201" s="0"/>
      <c r="AAO201" s="0"/>
      <c r="AAP201" s="0"/>
      <c r="AAQ201" s="0"/>
      <c r="AAR201" s="0"/>
      <c r="AAS201" s="0"/>
      <c r="AAT201" s="0"/>
      <c r="AAU201" s="0"/>
      <c r="AAV201" s="0"/>
      <c r="AAW201" s="0"/>
      <c r="AAX201" s="0"/>
      <c r="AAY201" s="0"/>
      <c r="AAZ201" s="0"/>
      <c r="ABA201" s="0"/>
      <c r="ABB201" s="0"/>
      <c r="ABC201" s="0"/>
      <c r="ABD201" s="0"/>
      <c r="ABE201" s="0"/>
      <c r="ABF201" s="0"/>
      <c r="ABG201" s="0"/>
      <c r="ABH201" s="0"/>
      <c r="ABI201" s="0"/>
      <c r="ABJ201" s="0"/>
      <c r="ABK201" s="0"/>
      <c r="ABL201" s="0"/>
      <c r="ABM201" s="0"/>
      <c r="ABN201" s="0"/>
      <c r="ABO201" s="0"/>
      <c r="ABP201" s="0"/>
      <c r="ABQ201" s="0"/>
      <c r="ABR201" s="0"/>
      <c r="ABS201" s="0"/>
      <c r="ABT201" s="0"/>
      <c r="ABU201" s="0"/>
      <c r="ABV201" s="0"/>
      <c r="ABW201" s="0"/>
      <c r="ABX201" s="0"/>
      <c r="ABY201" s="0"/>
      <c r="ABZ201" s="0"/>
      <c r="ACA201" s="0"/>
      <c r="ACB201" s="0"/>
      <c r="ACC201" s="0"/>
      <c r="ACD201" s="0"/>
      <c r="ACE201" s="0"/>
      <c r="ACF201" s="0"/>
      <c r="ACG201" s="0"/>
      <c r="ACH201" s="0"/>
      <c r="ACI201" s="0"/>
      <c r="ACJ201" s="0"/>
      <c r="ACK201" s="0"/>
      <c r="ACL201" s="0"/>
      <c r="ACM201" s="0"/>
      <c r="ACN201" s="0"/>
      <c r="ACO201" s="0"/>
      <c r="ACP201" s="0"/>
      <c r="ACQ201" s="0"/>
      <c r="ACR201" s="0"/>
      <c r="ACS201" s="0"/>
      <c r="ACT201" s="0"/>
      <c r="ACU201" s="0"/>
      <c r="ACV201" s="0"/>
      <c r="ACW201" s="0"/>
      <c r="ACX201" s="0"/>
      <c r="ACY201" s="0"/>
      <c r="ACZ201" s="0"/>
      <c r="ADA201" s="0"/>
      <c r="ADB201" s="0"/>
      <c r="ADC201" s="0"/>
      <c r="ADD201" s="0"/>
      <c r="ADE201" s="0"/>
      <c r="ADF201" s="0"/>
      <c r="ADG201" s="0"/>
      <c r="ADH201" s="0"/>
      <c r="ADI201" s="0"/>
      <c r="ADJ201" s="0"/>
      <c r="ADK201" s="0"/>
      <c r="ADL201" s="0"/>
      <c r="ADM201" s="0"/>
      <c r="ADN201" s="0"/>
      <c r="ADO201" s="0"/>
      <c r="ADP201" s="0"/>
      <c r="ADQ201" s="0"/>
      <c r="ADR201" s="0"/>
      <c r="ADS201" s="0"/>
      <c r="ADT201" s="0"/>
      <c r="ADU201" s="0"/>
      <c r="ADV201" s="0"/>
      <c r="ADW201" s="0"/>
      <c r="ADX201" s="0"/>
      <c r="ADY201" s="0"/>
      <c r="ADZ201" s="0"/>
      <c r="AEA201" s="0"/>
      <c r="AEB201" s="0"/>
      <c r="AEC201" s="0"/>
      <c r="AED201" s="0"/>
      <c r="AEE201" s="0"/>
      <c r="AEF201" s="0"/>
      <c r="AEG201" s="0"/>
      <c r="AEH201" s="0"/>
      <c r="AEI201" s="0"/>
      <c r="AEJ201" s="0"/>
      <c r="AEK201" s="0"/>
      <c r="AEL201" s="0"/>
      <c r="AEM201" s="0"/>
      <c r="AEN201" s="0"/>
      <c r="AEO201" s="0"/>
      <c r="AEP201" s="0"/>
      <c r="AEQ201" s="0"/>
      <c r="AER201" s="0"/>
      <c r="AES201" s="0"/>
      <c r="AET201" s="0"/>
      <c r="AEU201" s="0"/>
      <c r="AEV201" s="0"/>
      <c r="AEW201" s="0"/>
      <c r="AEX201" s="0"/>
      <c r="AEY201" s="0"/>
      <c r="AEZ201" s="0"/>
      <c r="AFA201" s="0"/>
      <c r="AFB201" s="0"/>
      <c r="AFC201" s="0"/>
      <c r="AFD201" s="0"/>
      <c r="AFE201" s="0"/>
      <c r="AFF201" s="0"/>
      <c r="AFG201" s="0"/>
      <c r="AFH201" s="0"/>
      <c r="AFI201" s="0"/>
      <c r="AFJ201" s="0"/>
      <c r="AFK201" s="0"/>
      <c r="AFL201" s="0"/>
      <c r="AFM201" s="0"/>
      <c r="AFN201" s="0"/>
      <c r="AFO201" s="0"/>
      <c r="AFP201" s="0"/>
      <c r="AFQ201" s="0"/>
      <c r="AFR201" s="0"/>
      <c r="AFS201" s="0"/>
      <c r="AFT201" s="0"/>
      <c r="AFU201" s="0"/>
      <c r="AFV201" s="0"/>
      <c r="AFW201" s="0"/>
      <c r="AFX201" s="0"/>
      <c r="AFY201" s="0"/>
      <c r="AFZ201" s="0"/>
      <c r="AGA201" s="0"/>
      <c r="AGB201" s="0"/>
      <c r="AGC201" s="0"/>
      <c r="AGD201" s="0"/>
      <c r="AGE201" s="0"/>
      <c r="AGF201" s="0"/>
      <c r="AGG201" s="0"/>
      <c r="AGH201" s="0"/>
      <c r="AGI201" s="0"/>
      <c r="AGJ201" s="0"/>
      <c r="AGK201" s="0"/>
      <c r="AGL201" s="0"/>
      <c r="AGM201" s="0"/>
      <c r="AGN201" s="0"/>
      <c r="AGO201" s="0"/>
      <c r="AGP201" s="0"/>
      <c r="AGQ201" s="0"/>
      <c r="AGR201" s="0"/>
      <c r="AGS201" s="0"/>
      <c r="AGT201" s="0"/>
      <c r="AGU201" s="0"/>
      <c r="AGV201" s="0"/>
      <c r="AGW201" s="0"/>
      <c r="AGX201" s="0"/>
      <c r="AGY201" s="0"/>
      <c r="AGZ201" s="0"/>
      <c r="AHA201" s="0"/>
      <c r="AHB201" s="0"/>
      <c r="AHC201" s="0"/>
      <c r="AHD201" s="0"/>
      <c r="AHE201" s="0"/>
      <c r="AHF201" s="0"/>
      <c r="AHG201" s="0"/>
      <c r="AHH201" s="0"/>
      <c r="AHI201" s="0"/>
      <c r="AHJ201" s="0"/>
      <c r="AHK201" s="0"/>
      <c r="AHL201" s="0"/>
      <c r="AHM201" s="0"/>
      <c r="AHN201" s="0"/>
      <c r="AHO201" s="0"/>
      <c r="AHP201" s="0"/>
      <c r="AHQ201" s="0"/>
      <c r="AHR201" s="0"/>
      <c r="AHS201" s="0"/>
      <c r="AHT201" s="0"/>
      <c r="AHU201" s="0"/>
      <c r="AHV201" s="0"/>
      <c r="AHW201" s="0"/>
      <c r="AHX201" s="0"/>
      <c r="AHY201" s="0"/>
      <c r="AHZ201" s="0"/>
      <c r="AIA201" s="0"/>
      <c r="AIB201" s="0"/>
      <c r="AIC201" s="0"/>
      <c r="AID201" s="0"/>
      <c r="AIE201" s="0"/>
      <c r="AIF201" s="0"/>
      <c r="AIG201" s="0"/>
      <c r="AIH201" s="0"/>
      <c r="AII201" s="0"/>
      <c r="AIJ201" s="0"/>
      <c r="AIK201" s="0"/>
      <c r="AIL201" s="0"/>
      <c r="AIM201" s="0"/>
      <c r="AIN201" s="0"/>
      <c r="AIO201" s="0"/>
      <c r="AIP201" s="0"/>
      <c r="AIQ201" s="0"/>
      <c r="AIR201" s="0"/>
      <c r="AIS201" s="0"/>
      <c r="AIT201" s="0"/>
      <c r="AIU201" s="0"/>
      <c r="AIV201" s="0"/>
      <c r="AIW201" s="0"/>
      <c r="AIX201" s="0"/>
      <c r="AIY201" s="0"/>
      <c r="AIZ201" s="0"/>
      <c r="AJA201" s="0"/>
      <c r="AJB201" s="0"/>
      <c r="AJC201" s="0"/>
      <c r="AJD201" s="0"/>
      <c r="AJE201" s="0"/>
      <c r="AJF201" s="0"/>
      <c r="AJG201" s="0"/>
      <c r="AJH201" s="0"/>
      <c r="AJI201" s="0"/>
      <c r="AJJ201" s="0"/>
      <c r="AJK201" s="0"/>
      <c r="AJL201" s="0"/>
      <c r="AJM201" s="0"/>
      <c r="AJN201" s="0"/>
      <c r="AJO201" s="0"/>
      <c r="AJP201" s="0"/>
      <c r="AJQ201" s="0"/>
      <c r="AJR201" s="0"/>
      <c r="AJS201" s="0"/>
      <c r="AJT201" s="0"/>
      <c r="AJU201" s="0"/>
      <c r="AJV201" s="0"/>
      <c r="AJW201" s="0"/>
      <c r="AJX201" s="0"/>
      <c r="AJY201" s="0"/>
      <c r="AJZ201" s="0"/>
      <c r="AKA201" s="0"/>
      <c r="AKB201" s="0"/>
      <c r="AKC201" s="0"/>
      <c r="AKD201" s="0"/>
      <c r="AKE201" s="0"/>
      <c r="AKF201" s="0"/>
      <c r="AKG201" s="0"/>
      <c r="AKH201" s="0"/>
      <c r="AKI201" s="0"/>
      <c r="AKJ201" s="0"/>
      <c r="AKK201" s="0"/>
      <c r="AKL201" s="0"/>
      <c r="AKM201" s="0"/>
      <c r="AKN201" s="0"/>
      <c r="AKO201" s="0"/>
      <c r="AKP201" s="0"/>
      <c r="AKQ201" s="0"/>
      <c r="AKR201" s="0"/>
      <c r="AKS201" s="0"/>
      <c r="AKT201" s="0"/>
      <c r="AKU201" s="0"/>
      <c r="AKV201" s="0"/>
      <c r="AKW201" s="0"/>
      <c r="AKX201" s="0"/>
      <c r="AKY201" s="0"/>
      <c r="AKZ201" s="0"/>
      <c r="ALA201" s="0"/>
      <c r="ALB201" s="0"/>
      <c r="ALC201" s="0"/>
      <c r="ALD201" s="0"/>
      <c r="ALE201" s="0"/>
      <c r="ALF201" s="0"/>
      <c r="ALG201" s="0"/>
      <c r="ALH201" s="0"/>
      <c r="ALI201" s="0"/>
      <c r="ALJ201" s="0"/>
      <c r="ALK201" s="0"/>
      <c r="ALL201" s="0"/>
      <c r="ALM201" s="0"/>
      <c r="ALN201" s="0"/>
      <c r="ALO201" s="0"/>
      <c r="ALP201" s="0"/>
      <c r="ALQ201" s="0"/>
      <c r="ALR201" s="0"/>
      <c r="ALS201" s="0"/>
      <c r="ALT201" s="0"/>
      <c r="ALU201" s="0"/>
      <c r="ALV201" s="0"/>
      <c r="ALW201" s="0"/>
      <c r="ALX201" s="0"/>
      <c r="ALY201" s="0"/>
      <c r="ALZ201" s="0"/>
      <c r="AMA201" s="0"/>
      <c r="AMB201" s="0"/>
      <c r="AMC201" s="0"/>
      <c r="AMD201" s="0"/>
      <c r="AME201" s="0"/>
      <c r="AMF201" s="0"/>
      <c r="AMG201" s="0"/>
      <c r="AMH201" s="0"/>
      <c r="AMI201" s="0"/>
      <c r="AMJ201" s="0"/>
    </row>
    <row r="202" customFormat="false" ht="13.2" hidden="false" customHeight="false" outlineLevel="0" collapsed="false">
      <c r="B202" s="3" t="n">
        <v>13</v>
      </c>
      <c r="I202" s="20" t="n">
        <v>1</v>
      </c>
      <c r="J202" s="1" t="s">
        <v>42</v>
      </c>
      <c r="K202" s="1" t="s">
        <v>44</v>
      </c>
      <c r="L202" s="5" t="n">
        <v>42817</v>
      </c>
      <c r="M202" s="1" t="n">
        <v>4</v>
      </c>
      <c r="N202" s="1" t="n">
        <v>1</v>
      </c>
      <c r="O202" s="1" t="n">
        <v>3</v>
      </c>
      <c r="P202" s="19" t="n">
        <f aca="false">+SUMIFS($O$2:$O$181,$J$2:$J$181,$J202,$B$2:$B$181,"&lt;"&amp;$B202,$B$2:$B$181,"&gt;="&amp;($B202-6))/6</f>
        <v>3</v>
      </c>
      <c r="Q202" s="19" t="n">
        <f aca="false">+SUMIFS($M$2:$M$181,$J$2:$J$181,$J202,$B$2:$B$181,"&lt;"&amp;$B202,$B$2:$B$181,"&gt;="&amp;($B202-6))/6</f>
        <v>2.83333333333333</v>
      </c>
      <c r="R202" s="19" t="n">
        <f aca="false">+SUMIFS($N$2:$N$181,$J$2:$J$181,$J202,$B$2:$B$181,"&lt;"&amp;$B202,$B$2:$B$181,"&gt;="&amp;($B202-6))/6</f>
        <v>0.166666666666667</v>
      </c>
      <c r="S202" s="19" t="n">
        <f aca="false">+SUMIFS($S$2:$S$181,$J$2:$J$181,$J202,$B$2:$B$181,"&lt;"&amp;$B202,$B$2:$B$181,"&gt;="&amp;($B202-6))/(6*90)</f>
        <v>0.981481481481482</v>
      </c>
      <c r="T202" s="19" t="n">
        <f aca="false">+SUMIFS($T$2:$T$181,$J$2:$J$181,$J202,$B$2:$B$181,"&lt;"&amp;$B202,$B$2:$B$181,"&gt;="&amp;($B202-6))/(6*90)</f>
        <v>0.353703703703704</v>
      </c>
      <c r="U202" s="19" t="n">
        <f aca="false">+SUMIFS($U$2:$U$181,$J$2:$J$181,$J202,$B$2:$B$181,"&lt;"&amp;$B202,$B$2:$B$181,"&gt;="&amp;($B202-6))/(6*90)</f>
        <v>0.583333333333333</v>
      </c>
      <c r="V202" s="19" t="n">
        <f aca="false">+SUMIFS($V$2:$V$181,$J$2:$J$181,$J202,$B$2:$B$181,"&lt;"&amp;$B202,$B$2:$B$181,"&gt;="&amp;($B202-6))/(6*90)</f>
        <v>0.164814814814815</v>
      </c>
      <c r="W202" s="19" t="n">
        <f aca="false">+SUMIFS($W$2:$W$181,$J$2:$J$181,$J202,$B$2:$B$181,"&lt;"&amp;$B202,$B$2:$B$181,"&gt;="&amp;($B202-6))/6</f>
        <v>2.6666462192778</v>
      </c>
      <c r="X202" s="19" t="n">
        <f aca="false">+SUMIFS($X$2:$X$181,$J$2:$J$181,$J202,$B$2:$B$181,"&lt;"&amp;$B202,$B$2:$B$181,"&gt;="&amp;($B202-6))/6</f>
        <v>0.555555555555555</v>
      </c>
      <c r="Y202" s="19" t="n">
        <f aca="false">+SUMIFS($Y$2:$Y$181,$J$2:$J$181,$J202,$B$2:$B$181,"&lt;"&amp;$B202,$B$2:$B$181,"&gt;="&amp;($B202-6))/(6*90)</f>
        <v>5.31851851851852</v>
      </c>
      <c r="Z202" s="19" t="n">
        <f aca="false">+SUMIFS($Z$2:$Z$181,$J$2:$J$181,$J202,$B$2:$B$181,"&lt;"&amp;$B202,$B$2:$B$181,"&gt;="&amp;($B202-6))/(6*90)</f>
        <v>0.394444444444444</v>
      </c>
      <c r="AA202" s="19" t="n">
        <f aca="false">+SUMIFS($AA$2:$AA$181,$J$2:$J$181,$J202,$B$2:$B$181,"&lt;"&amp;$B202,$B$2:$B$181,"&gt;="&amp;($B202-6))/6</f>
        <v>0.928401926921302</v>
      </c>
      <c r="AB202" s="19" t="n">
        <f aca="false">+SUMIFS($AB$2:$AB$181,$J$2:$J$181,$J202,$B$2:$B$181,"&lt;"&amp;$B202,$B$2:$B$181,"&gt;="&amp;($B202-6))/(6*90)</f>
        <v>0.0462962962962963</v>
      </c>
      <c r="AC202" s="19" t="n">
        <f aca="false">+SUMIFS($AC$2:$AC$181,$J$2:$J$181,$J202,$B$2:$B$181,"&lt;"&amp;$B202,$B$2:$B$181,"&gt;="&amp;($B202-6))/(6*90)</f>
        <v>0.175925925925926</v>
      </c>
      <c r="AD202" s="19" t="n">
        <f aca="false">+SUMIFS(AD$2:AD$181,$J$2:$J$181,$J202,$B$2:$B$181,"&lt;"&amp;$B202,$B$2:$B$181,"&gt;="&amp;($B202-6))/6</f>
        <v>1.66666666666667</v>
      </c>
      <c r="AE202" s="19" t="n">
        <f aca="false">+SUMIFS(AE$2:AE$181,$J$2:$J$181,$J202,$B$2:$B$181,"&lt;"&amp;$B202,$B$2:$B$181,"&gt;="&amp;($B202-6))/(6*90)</f>
        <v>0.131481481481481</v>
      </c>
      <c r="AF202" s="19" t="n">
        <f aca="false">+SUMIFS(AF$2:AF$181,$J$2:$J$181,$J202,$B$2:$B$181,"&lt;"&amp;$B202,$B$2:$B$181,"&gt;="&amp;($B202-6))/(6*90)</f>
        <v>3.13703703703704</v>
      </c>
      <c r="AG202" s="19" t="n">
        <f aca="false">+SUMIFS(AG$2:AG$181,$J$2:$J$181,$J202,$B$2:$B$181,"&lt;"&amp;$B202,$B$2:$B$181,"&gt;="&amp;($B202-6))/(6*90)</f>
        <v>0.568518518518519</v>
      </c>
      <c r="AH202" s="19" t="n">
        <f aca="false">+SUMIFS(AH$2:AH$181,$J$2:$J$181,$J202,$B$2:$B$181,"&lt;"&amp;$B202,$B$2:$B$181,"&gt;="&amp;($B202-6))/(6*90)</f>
        <v>0.0351851851851852</v>
      </c>
      <c r="AI202" s="19" t="n">
        <f aca="false">+SUMIFS(AI$2:AI$181,$J$2:$J$181,$J202,$B$2:$B$181,"&lt;"&amp;$B202,$B$2:$B$181,"&gt;="&amp;($B202-6))/(6*90)</f>
        <v>0.17037037037037</v>
      </c>
      <c r="AJ202" s="19" t="n">
        <f aca="false">+SUMIFS(AJ$2:AJ$181,$J$2:$J$181,$J202,$B$2:$B$181,"&lt;"&amp;$B202,$B$2:$B$181,"&gt;="&amp;($B202-6))/6</f>
        <v>2.83333333333333</v>
      </c>
      <c r="AK202" s="19" t="n">
        <f aca="false">+SUMIFS(AK$2:AK$181,$J$2:$J$181,$J202,$B$2:$B$181,"&lt;"&amp;$B202,$B$2:$B$181,"&gt;="&amp;($B202-6))/(6*90)</f>
        <v>0.062962962962963</v>
      </c>
      <c r="AL202" s="19" t="n">
        <f aca="false">+SUMIFS(AL$2:AL$181,$J$2:$J$181,$J202,$B$2:$B$181,"&lt;"&amp;$B202,$B$2:$B$181,"&gt;="&amp;($B202-6))/6</f>
        <v>2.83333333333333</v>
      </c>
      <c r="AM202" s="19" t="n">
        <f aca="false">+SUMIFS(AM$2:AM$181,$J$2:$J$181,$J202,$B$2:$B$181,"&lt;"&amp;$B202,$B$2:$B$181,"&gt;="&amp;($B202-6))/6</f>
        <v>2.47599206349206</v>
      </c>
      <c r="AN202" s="19" t="n">
        <f aca="false">+SUMIFS(AN$2:AN$181,$J$2:$J$181,$J202,$B$2:$B$181,"&lt;"&amp;$B202,$B$2:$B$181,"&gt;="&amp;($B202-6))/6</f>
        <v>1.91008703769719</v>
      </c>
      <c r="AO202" s="0"/>
      <c r="AP202" s="0"/>
      <c r="AQ202" s="0"/>
      <c r="AR202" s="0"/>
      <c r="AS202" s="0"/>
      <c r="AT202" s="0"/>
      <c r="AU202" s="0"/>
      <c r="AV202" s="0"/>
      <c r="AW202" s="0"/>
      <c r="AX202" s="0"/>
      <c r="AY202" s="0"/>
      <c r="AZ202" s="0"/>
      <c r="BA202" s="0"/>
      <c r="BB202" s="0"/>
      <c r="BC202" s="0"/>
      <c r="BD202" s="0"/>
      <c r="BE202" s="0"/>
      <c r="BF202" s="0"/>
      <c r="BG202" s="0"/>
      <c r="BH202" s="0"/>
      <c r="BI202" s="0"/>
      <c r="BJ202" s="0"/>
      <c r="BK202" s="0"/>
      <c r="BL202" s="0"/>
      <c r="BM202" s="0"/>
      <c r="BN202" s="0"/>
      <c r="BO202" s="0"/>
      <c r="BP202" s="0"/>
      <c r="BQ202" s="0"/>
      <c r="BR202" s="0"/>
      <c r="BS202" s="0"/>
      <c r="BT202" s="0"/>
      <c r="BU202" s="0"/>
      <c r="BV202" s="0"/>
      <c r="BW202" s="0"/>
      <c r="BX202" s="0"/>
      <c r="BY202" s="0"/>
      <c r="BZ202" s="0"/>
      <c r="CA202" s="0"/>
      <c r="CB202" s="0"/>
      <c r="CC202" s="0"/>
      <c r="CD202" s="0"/>
      <c r="CE202" s="0"/>
      <c r="CF202" s="0"/>
      <c r="CG202" s="0"/>
      <c r="CH202" s="0"/>
      <c r="CI202" s="0"/>
      <c r="CJ202" s="0"/>
      <c r="CK202" s="0"/>
      <c r="CL202" s="0"/>
      <c r="CM202" s="0"/>
      <c r="CN202" s="0"/>
      <c r="CO202" s="0"/>
      <c r="CP202" s="0"/>
      <c r="CQ202" s="0"/>
      <c r="CR202" s="0"/>
      <c r="CS202" s="0"/>
      <c r="CT202" s="0"/>
      <c r="CU202" s="0"/>
      <c r="CV202" s="0"/>
      <c r="CW202" s="0"/>
      <c r="CX202" s="0"/>
      <c r="CY202" s="0"/>
      <c r="CZ202" s="0"/>
      <c r="DA202" s="0"/>
      <c r="DB202" s="0"/>
      <c r="DC202" s="0"/>
      <c r="DD202" s="0"/>
      <c r="DE202" s="0"/>
      <c r="DF202" s="0"/>
      <c r="DG202" s="0"/>
      <c r="DH202" s="0"/>
      <c r="DI202" s="0"/>
      <c r="DJ202" s="0"/>
      <c r="DK202" s="0"/>
      <c r="DL202" s="0"/>
      <c r="DM202" s="0"/>
      <c r="DN202" s="0"/>
      <c r="DO202" s="0"/>
      <c r="DP202" s="0"/>
      <c r="DQ202" s="0"/>
      <c r="DR202" s="0"/>
      <c r="DS202" s="0"/>
      <c r="DT202" s="0"/>
      <c r="DU202" s="0"/>
      <c r="DV202" s="0"/>
      <c r="DW202" s="0"/>
      <c r="DX202" s="0"/>
      <c r="DY202" s="0"/>
      <c r="DZ202" s="0"/>
      <c r="EA202" s="0"/>
      <c r="EB202" s="0"/>
      <c r="EC202" s="0"/>
      <c r="ED202" s="0"/>
      <c r="EE202" s="0"/>
      <c r="EF202" s="0"/>
      <c r="EG202" s="0"/>
      <c r="EH202" s="0"/>
      <c r="EI202" s="0"/>
      <c r="EJ202" s="0"/>
      <c r="EK202" s="0"/>
      <c r="EL202" s="0"/>
      <c r="EM202" s="0"/>
      <c r="EN202" s="0"/>
      <c r="EO202" s="0"/>
      <c r="EP202" s="0"/>
      <c r="EQ202" s="0"/>
      <c r="ER202" s="0"/>
      <c r="ES202" s="0"/>
      <c r="ET202" s="0"/>
      <c r="EU202" s="0"/>
      <c r="EV202" s="0"/>
      <c r="EW202" s="0"/>
      <c r="EX202" s="0"/>
      <c r="EY202" s="0"/>
      <c r="EZ202" s="0"/>
      <c r="FA202" s="0"/>
      <c r="FB202" s="0"/>
      <c r="FC202" s="0"/>
      <c r="FD202" s="0"/>
      <c r="FE202" s="0"/>
      <c r="FF202" s="0"/>
      <c r="FG202" s="0"/>
      <c r="FH202" s="0"/>
      <c r="FI202" s="0"/>
      <c r="FJ202" s="0"/>
      <c r="FK202" s="0"/>
      <c r="FL202" s="0"/>
      <c r="FM202" s="0"/>
      <c r="FN202" s="0"/>
      <c r="FO202" s="0"/>
      <c r="FP202" s="0"/>
      <c r="FQ202" s="0"/>
      <c r="FR202" s="0"/>
      <c r="FS202" s="0"/>
      <c r="FT202" s="0"/>
      <c r="FU202" s="0"/>
      <c r="FV202" s="0"/>
      <c r="FW202" s="0"/>
      <c r="FX202" s="0"/>
      <c r="FY202" s="0"/>
      <c r="FZ202" s="0"/>
      <c r="GA202" s="0"/>
      <c r="GB202" s="0"/>
      <c r="GC202" s="0"/>
      <c r="GD202" s="0"/>
      <c r="GE202" s="0"/>
      <c r="GF202" s="0"/>
      <c r="GG202" s="0"/>
      <c r="GH202" s="0"/>
      <c r="GI202" s="0"/>
      <c r="GJ202" s="0"/>
      <c r="GK202" s="0"/>
      <c r="GL202" s="0"/>
      <c r="GM202" s="0"/>
      <c r="GN202" s="0"/>
      <c r="GO202" s="0"/>
      <c r="GP202" s="0"/>
      <c r="GQ202" s="0"/>
      <c r="GR202" s="0"/>
      <c r="GS202" s="0"/>
      <c r="GT202" s="0"/>
      <c r="GU202" s="0"/>
      <c r="GV202" s="0"/>
      <c r="GW202" s="0"/>
      <c r="GX202" s="0"/>
      <c r="GY202" s="0"/>
      <c r="GZ202" s="0"/>
      <c r="HA202" s="0"/>
      <c r="HB202" s="0"/>
      <c r="HC202" s="0"/>
      <c r="HD202" s="0"/>
      <c r="HE202" s="0"/>
      <c r="HF202" s="0"/>
      <c r="HG202" s="0"/>
      <c r="HH202" s="0"/>
      <c r="HI202" s="0"/>
      <c r="HJ202" s="0"/>
      <c r="HK202" s="0"/>
      <c r="HL202" s="0"/>
      <c r="HM202" s="0"/>
      <c r="HN202" s="0"/>
      <c r="HO202" s="0"/>
      <c r="HP202" s="0"/>
      <c r="HQ202" s="0"/>
      <c r="HR202" s="0"/>
      <c r="HS202" s="0"/>
      <c r="HT202" s="0"/>
      <c r="HU202" s="0"/>
      <c r="HV202" s="0"/>
      <c r="HW202" s="0"/>
      <c r="HX202" s="0"/>
      <c r="HY202" s="0"/>
      <c r="HZ202" s="0"/>
      <c r="IA202" s="0"/>
      <c r="IB202" s="0"/>
      <c r="IC202" s="0"/>
      <c r="ID202" s="0"/>
      <c r="IE202" s="0"/>
      <c r="IF202" s="0"/>
      <c r="IG202" s="0"/>
      <c r="IH202" s="0"/>
      <c r="II202" s="0"/>
      <c r="IJ202" s="0"/>
      <c r="IK202" s="0"/>
      <c r="IL202" s="0"/>
      <c r="IM202" s="0"/>
      <c r="IN202" s="0"/>
      <c r="IO202" s="0"/>
      <c r="IP202" s="0"/>
      <c r="IQ202" s="0"/>
      <c r="IR202" s="0"/>
      <c r="IS202" s="0"/>
      <c r="IT202" s="0"/>
      <c r="IU202" s="0"/>
      <c r="IV202" s="0"/>
      <c r="IW202" s="0"/>
      <c r="IX202" s="0"/>
      <c r="IY202" s="0"/>
      <c r="IZ202" s="0"/>
      <c r="JA202" s="0"/>
      <c r="JB202" s="0"/>
      <c r="JC202" s="0"/>
      <c r="JD202" s="0"/>
      <c r="JE202" s="0"/>
      <c r="JF202" s="0"/>
      <c r="JG202" s="0"/>
      <c r="JH202" s="0"/>
      <c r="JI202" s="0"/>
      <c r="JJ202" s="0"/>
      <c r="JK202" s="0"/>
      <c r="JL202" s="0"/>
      <c r="JM202" s="0"/>
      <c r="JN202" s="0"/>
      <c r="JO202" s="0"/>
      <c r="JP202" s="0"/>
      <c r="JQ202" s="0"/>
      <c r="JR202" s="0"/>
      <c r="JS202" s="0"/>
      <c r="JT202" s="0"/>
      <c r="JU202" s="0"/>
      <c r="JV202" s="0"/>
      <c r="JW202" s="0"/>
      <c r="JX202" s="0"/>
      <c r="JY202" s="0"/>
      <c r="JZ202" s="0"/>
      <c r="KA202" s="0"/>
      <c r="KB202" s="0"/>
      <c r="KC202" s="0"/>
      <c r="KD202" s="0"/>
      <c r="KE202" s="0"/>
      <c r="KF202" s="0"/>
      <c r="KG202" s="0"/>
      <c r="KH202" s="0"/>
      <c r="KI202" s="0"/>
      <c r="KJ202" s="0"/>
      <c r="KK202" s="0"/>
      <c r="KL202" s="0"/>
      <c r="KM202" s="0"/>
      <c r="KN202" s="0"/>
      <c r="KO202" s="0"/>
      <c r="KP202" s="0"/>
      <c r="KQ202" s="0"/>
      <c r="KR202" s="0"/>
      <c r="KS202" s="0"/>
      <c r="KT202" s="0"/>
      <c r="KU202" s="0"/>
      <c r="KV202" s="0"/>
      <c r="KW202" s="0"/>
      <c r="KX202" s="0"/>
      <c r="KY202" s="0"/>
      <c r="KZ202" s="0"/>
      <c r="LA202" s="0"/>
      <c r="LB202" s="0"/>
      <c r="LC202" s="0"/>
      <c r="LD202" s="0"/>
      <c r="LE202" s="0"/>
      <c r="LF202" s="0"/>
      <c r="LG202" s="0"/>
      <c r="LH202" s="0"/>
      <c r="LI202" s="0"/>
      <c r="LJ202" s="0"/>
      <c r="LK202" s="0"/>
      <c r="LL202" s="0"/>
      <c r="LM202" s="0"/>
      <c r="LN202" s="0"/>
      <c r="LO202" s="0"/>
      <c r="LP202" s="0"/>
      <c r="LQ202" s="0"/>
      <c r="LR202" s="0"/>
      <c r="LS202" s="0"/>
      <c r="LT202" s="0"/>
      <c r="LU202" s="0"/>
      <c r="LV202" s="0"/>
      <c r="LW202" s="0"/>
      <c r="LX202" s="0"/>
      <c r="LY202" s="0"/>
      <c r="LZ202" s="0"/>
      <c r="MA202" s="0"/>
      <c r="MB202" s="0"/>
      <c r="MC202" s="0"/>
      <c r="MD202" s="0"/>
      <c r="ME202" s="0"/>
      <c r="MF202" s="0"/>
      <c r="MG202" s="0"/>
      <c r="MH202" s="0"/>
      <c r="MI202" s="0"/>
      <c r="MJ202" s="0"/>
      <c r="MK202" s="0"/>
      <c r="ML202" s="0"/>
      <c r="MM202" s="0"/>
      <c r="MN202" s="0"/>
      <c r="MO202" s="0"/>
      <c r="MP202" s="0"/>
      <c r="MQ202" s="0"/>
      <c r="MR202" s="0"/>
      <c r="MS202" s="0"/>
      <c r="MT202" s="0"/>
      <c r="MU202" s="0"/>
      <c r="MV202" s="0"/>
      <c r="MW202" s="0"/>
      <c r="MX202" s="0"/>
      <c r="MY202" s="0"/>
      <c r="MZ202" s="0"/>
      <c r="NA202" s="0"/>
      <c r="NB202" s="0"/>
      <c r="NC202" s="0"/>
      <c r="ND202" s="0"/>
      <c r="NE202" s="0"/>
      <c r="NF202" s="0"/>
      <c r="NG202" s="0"/>
      <c r="NH202" s="0"/>
      <c r="NI202" s="0"/>
      <c r="NJ202" s="0"/>
      <c r="NK202" s="0"/>
      <c r="NL202" s="0"/>
      <c r="NM202" s="0"/>
      <c r="NN202" s="0"/>
      <c r="NO202" s="0"/>
      <c r="NP202" s="0"/>
      <c r="NQ202" s="0"/>
      <c r="NR202" s="0"/>
      <c r="NS202" s="0"/>
      <c r="NT202" s="0"/>
      <c r="NU202" s="0"/>
      <c r="NV202" s="0"/>
      <c r="NW202" s="0"/>
      <c r="NX202" s="0"/>
      <c r="NY202" s="0"/>
      <c r="NZ202" s="0"/>
      <c r="OA202" s="0"/>
      <c r="OB202" s="0"/>
      <c r="OC202" s="0"/>
      <c r="OD202" s="0"/>
      <c r="OE202" s="0"/>
      <c r="OF202" s="0"/>
      <c r="OG202" s="0"/>
      <c r="OH202" s="0"/>
      <c r="OI202" s="0"/>
      <c r="OJ202" s="0"/>
      <c r="OK202" s="0"/>
      <c r="OL202" s="0"/>
      <c r="OM202" s="0"/>
      <c r="ON202" s="0"/>
      <c r="OO202" s="0"/>
      <c r="OP202" s="0"/>
      <c r="OQ202" s="0"/>
      <c r="OR202" s="0"/>
      <c r="OS202" s="0"/>
      <c r="OT202" s="0"/>
      <c r="OU202" s="0"/>
      <c r="OV202" s="0"/>
      <c r="OW202" s="0"/>
      <c r="OX202" s="0"/>
      <c r="OY202" s="0"/>
      <c r="OZ202" s="0"/>
      <c r="PA202" s="0"/>
      <c r="PB202" s="0"/>
      <c r="PC202" s="0"/>
      <c r="PD202" s="0"/>
      <c r="PE202" s="0"/>
      <c r="PF202" s="0"/>
      <c r="PG202" s="0"/>
      <c r="PH202" s="0"/>
      <c r="PI202" s="0"/>
      <c r="PJ202" s="0"/>
      <c r="PK202" s="0"/>
      <c r="PL202" s="0"/>
      <c r="PM202" s="0"/>
      <c r="PN202" s="0"/>
      <c r="PO202" s="0"/>
      <c r="PP202" s="0"/>
      <c r="PQ202" s="0"/>
      <c r="PR202" s="0"/>
      <c r="PS202" s="0"/>
      <c r="PT202" s="0"/>
      <c r="PU202" s="0"/>
      <c r="PV202" s="0"/>
      <c r="PW202" s="0"/>
      <c r="PX202" s="0"/>
      <c r="PY202" s="0"/>
      <c r="PZ202" s="0"/>
      <c r="QA202" s="0"/>
      <c r="QB202" s="0"/>
      <c r="QC202" s="0"/>
      <c r="QD202" s="0"/>
      <c r="QE202" s="0"/>
      <c r="QF202" s="0"/>
      <c r="QG202" s="0"/>
      <c r="QH202" s="0"/>
      <c r="QI202" s="0"/>
      <c r="QJ202" s="0"/>
      <c r="QK202" s="0"/>
      <c r="QL202" s="0"/>
      <c r="QM202" s="0"/>
      <c r="QN202" s="0"/>
      <c r="QO202" s="0"/>
      <c r="QP202" s="0"/>
      <c r="QQ202" s="0"/>
      <c r="QR202" s="0"/>
      <c r="QS202" s="0"/>
      <c r="QT202" s="0"/>
      <c r="QU202" s="0"/>
      <c r="QV202" s="0"/>
      <c r="QW202" s="0"/>
      <c r="QX202" s="0"/>
      <c r="QY202" s="0"/>
      <c r="QZ202" s="0"/>
      <c r="RA202" s="0"/>
      <c r="RB202" s="0"/>
      <c r="RC202" s="0"/>
      <c r="RD202" s="0"/>
      <c r="RE202" s="0"/>
      <c r="RF202" s="0"/>
      <c r="RG202" s="0"/>
      <c r="RH202" s="0"/>
      <c r="RI202" s="0"/>
      <c r="RJ202" s="0"/>
      <c r="RK202" s="0"/>
      <c r="RL202" s="0"/>
      <c r="RM202" s="0"/>
      <c r="RN202" s="0"/>
      <c r="RO202" s="0"/>
      <c r="RP202" s="0"/>
      <c r="RQ202" s="0"/>
      <c r="RR202" s="0"/>
      <c r="RS202" s="0"/>
      <c r="RT202" s="0"/>
      <c r="RU202" s="0"/>
      <c r="RV202" s="0"/>
      <c r="RW202" s="0"/>
      <c r="RX202" s="0"/>
      <c r="RY202" s="0"/>
      <c r="RZ202" s="0"/>
      <c r="SA202" s="0"/>
      <c r="SB202" s="0"/>
      <c r="SC202" s="0"/>
      <c r="SD202" s="0"/>
      <c r="SE202" s="0"/>
      <c r="SF202" s="0"/>
      <c r="SG202" s="0"/>
      <c r="SH202" s="0"/>
      <c r="SI202" s="0"/>
      <c r="SJ202" s="0"/>
      <c r="SK202" s="0"/>
      <c r="SL202" s="0"/>
      <c r="SM202" s="0"/>
      <c r="SN202" s="0"/>
      <c r="SO202" s="0"/>
      <c r="SP202" s="0"/>
      <c r="SQ202" s="0"/>
      <c r="SR202" s="0"/>
      <c r="SS202" s="0"/>
      <c r="ST202" s="0"/>
      <c r="SU202" s="0"/>
      <c r="SV202" s="0"/>
      <c r="SW202" s="0"/>
      <c r="SX202" s="0"/>
      <c r="SY202" s="0"/>
      <c r="SZ202" s="0"/>
      <c r="TA202" s="0"/>
      <c r="TB202" s="0"/>
      <c r="TC202" s="0"/>
      <c r="TD202" s="0"/>
      <c r="TE202" s="0"/>
      <c r="TF202" s="0"/>
      <c r="TG202" s="0"/>
      <c r="TH202" s="0"/>
      <c r="TI202" s="0"/>
      <c r="TJ202" s="0"/>
      <c r="TK202" s="0"/>
      <c r="TL202" s="0"/>
      <c r="TM202" s="0"/>
      <c r="TN202" s="0"/>
      <c r="TO202" s="0"/>
      <c r="TP202" s="0"/>
      <c r="TQ202" s="0"/>
      <c r="TR202" s="0"/>
      <c r="TS202" s="0"/>
      <c r="TT202" s="0"/>
      <c r="TU202" s="0"/>
      <c r="TV202" s="0"/>
      <c r="TW202" s="0"/>
      <c r="TX202" s="0"/>
      <c r="TY202" s="0"/>
      <c r="TZ202" s="0"/>
      <c r="UA202" s="0"/>
      <c r="UB202" s="0"/>
      <c r="UC202" s="0"/>
      <c r="UD202" s="0"/>
      <c r="UE202" s="0"/>
      <c r="UF202" s="0"/>
      <c r="UG202" s="0"/>
      <c r="UH202" s="0"/>
      <c r="UI202" s="0"/>
      <c r="UJ202" s="0"/>
      <c r="UK202" s="0"/>
      <c r="UL202" s="0"/>
      <c r="UM202" s="0"/>
      <c r="UN202" s="0"/>
      <c r="UO202" s="0"/>
      <c r="UP202" s="0"/>
      <c r="UQ202" s="0"/>
      <c r="UR202" s="0"/>
      <c r="US202" s="0"/>
      <c r="UT202" s="0"/>
      <c r="UU202" s="0"/>
      <c r="UV202" s="0"/>
      <c r="UW202" s="0"/>
      <c r="UX202" s="0"/>
      <c r="UY202" s="0"/>
      <c r="UZ202" s="0"/>
      <c r="VA202" s="0"/>
      <c r="VB202" s="0"/>
      <c r="VC202" s="0"/>
      <c r="VD202" s="0"/>
      <c r="VE202" s="0"/>
      <c r="VF202" s="0"/>
      <c r="VG202" s="0"/>
      <c r="VH202" s="0"/>
      <c r="VI202" s="0"/>
      <c r="VJ202" s="0"/>
      <c r="VK202" s="0"/>
      <c r="VL202" s="0"/>
      <c r="VM202" s="0"/>
      <c r="VN202" s="0"/>
      <c r="VO202" s="0"/>
      <c r="VP202" s="0"/>
      <c r="VQ202" s="0"/>
      <c r="VR202" s="0"/>
      <c r="VS202" s="0"/>
      <c r="VT202" s="0"/>
      <c r="VU202" s="0"/>
      <c r="VV202" s="0"/>
      <c r="VW202" s="0"/>
      <c r="VX202" s="0"/>
      <c r="VY202" s="0"/>
      <c r="VZ202" s="0"/>
      <c r="WA202" s="0"/>
      <c r="WB202" s="0"/>
      <c r="WC202" s="0"/>
      <c r="WD202" s="0"/>
      <c r="WE202" s="0"/>
      <c r="WF202" s="0"/>
      <c r="WG202" s="0"/>
      <c r="WH202" s="0"/>
      <c r="WI202" s="0"/>
      <c r="WJ202" s="0"/>
      <c r="WK202" s="0"/>
      <c r="WL202" s="0"/>
      <c r="WM202" s="0"/>
      <c r="WN202" s="0"/>
      <c r="WO202" s="0"/>
      <c r="WP202" s="0"/>
      <c r="WQ202" s="0"/>
      <c r="WR202" s="0"/>
      <c r="WS202" s="0"/>
      <c r="WT202" s="0"/>
      <c r="WU202" s="0"/>
      <c r="WV202" s="0"/>
      <c r="WW202" s="0"/>
      <c r="WX202" s="0"/>
      <c r="WY202" s="0"/>
      <c r="WZ202" s="0"/>
      <c r="XA202" s="0"/>
      <c r="XB202" s="0"/>
      <c r="XC202" s="0"/>
      <c r="XD202" s="0"/>
      <c r="XE202" s="0"/>
      <c r="XF202" s="0"/>
      <c r="XG202" s="0"/>
      <c r="XH202" s="0"/>
      <c r="XI202" s="0"/>
      <c r="XJ202" s="0"/>
      <c r="XK202" s="0"/>
      <c r="XL202" s="0"/>
      <c r="XM202" s="0"/>
      <c r="XN202" s="0"/>
      <c r="XO202" s="0"/>
      <c r="XP202" s="0"/>
      <c r="XQ202" s="0"/>
      <c r="XR202" s="0"/>
      <c r="XS202" s="0"/>
      <c r="XT202" s="0"/>
      <c r="XU202" s="0"/>
      <c r="XV202" s="0"/>
      <c r="XW202" s="0"/>
      <c r="XX202" s="0"/>
      <c r="XY202" s="0"/>
      <c r="XZ202" s="0"/>
      <c r="YA202" s="0"/>
      <c r="YB202" s="0"/>
      <c r="YC202" s="0"/>
      <c r="YD202" s="0"/>
      <c r="YE202" s="0"/>
      <c r="YF202" s="0"/>
      <c r="YG202" s="0"/>
      <c r="YH202" s="0"/>
      <c r="YI202" s="0"/>
      <c r="YJ202" s="0"/>
      <c r="YK202" s="0"/>
      <c r="YL202" s="0"/>
      <c r="YM202" s="0"/>
      <c r="YN202" s="0"/>
      <c r="YO202" s="0"/>
      <c r="YP202" s="0"/>
      <c r="YQ202" s="0"/>
      <c r="YR202" s="0"/>
      <c r="YS202" s="0"/>
      <c r="YT202" s="0"/>
      <c r="YU202" s="0"/>
      <c r="YV202" s="0"/>
      <c r="YW202" s="0"/>
      <c r="YX202" s="0"/>
      <c r="YY202" s="0"/>
      <c r="YZ202" s="0"/>
      <c r="ZA202" s="0"/>
      <c r="ZB202" s="0"/>
      <c r="ZC202" s="0"/>
      <c r="ZD202" s="0"/>
      <c r="ZE202" s="0"/>
      <c r="ZF202" s="0"/>
      <c r="ZG202" s="0"/>
      <c r="ZH202" s="0"/>
      <c r="ZI202" s="0"/>
      <c r="ZJ202" s="0"/>
      <c r="ZK202" s="0"/>
      <c r="ZL202" s="0"/>
      <c r="ZM202" s="0"/>
      <c r="ZN202" s="0"/>
      <c r="ZO202" s="0"/>
      <c r="ZP202" s="0"/>
      <c r="ZQ202" s="0"/>
      <c r="ZR202" s="0"/>
      <c r="ZS202" s="0"/>
      <c r="ZT202" s="0"/>
      <c r="ZU202" s="0"/>
      <c r="ZV202" s="0"/>
      <c r="ZW202" s="0"/>
      <c r="ZX202" s="0"/>
      <c r="ZY202" s="0"/>
      <c r="ZZ202" s="0"/>
      <c r="AAA202" s="0"/>
      <c r="AAB202" s="0"/>
      <c r="AAC202" s="0"/>
      <c r="AAD202" s="0"/>
      <c r="AAE202" s="0"/>
      <c r="AAF202" s="0"/>
      <c r="AAG202" s="0"/>
      <c r="AAH202" s="0"/>
      <c r="AAI202" s="0"/>
      <c r="AAJ202" s="0"/>
      <c r="AAK202" s="0"/>
      <c r="AAL202" s="0"/>
      <c r="AAM202" s="0"/>
      <c r="AAN202" s="0"/>
      <c r="AAO202" s="0"/>
      <c r="AAP202" s="0"/>
      <c r="AAQ202" s="0"/>
      <c r="AAR202" s="0"/>
      <c r="AAS202" s="0"/>
      <c r="AAT202" s="0"/>
      <c r="AAU202" s="0"/>
      <c r="AAV202" s="0"/>
      <c r="AAW202" s="0"/>
      <c r="AAX202" s="0"/>
      <c r="AAY202" s="0"/>
      <c r="AAZ202" s="0"/>
      <c r="ABA202" s="0"/>
      <c r="ABB202" s="0"/>
      <c r="ABC202" s="0"/>
      <c r="ABD202" s="0"/>
      <c r="ABE202" s="0"/>
      <c r="ABF202" s="0"/>
      <c r="ABG202" s="0"/>
      <c r="ABH202" s="0"/>
      <c r="ABI202" s="0"/>
      <c r="ABJ202" s="0"/>
      <c r="ABK202" s="0"/>
      <c r="ABL202" s="0"/>
      <c r="ABM202" s="0"/>
      <c r="ABN202" s="0"/>
      <c r="ABO202" s="0"/>
      <c r="ABP202" s="0"/>
      <c r="ABQ202" s="0"/>
      <c r="ABR202" s="0"/>
      <c r="ABS202" s="0"/>
      <c r="ABT202" s="0"/>
      <c r="ABU202" s="0"/>
      <c r="ABV202" s="0"/>
      <c r="ABW202" s="0"/>
      <c r="ABX202" s="0"/>
      <c r="ABY202" s="0"/>
      <c r="ABZ202" s="0"/>
      <c r="ACA202" s="0"/>
      <c r="ACB202" s="0"/>
      <c r="ACC202" s="0"/>
      <c r="ACD202" s="0"/>
      <c r="ACE202" s="0"/>
      <c r="ACF202" s="0"/>
      <c r="ACG202" s="0"/>
      <c r="ACH202" s="0"/>
      <c r="ACI202" s="0"/>
      <c r="ACJ202" s="0"/>
      <c r="ACK202" s="0"/>
      <c r="ACL202" s="0"/>
      <c r="ACM202" s="0"/>
      <c r="ACN202" s="0"/>
      <c r="ACO202" s="0"/>
      <c r="ACP202" s="0"/>
      <c r="ACQ202" s="0"/>
      <c r="ACR202" s="0"/>
      <c r="ACS202" s="0"/>
      <c r="ACT202" s="0"/>
      <c r="ACU202" s="0"/>
      <c r="ACV202" s="0"/>
      <c r="ACW202" s="0"/>
      <c r="ACX202" s="0"/>
      <c r="ACY202" s="0"/>
      <c r="ACZ202" s="0"/>
      <c r="ADA202" s="0"/>
      <c r="ADB202" s="0"/>
      <c r="ADC202" s="0"/>
      <c r="ADD202" s="0"/>
      <c r="ADE202" s="0"/>
      <c r="ADF202" s="0"/>
      <c r="ADG202" s="0"/>
      <c r="ADH202" s="0"/>
      <c r="ADI202" s="0"/>
      <c r="ADJ202" s="0"/>
      <c r="ADK202" s="0"/>
      <c r="ADL202" s="0"/>
      <c r="ADM202" s="0"/>
      <c r="ADN202" s="0"/>
      <c r="ADO202" s="0"/>
      <c r="ADP202" s="0"/>
      <c r="ADQ202" s="0"/>
      <c r="ADR202" s="0"/>
      <c r="ADS202" s="0"/>
      <c r="ADT202" s="0"/>
      <c r="ADU202" s="0"/>
      <c r="ADV202" s="0"/>
      <c r="ADW202" s="0"/>
      <c r="ADX202" s="0"/>
      <c r="ADY202" s="0"/>
      <c r="ADZ202" s="0"/>
      <c r="AEA202" s="0"/>
      <c r="AEB202" s="0"/>
      <c r="AEC202" s="0"/>
      <c r="AED202" s="0"/>
      <c r="AEE202" s="0"/>
      <c r="AEF202" s="0"/>
      <c r="AEG202" s="0"/>
      <c r="AEH202" s="0"/>
      <c r="AEI202" s="0"/>
      <c r="AEJ202" s="0"/>
      <c r="AEK202" s="0"/>
      <c r="AEL202" s="0"/>
      <c r="AEM202" s="0"/>
      <c r="AEN202" s="0"/>
      <c r="AEO202" s="0"/>
      <c r="AEP202" s="0"/>
      <c r="AEQ202" s="0"/>
      <c r="AER202" s="0"/>
      <c r="AES202" s="0"/>
      <c r="AET202" s="0"/>
      <c r="AEU202" s="0"/>
      <c r="AEV202" s="0"/>
      <c r="AEW202" s="0"/>
      <c r="AEX202" s="0"/>
      <c r="AEY202" s="0"/>
      <c r="AEZ202" s="0"/>
      <c r="AFA202" s="0"/>
      <c r="AFB202" s="0"/>
      <c r="AFC202" s="0"/>
      <c r="AFD202" s="0"/>
      <c r="AFE202" s="0"/>
      <c r="AFF202" s="0"/>
      <c r="AFG202" s="0"/>
      <c r="AFH202" s="0"/>
      <c r="AFI202" s="0"/>
      <c r="AFJ202" s="0"/>
      <c r="AFK202" s="0"/>
      <c r="AFL202" s="0"/>
      <c r="AFM202" s="0"/>
      <c r="AFN202" s="0"/>
      <c r="AFO202" s="0"/>
      <c r="AFP202" s="0"/>
      <c r="AFQ202" s="0"/>
      <c r="AFR202" s="0"/>
      <c r="AFS202" s="0"/>
      <c r="AFT202" s="0"/>
      <c r="AFU202" s="0"/>
      <c r="AFV202" s="0"/>
      <c r="AFW202" s="0"/>
      <c r="AFX202" s="0"/>
      <c r="AFY202" s="0"/>
      <c r="AFZ202" s="0"/>
      <c r="AGA202" s="0"/>
      <c r="AGB202" s="0"/>
      <c r="AGC202" s="0"/>
      <c r="AGD202" s="0"/>
      <c r="AGE202" s="0"/>
      <c r="AGF202" s="0"/>
      <c r="AGG202" s="0"/>
      <c r="AGH202" s="0"/>
      <c r="AGI202" s="0"/>
      <c r="AGJ202" s="0"/>
      <c r="AGK202" s="0"/>
      <c r="AGL202" s="0"/>
      <c r="AGM202" s="0"/>
      <c r="AGN202" s="0"/>
      <c r="AGO202" s="0"/>
      <c r="AGP202" s="0"/>
      <c r="AGQ202" s="0"/>
      <c r="AGR202" s="0"/>
      <c r="AGS202" s="0"/>
      <c r="AGT202" s="0"/>
      <c r="AGU202" s="0"/>
      <c r="AGV202" s="0"/>
      <c r="AGW202" s="0"/>
      <c r="AGX202" s="0"/>
      <c r="AGY202" s="0"/>
      <c r="AGZ202" s="0"/>
      <c r="AHA202" s="0"/>
      <c r="AHB202" s="0"/>
      <c r="AHC202" s="0"/>
      <c r="AHD202" s="0"/>
      <c r="AHE202" s="0"/>
      <c r="AHF202" s="0"/>
      <c r="AHG202" s="0"/>
      <c r="AHH202" s="0"/>
      <c r="AHI202" s="0"/>
      <c r="AHJ202" s="0"/>
      <c r="AHK202" s="0"/>
      <c r="AHL202" s="0"/>
      <c r="AHM202" s="0"/>
      <c r="AHN202" s="0"/>
      <c r="AHO202" s="0"/>
      <c r="AHP202" s="0"/>
      <c r="AHQ202" s="0"/>
      <c r="AHR202" s="0"/>
      <c r="AHS202" s="0"/>
      <c r="AHT202" s="0"/>
      <c r="AHU202" s="0"/>
      <c r="AHV202" s="0"/>
      <c r="AHW202" s="0"/>
      <c r="AHX202" s="0"/>
      <c r="AHY202" s="0"/>
      <c r="AHZ202" s="0"/>
      <c r="AIA202" s="0"/>
      <c r="AIB202" s="0"/>
      <c r="AIC202" s="0"/>
      <c r="AID202" s="0"/>
      <c r="AIE202" s="0"/>
      <c r="AIF202" s="0"/>
      <c r="AIG202" s="0"/>
      <c r="AIH202" s="0"/>
      <c r="AII202" s="0"/>
      <c r="AIJ202" s="0"/>
      <c r="AIK202" s="0"/>
      <c r="AIL202" s="0"/>
      <c r="AIM202" s="0"/>
      <c r="AIN202" s="0"/>
      <c r="AIO202" s="0"/>
      <c r="AIP202" s="0"/>
      <c r="AIQ202" s="0"/>
      <c r="AIR202" s="0"/>
      <c r="AIS202" s="0"/>
      <c r="AIT202" s="0"/>
      <c r="AIU202" s="0"/>
      <c r="AIV202" s="0"/>
      <c r="AIW202" s="0"/>
      <c r="AIX202" s="0"/>
      <c r="AIY202" s="0"/>
      <c r="AIZ202" s="0"/>
      <c r="AJA202" s="0"/>
      <c r="AJB202" s="0"/>
      <c r="AJC202" s="0"/>
      <c r="AJD202" s="0"/>
      <c r="AJE202" s="0"/>
      <c r="AJF202" s="0"/>
      <c r="AJG202" s="0"/>
      <c r="AJH202" s="0"/>
      <c r="AJI202" s="0"/>
      <c r="AJJ202" s="0"/>
      <c r="AJK202" s="0"/>
      <c r="AJL202" s="0"/>
      <c r="AJM202" s="0"/>
      <c r="AJN202" s="0"/>
      <c r="AJO202" s="0"/>
      <c r="AJP202" s="0"/>
      <c r="AJQ202" s="0"/>
      <c r="AJR202" s="0"/>
      <c r="AJS202" s="0"/>
      <c r="AJT202" s="0"/>
      <c r="AJU202" s="0"/>
      <c r="AJV202" s="0"/>
      <c r="AJW202" s="0"/>
      <c r="AJX202" s="0"/>
      <c r="AJY202" s="0"/>
      <c r="AJZ202" s="0"/>
      <c r="AKA202" s="0"/>
      <c r="AKB202" s="0"/>
      <c r="AKC202" s="0"/>
      <c r="AKD202" s="0"/>
      <c r="AKE202" s="0"/>
      <c r="AKF202" s="0"/>
      <c r="AKG202" s="0"/>
      <c r="AKH202" s="0"/>
      <c r="AKI202" s="0"/>
      <c r="AKJ202" s="0"/>
      <c r="AKK202" s="0"/>
      <c r="AKL202" s="0"/>
      <c r="AKM202" s="0"/>
      <c r="AKN202" s="0"/>
      <c r="AKO202" s="0"/>
      <c r="AKP202" s="0"/>
      <c r="AKQ202" s="0"/>
      <c r="AKR202" s="0"/>
      <c r="AKS202" s="0"/>
      <c r="AKT202" s="0"/>
      <c r="AKU202" s="0"/>
      <c r="AKV202" s="0"/>
      <c r="AKW202" s="0"/>
      <c r="AKX202" s="0"/>
      <c r="AKY202" s="0"/>
      <c r="AKZ202" s="0"/>
      <c r="ALA202" s="0"/>
      <c r="ALB202" s="0"/>
      <c r="ALC202" s="0"/>
      <c r="ALD202" s="0"/>
      <c r="ALE202" s="0"/>
      <c r="ALF202" s="0"/>
      <c r="ALG202" s="0"/>
      <c r="ALH202" s="0"/>
      <c r="ALI202" s="0"/>
      <c r="ALJ202" s="0"/>
      <c r="ALK202" s="0"/>
      <c r="ALL202" s="0"/>
      <c r="ALM202" s="0"/>
      <c r="ALN202" s="0"/>
      <c r="ALO202" s="0"/>
      <c r="ALP202" s="0"/>
      <c r="ALQ202" s="0"/>
      <c r="ALR202" s="0"/>
      <c r="ALS202" s="0"/>
      <c r="ALT202" s="0"/>
      <c r="ALU202" s="0"/>
      <c r="ALV202" s="0"/>
      <c r="ALW202" s="0"/>
      <c r="ALX202" s="0"/>
      <c r="ALY202" s="0"/>
      <c r="ALZ202" s="0"/>
      <c r="AMA202" s="0"/>
      <c r="AMB202" s="0"/>
      <c r="AMC202" s="0"/>
      <c r="AMD202" s="0"/>
      <c r="AME202" s="0"/>
      <c r="AMF202" s="0"/>
      <c r="AMG202" s="0"/>
      <c r="AMH202" s="0"/>
      <c r="AMI202" s="0"/>
      <c r="AMJ202" s="0"/>
    </row>
    <row r="203" customFormat="false" ht="13.2" hidden="false" customHeight="false" outlineLevel="0" collapsed="false">
      <c r="B203" s="3" t="n">
        <v>14</v>
      </c>
      <c r="I203" s="20" t="n">
        <v>1</v>
      </c>
      <c r="J203" s="1" t="s">
        <v>42</v>
      </c>
      <c r="K203" s="1" t="s">
        <v>41</v>
      </c>
      <c r="L203" s="5" t="n">
        <v>42822</v>
      </c>
      <c r="M203" s="1" t="n">
        <v>3</v>
      </c>
      <c r="N203" s="1" t="n">
        <v>0</v>
      </c>
      <c r="O203" s="1" t="n">
        <v>3</v>
      </c>
      <c r="P203" s="19" t="n">
        <f aca="false">+SUMIFS($O$2:$O$181,$J$2:$J$181,$J203,$B$2:$B$181,"&lt;"&amp;$B203,$B$2:$B$181,"&gt;="&amp;($B203-6))/6</f>
        <v>3</v>
      </c>
      <c r="Q203" s="19" t="n">
        <f aca="false">+SUMIFS($M$2:$M$181,$J$2:$J$181,$J203,$B$2:$B$181,"&lt;"&amp;$B203,$B$2:$B$181,"&gt;="&amp;($B203-6))/6</f>
        <v>3</v>
      </c>
      <c r="R203" s="19" t="n">
        <f aca="false">+SUMIFS($N$2:$N$181,$J$2:$J$181,$J203,$B$2:$B$181,"&lt;"&amp;$B203,$B$2:$B$181,"&gt;="&amp;($B203-6))/6</f>
        <v>0.333333333333333</v>
      </c>
      <c r="S203" s="19" t="n">
        <f aca="false">+SUMIFS($S$2:$S$181,$J$2:$J$181,$J203,$B$2:$B$181,"&lt;"&amp;$B203,$B$2:$B$181,"&gt;="&amp;($B203-6))/(6*90)</f>
        <v>0.9</v>
      </c>
      <c r="T203" s="19" t="n">
        <f aca="false">+SUMIFS($T$2:$T$181,$J$2:$J$181,$J203,$B$2:$B$181,"&lt;"&amp;$B203,$B$2:$B$181,"&gt;="&amp;($B203-6))/(6*90)</f>
        <v>0.303703703703704</v>
      </c>
      <c r="U203" s="19" t="n">
        <f aca="false">+SUMIFS($U$2:$U$181,$J$2:$J$181,$J203,$B$2:$B$181,"&lt;"&amp;$B203,$B$2:$B$181,"&gt;="&amp;($B203-6))/(6*90)</f>
        <v>0.577777777777778</v>
      </c>
      <c r="V203" s="19" t="n">
        <f aca="false">+SUMIFS($V$2:$V$181,$J$2:$J$181,$J203,$B$2:$B$181,"&lt;"&amp;$B203,$B$2:$B$181,"&gt;="&amp;($B203-6))/(6*90)</f>
        <v>0.140740740740741</v>
      </c>
      <c r="W203" s="19" t="n">
        <f aca="false">+SUMIFS($W$2:$W$181,$J$2:$J$181,$J203,$B$2:$B$181,"&lt;"&amp;$B203,$B$2:$B$181,"&gt;="&amp;($B203-6))/6</f>
        <v>2.94869750132908</v>
      </c>
      <c r="X203" s="19" t="n">
        <f aca="false">+SUMIFS($X$2:$X$181,$J$2:$J$181,$J203,$B$2:$B$181,"&lt;"&amp;$B203,$B$2:$B$181,"&gt;="&amp;($B203-6))/6</f>
        <v>0.674603174603175</v>
      </c>
      <c r="Y203" s="19" t="n">
        <f aca="false">+SUMIFS($Y$2:$Y$181,$J$2:$J$181,$J203,$B$2:$B$181,"&lt;"&amp;$B203,$B$2:$B$181,"&gt;="&amp;($B203-6))/(6*90)</f>
        <v>5.40555555555556</v>
      </c>
      <c r="Z203" s="19" t="n">
        <f aca="false">+SUMIFS($Z$2:$Z$181,$J$2:$J$181,$J203,$B$2:$B$181,"&lt;"&amp;$B203,$B$2:$B$181,"&gt;="&amp;($B203-6))/(6*90)</f>
        <v>0.398148148148148</v>
      </c>
      <c r="AA203" s="19" t="n">
        <f aca="false">+SUMIFS($AA$2:$AA$181,$J$2:$J$181,$J203,$B$2:$B$181,"&lt;"&amp;$B203,$B$2:$B$181,"&gt;="&amp;($B203-6))/6</f>
        <v>0.928894604107867</v>
      </c>
      <c r="AB203" s="19" t="n">
        <f aca="false">+SUMIFS($AB$2:$AB$181,$J$2:$J$181,$J203,$B$2:$B$181,"&lt;"&amp;$B203,$B$2:$B$181,"&gt;="&amp;($B203-6))/(6*90)</f>
        <v>0.05</v>
      </c>
      <c r="AC203" s="19" t="n">
        <f aca="false">+SUMIFS($AC$2:$AC$181,$J$2:$J$181,$J203,$B$2:$B$181,"&lt;"&amp;$B203,$B$2:$B$181,"&gt;="&amp;($B203-6))/(6*90)</f>
        <v>0.177777777777778</v>
      </c>
      <c r="AD203" s="19" t="n">
        <f aca="false">+SUMIFS(AD$2:AD$181,$J$2:$J$181,$J203,$B$2:$B$181,"&lt;"&amp;$B203,$B$2:$B$181,"&gt;="&amp;($B203-6))/6</f>
        <v>2</v>
      </c>
      <c r="AE203" s="19" t="n">
        <f aca="false">+SUMIFS(AE$2:AE$181,$J$2:$J$181,$J203,$B$2:$B$181,"&lt;"&amp;$B203,$B$2:$B$181,"&gt;="&amp;($B203-6))/(6*90)</f>
        <v>0.125925925925926</v>
      </c>
      <c r="AF203" s="19" t="n">
        <f aca="false">+SUMIFS(AF$2:AF$181,$J$2:$J$181,$J203,$B$2:$B$181,"&lt;"&amp;$B203,$B$2:$B$181,"&gt;="&amp;($B203-6))/(6*90)</f>
        <v>2.86296296296296</v>
      </c>
      <c r="AG203" s="19" t="n">
        <f aca="false">+SUMIFS(AG$2:AG$181,$J$2:$J$181,$J203,$B$2:$B$181,"&lt;"&amp;$B203,$B$2:$B$181,"&gt;="&amp;($B203-6))/(6*90)</f>
        <v>0.522222222222222</v>
      </c>
      <c r="AH203" s="19" t="n">
        <f aca="false">+SUMIFS(AH$2:AH$181,$J$2:$J$181,$J203,$B$2:$B$181,"&lt;"&amp;$B203,$B$2:$B$181,"&gt;="&amp;($B203-6))/(6*90)</f>
        <v>0.037037037037037</v>
      </c>
      <c r="AI203" s="19" t="n">
        <f aca="false">+SUMIFS(AI$2:AI$181,$J$2:$J$181,$J203,$B$2:$B$181,"&lt;"&amp;$B203,$B$2:$B$181,"&gt;="&amp;($B203-6))/(6*90)</f>
        <v>0.172222222222222</v>
      </c>
      <c r="AJ203" s="19" t="n">
        <f aca="false">+SUMIFS(AJ$2:AJ$181,$J$2:$J$181,$J203,$B$2:$B$181,"&lt;"&amp;$B203,$B$2:$B$181,"&gt;="&amp;($B203-6))/6</f>
        <v>2.33333333333333</v>
      </c>
      <c r="AK203" s="19" t="n">
        <f aca="false">+SUMIFS(AK$2:AK$181,$J$2:$J$181,$J203,$B$2:$B$181,"&lt;"&amp;$B203,$B$2:$B$181,"&gt;="&amp;($B203-6))/(6*90)</f>
        <v>0.0796296296296296</v>
      </c>
      <c r="AL203" s="19" t="n">
        <f aca="false">+SUMIFS(AL$2:AL$181,$J$2:$J$181,$J203,$B$2:$B$181,"&lt;"&amp;$B203,$B$2:$B$181,"&gt;="&amp;($B203-6))/6</f>
        <v>3</v>
      </c>
      <c r="AM203" s="19" t="n">
        <f aca="false">+SUMIFS(AM$2:AM$181,$J$2:$J$181,$J203,$B$2:$B$181,"&lt;"&amp;$B203,$B$2:$B$181,"&gt;="&amp;($B203-6))/6</f>
        <v>2.16170634920635</v>
      </c>
      <c r="AN203" s="19" t="n">
        <f aca="false">+SUMIFS(AN$2:AN$181,$J$2:$J$181,$J203,$B$2:$B$181,"&lt;"&amp;$B203,$B$2:$B$181,"&gt;="&amp;($B203-6))/6</f>
        <v>2.16866263838748</v>
      </c>
      <c r="AO203" s="0"/>
      <c r="AP203" s="0"/>
      <c r="AQ203" s="0"/>
      <c r="AR203" s="0"/>
      <c r="AS203" s="0"/>
      <c r="AT203" s="0"/>
      <c r="AU203" s="0"/>
      <c r="AV203" s="0"/>
      <c r="AW203" s="0"/>
      <c r="AX203" s="0"/>
      <c r="AY203" s="0"/>
      <c r="AZ203" s="0"/>
      <c r="BA203" s="0"/>
      <c r="BB203" s="0"/>
      <c r="BC203" s="0"/>
      <c r="BD203" s="0"/>
      <c r="BE203" s="0"/>
      <c r="BF203" s="0"/>
      <c r="BG203" s="0"/>
      <c r="BH203" s="0"/>
      <c r="BI203" s="0"/>
      <c r="BJ203" s="0"/>
      <c r="BK203" s="0"/>
      <c r="BL203" s="0"/>
      <c r="BM203" s="0"/>
      <c r="BN203" s="0"/>
      <c r="BO203" s="0"/>
      <c r="BP203" s="0"/>
      <c r="BQ203" s="0"/>
      <c r="BR203" s="0"/>
      <c r="BS203" s="0"/>
      <c r="BT203" s="0"/>
      <c r="BU203" s="0"/>
      <c r="BV203" s="0"/>
      <c r="BW203" s="0"/>
      <c r="BX203" s="0"/>
      <c r="BY203" s="0"/>
      <c r="BZ203" s="0"/>
      <c r="CA203" s="0"/>
      <c r="CB203" s="0"/>
      <c r="CC203" s="0"/>
      <c r="CD203" s="0"/>
      <c r="CE203" s="0"/>
      <c r="CF203" s="0"/>
      <c r="CG203" s="0"/>
      <c r="CH203" s="0"/>
      <c r="CI203" s="0"/>
      <c r="CJ203" s="0"/>
      <c r="CK203" s="0"/>
      <c r="CL203" s="0"/>
      <c r="CM203" s="0"/>
      <c r="CN203" s="0"/>
      <c r="CO203" s="0"/>
      <c r="CP203" s="0"/>
      <c r="CQ203" s="0"/>
      <c r="CR203" s="0"/>
      <c r="CS203" s="0"/>
      <c r="CT203" s="0"/>
      <c r="CU203" s="0"/>
      <c r="CV203" s="0"/>
      <c r="CW203" s="0"/>
      <c r="CX203" s="0"/>
      <c r="CY203" s="0"/>
      <c r="CZ203" s="0"/>
      <c r="DA203" s="0"/>
      <c r="DB203" s="0"/>
      <c r="DC203" s="0"/>
      <c r="DD203" s="0"/>
      <c r="DE203" s="0"/>
      <c r="DF203" s="0"/>
      <c r="DG203" s="0"/>
      <c r="DH203" s="0"/>
      <c r="DI203" s="0"/>
      <c r="DJ203" s="0"/>
      <c r="DK203" s="0"/>
      <c r="DL203" s="0"/>
      <c r="DM203" s="0"/>
      <c r="DN203" s="0"/>
      <c r="DO203" s="0"/>
      <c r="DP203" s="0"/>
      <c r="DQ203" s="0"/>
      <c r="DR203" s="0"/>
      <c r="DS203" s="0"/>
      <c r="DT203" s="0"/>
      <c r="DU203" s="0"/>
      <c r="DV203" s="0"/>
      <c r="DW203" s="0"/>
      <c r="DX203" s="0"/>
      <c r="DY203" s="0"/>
      <c r="DZ203" s="0"/>
      <c r="EA203" s="0"/>
      <c r="EB203" s="0"/>
      <c r="EC203" s="0"/>
      <c r="ED203" s="0"/>
      <c r="EE203" s="0"/>
      <c r="EF203" s="0"/>
      <c r="EG203" s="0"/>
      <c r="EH203" s="0"/>
      <c r="EI203" s="0"/>
      <c r="EJ203" s="0"/>
      <c r="EK203" s="0"/>
      <c r="EL203" s="0"/>
      <c r="EM203" s="0"/>
      <c r="EN203" s="0"/>
      <c r="EO203" s="0"/>
      <c r="EP203" s="0"/>
      <c r="EQ203" s="0"/>
      <c r="ER203" s="0"/>
      <c r="ES203" s="0"/>
      <c r="ET203" s="0"/>
      <c r="EU203" s="0"/>
      <c r="EV203" s="0"/>
      <c r="EW203" s="0"/>
      <c r="EX203" s="0"/>
      <c r="EY203" s="0"/>
      <c r="EZ203" s="0"/>
      <c r="FA203" s="0"/>
      <c r="FB203" s="0"/>
      <c r="FC203" s="0"/>
      <c r="FD203" s="0"/>
      <c r="FE203" s="0"/>
      <c r="FF203" s="0"/>
      <c r="FG203" s="0"/>
      <c r="FH203" s="0"/>
      <c r="FI203" s="0"/>
      <c r="FJ203" s="0"/>
      <c r="FK203" s="0"/>
      <c r="FL203" s="0"/>
      <c r="FM203" s="0"/>
      <c r="FN203" s="0"/>
      <c r="FO203" s="0"/>
      <c r="FP203" s="0"/>
      <c r="FQ203" s="0"/>
      <c r="FR203" s="0"/>
      <c r="FS203" s="0"/>
      <c r="FT203" s="0"/>
      <c r="FU203" s="0"/>
      <c r="FV203" s="0"/>
      <c r="FW203" s="0"/>
      <c r="FX203" s="0"/>
      <c r="FY203" s="0"/>
      <c r="FZ203" s="0"/>
      <c r="GA203" s="0"/>
      <c r="GB203" s="0"/>
      <c r="GC203" s="0"/>
      <c r="GD203" s="0"/>
      <c r="GE203" s="0"/>
      <c r="GF203" s="0"/>
      <c r="GG203" s="0"/>
      <c r="GH203" s="0"/>
      <c r="GI203" s="0"/>
      <c r="GJ203" s="0"/>
      <c r="GK203" s="0"/>
      <c r="GL203" s="0"/>
      <c r="GM203" s="0"/>
      <c r="GN203" s="0"/>
      <c r="GO203" s="0"/>
      <c r="GP203" s="0"/>
      <c r="GQ203" s="0"/>
      <c r="GR203" s="0"/>
      <c r="GS203" s="0"/>
      <c r="GT203" s="0"/>
      <c r="GU203" s="0"/>
      <c r="GV203" s="0"/>
      <c r="GW203" s="0"/>
      <c r="GX203" s="0"/>
      <c r="GY203" s="0"/>
      <c r="GZ203" s="0"/>
      <c r="HA203" s="0"/>
      <c r="HB203" s="0"/>
      <c r="HC203" s="0"/>
      <c r="HD203" s="0"/>
      <c r="HE203" s="0"/>
      <c r="HF203" s="0"/>
      <c r="HG203" s="0"/>
      <c r="HH203" s="0"/>
      <c r="HI203" s="0"/>
      <c r="HJ203" s="0"/>
      <c r="HK203" s="0"/>
      <c r="HL203" s="0"/>
      <c r="HM203" s="0"/>
      <c r="HN203" s="0"/>
      <c r="HO203" s="0"/>
      <c r="HP203" s="0"/>
      <c r="HQ203" s="0"/>
      <c r="HR203" s="0"/>
      <c r="HS203" s="0"/>
      <c r="HT203" s="0"/>
      <c r="HU203" s="0"/>
      <c r="HV203" s="0"/>
      <c r="HW203" s="0"/>
      <c r="HX203" s="0"/>
      <c r="HY203" s="0"/>
      <c r="HZ203" s="0"/>
      <c r="IA203" s="0"/>
      <c r="IB203" s="0"/>
      <c r="IC203" s="0"/>
      <c r="ID203" s="0"/>
      <c r="IE203" s="0"/>
      <c r="IF203" s="0"/>
      <c r="IG203" s="0"/>
      <c r="IH203" s="0"/>
      <c r="II203" s="0"/>
      <c r="IJ203" s="0"/>
      <c r="IK203" s="0"/>
      <c r="IL203" s="0"/>
      <c r="IM203" s="0"/>
      <c r="IN203" s="0"/>
      <c r="IO203" s="0"/>
      <c r="IP203" s="0"/>
      <c r="IQ203" s="0"/>
      <c r="IR203" s="0"/>
      <c r="IS203" s="0"/>
      <c r="IT203" s="0"/>
      <c r="IU203" s="0"/>
      <c r="IV203" s="0"/>
      <c r="IW203" s="0"/>
      <c r="IX203" s="0"/>
      <c r="IY203" s="0"/>
      <c r="IZ203" s="0"/>
      <c r="JA203" s="0"/>
      <c r="JB203" s="0"/>
      <c r="JC203" s="0"/>
      <c r="JD203" s="0"/>
      <c r="JE203" s="0"/>
      <c r="JF203" s="0"/>
      <c r="JG203" s="0"/>
      <c r="JH203" s="0"/>
      <c r="JI203" s="0"/>
      <c r="JJ203" s="0"/>
      <c r="JK203" s="0"/>
      <c r="JL203" s="0"/>
      <c r="JM203" s="0"/>
      <c r="JN203" s="0"/>
      <c r="JO203" s="0"/>
      <c r="JP203" s="0"/>
      <c r="JQ203" s="0"/>
      <c r="JR203" s="0"/>
      <c r="JS203" s="0"/>
      <c r="JT203" s="0"/>
      <c r="JU203" s="0"/>
      <c r="JV203" s="0"/>
      <c r="JW203" s="0"/>
      <c r="JX203" s="0"/>
      <c r="JY203" s="0"/>
      <c r="JZ203" s="0"/>
      <c r="KA203" s="0"/>
      <c r="KB203" s="0"/>
      <c r="KC203" s="0"/>
      <c r="KD203" s="0"/>
      <c r="KE203" s="0"/>
      <c r="KF203" s="0"/>
      <c r="KG203" s="0"/>
      <c r="KH203" s="0"/>
      <c r="KI203" s="0"/>
      <c r="KJ203" s="0"/>
      <c r="KK203" s="0"/>
      <c r="KL203" s="0"/>
      <c r="KM203" s="0"/>
      <c r="KN203" s="0"/>
      <c r="KO203" s="0"/>
      <c r="KP203" s="0"/>
      <c r="KQ203" s="0"/>
      <c r="KR203" s="0"/>
      <c r="KS203" s="0"/>
      <c r="KT203" s="0"/>
      <c r="KU203" s="0"/>
      <c r="KV203" s="0"/>
      <c r="KW203" s="0"/>
      <c r="KX203" s="0"/>
      <c r="KY203" s="0"/>
      <c r="KZ203" s="0"/>
      <c r="LA203" s="0"/>
      <c r="LB203" s="0"/>
      <c r="LC203" s="0"/>
      <c r="LD203" s="0"/>
      <c r="LE203" s="0"/>
      <c r="LF203" s="0"/>
      <c r="LG203" s="0"/>
      <c r="LH203" s="0"/>
      <c r="LI203" s="0"/>
      <c r="LJ203" s="0"/>
      <c r="LK203" s="0"/>
      <c r="LL203" s="0"/>
      <c r="LM203" s="0"/>
      <c r="LN203" s="0"/>
      <c r="LO203" s="0"/>
      <c r="LP203" s="0"/>
      <c r="LQ203" s="0"/>
      <c r="LR203" s="0"/>
      <c r="LS203" s="0"/>
      <c r="LT203" s="0"/>
      <c r="LU203" s="0"/>
      <c r="LV203" s="0"/>
      <c r="LW203" s="0"/>
      <c r="LX203" s="0"/>
      <c r="LY203" s="0"/>
      <c r="LZ203" s="0"/>
      <c r="MA203" s="0"/>
      <c r="MB203" s="0"/>
      <c r="MC203" s="0"/>
      <c r="MD203" s="0"/>
      <c r="ME203" s="0"/>
      <c r="MF203" s="0"/>
      <c r="MG203" s="0"/>
      <c r="MH203" s="0"/>
      <c r="MI203" s="0"/>
      <c r="MJ203" s="0"/>
      <c r="MK203" s="0"/>
      <c r="ML203" s="0"/>
      <c r="MM203" s="0"/>
      <c r="MN203" s="0"/>
      <c r="MO203" s="0"/>
      <c r="MP203" s="0"/>
      <c r="MQ203" s="0"/>
      <c r="MR203" s="0"/>
      <c r="MS203" s="0"/>
      <c r="MT203" s="0"/>
      <c r="MU203" s="0"/>
      <c r="MV203" s="0"/>
      <c r="MW203" s="0"/>
      <c r="MX203" s="0"/>
      <c r="MY203" s="0"/>
      <c r="MZ203" s="0"/>
      <c r="NA203" s="0"/>
      <c r="NB203" s="0"/>
      <c r="NC203" s="0"/>
      <c r="ND203" s="0"/>
      <c r="NE203" s="0"/>
      <c r="NF203" s="0"/>
      <c r="NG203" s="0"/>
      <c r="NH203" s="0"/>
      <c r="NI203" s="0"/>
      <c r="NJ203" s="0"/>
      <c r="NK203" s="0"/>
      <c r="NL203" s="0"/>
      <c r="NM203" s="0"/>
      <c r="NN203" s="0"/>
      <c r="NO203" s="0"/>
      <c r="NP203" s="0"/>
      <c r="NQ203" s="0"/>
      <c r="NR203" s="0"/>
      <c r="NS203" s="0"/>
      <c r="NT203" s="0"/>
      <c r="NU203" s="0"/>
      <c r="NV203" s="0"/>
      <c r="NW203" s="0"/>
      <c r="NX203" s="0"/>
      <c r="NY203" s="0"/>
      <c r="NZ203" s="0"/>
      <c r="OA203" s="0"/>
      <c r="OB203" s="0"/>
      <c r="OC203" s="0"/>
      <c r="OD203" s="0"/>
      <c r="OE203" s="0"/>
      <c r="OF203" s="0"/>
      <c r="OG203" s="0"/>
      <c r="OH203" s="0"/>
      <c r="OI203" s="0"/>
      <c r="OJ203" s="0"/>
      <c r="OK203" s="0"/>
      <c r="OL203" s="0"/>
      <c r="OM203" s="0"/>
      <c r="ON203" s="0"/>
      <c r="OO203" s="0"/>
      <c r="OP203" s="0"/>
      <c r="OQ203" s="0"/>
      <c r="OR203" s="0"/>
      <c r="OS203" s="0"/>
      <c r="OT203" s="0"/>
      <c r="OU203" s="0"/>
      <c r="OV203" s="0"/>
      <c r="OW203" s="0"/>
      <c r="OX203" s="0"/>
      <c r="OY203" s="0"/>
      <c r="OZ203" s="0"/>
      <c r="PA203" s="0"/>
      <c r="PB203" s="0"/>
      <c r="PC203" s="0"/>
      <c r="PD203" s="0"/>
      <c r="PE203" s="0"/>
      <c r="PF203" s="0"/>
      <c r="PG203" s="0"/>
      <c r="PH203" s="0"/>
      <c r="PI203" s="0"/>
      <c r="PJ203" s="0"/>
      <c r="PK203" s="0"/>
      <c r="PL203" s="0"/>
      <c r="PM203" s="0"/>
      <c r="PN203" s="0"/>
      <c r="PO203" s="0"/>
      <c r="PP203" s="0"/>
      <c r="PQ203" s="0"/>
      <c r="PR203" s="0"/>
      <c r="PS203" s="0"/>
      <c r="PT203" s="0"/>
      <c r="PU203" s="0"/>
      <c r="PV203" s="0"/>
      <c r="PW203" s="0"/>
      <c r="PX203" s="0"/>
      <c r="PY203" s="0"/>
      <c r="PZ203" s="0"/>
      <c r="QA203" s="0"/>
      <c r="QB203" s="0"/>
      <c r="QC203" s="0"/>
      <c r="QD203" s="0"/>
      <c r="QE203" s="0"/>
      <c r="QF203" s="0"/>
      <c r="QG203" s="0"/>
      <c r="QH203" s="0"/>
      <c r="QI203" s="0"/>
      <c r="QJ203" s="0"/>
      <c r="QK203" s="0"/>
      <c r="QL203" s="0"/>
      <c r="QM203" s="0"/>
      <c r="QN203" s="0"/>
      <c r="QO203" s="0"/>
      <c r="QP203" s="0"/>
      <c r="QQ203" s="0"/>
      <c r="QR203" s="0"/>
      <c r="QS203" s="0"/>
      <c r="QT203" s="0"/>
      <c r="QU203" s="0"/>
      <c r="QV203" s="0"/>
      <c r="QW203" s="0"/>
      <c r="QX203" s="0"/>
      <c r="QY203" s="0"/>
      <c r="QZ203" s="0"/>
      <c r="RA203" s="0"/>
      <c r="RB203" s="0"/>
      <c r="RC203" s="0"/>
      <c r="RD203" s="0"/>
      <c r="RE203" s="0"/>
      <c r="RF203" s="0"/>
      <c r="RG203" s="0"/>
      <c r="RH203" s="0"/>
      <c r="RI203" s="0"/>
      <c r="RJ203" s="0"/>
      <c r="RK203" s="0"/>
      <c r="RL203" s="0"/>
      <c r="RM203" s="0"/>
      <c r="RN203" s="0"/>
      <c r="RO203" s="0"/>
      <c r="RP203" s="0"/>
      <c r="RQ203" s="0"/>
      <c r="RR203" s="0"/>
      <c r="RS203" s="0"/>
      <c r="RT203" s="0"/>
      <c r="RU203" s="0"/>
      <c r="RV203" s="0"/>
      <c r="RW203" s="0"/>
      <c r="RX203" s="0"/>
      <c r="RY203" s="0"/>
      <c r="RZ203" s="0"/>
      <c r="SA203" s="0"/>
      <c r="SB203" s="0"/>
      <c r="SC203" s="0"/>
      <c r="SD203" s="0"/>
      <c r="SE203" s="0"/>
      <c r="SF203" s="0"/>
      <c r="SG203" s="0"/>
      <c r="SH203" s="0"/>
      <c r="SI203" s="0"/>
      <c r="SJ203" s="0"/>
      <c r="SK203" s="0"/>
      <c r="SL203" s="0"/>
      <c r="SM203" s="0"/>
      <c r="SN203" s="0"/>
      <c r="SO203" s="0"/>
      <c r="SP203" s="0"/>
      <c r="SQ203" s="0"/>
      <c r="SR203" s="0"/>
      <c r="SS203" s="0"/>
      <c r="ST203" s="0"/>
      <c r="SU203" s="0"/>
      <c r="SV203" s="0"/>
      <c r="SW203" s="0"/>
      <c r="SX203" s="0"/>
      <c r="SY203" s="0"/>
      <c r="SZ203" s="0"/>
      <c r="TA203" s="0"/>
      <c r="TB203" s="0"/>
      <c r="TC203" s="0"/>
      <c r="TD203" s="0"/>
      <c r="TE203" s="0"/>
      <c r="TF203" s="0"/>
      <c r="TG203" s="0"/>
      <c r="TH203" s="0"/>
      <c r="TI203" s="0"/>
      <c r="TJ203" s="0"/>
      <c r="TK203" s="0"/>
      <c r="TL203" s="0"/>
      <c r="TM203" s="0"/>
      <c r="TN203" s="0"/>
      <c r="TO203" s="0"/>
      <c r="TP203" s="0"/>
      <c r="TQ203" s="0"/>
      <c r="TR203" s="0"/>
      <c r="TS203" s="0"/>
      <c r="TT203" s="0"/>
      <c r="TU203" s="0"/>
      <c r="TV203" s="0"/>
      <c r="TW203" s="0"/>
      <c r="TX203" s="0"/>
      <c r="TY203" s="0"/>
      <c r="TZ203" s="0"/>
      <c r="UA203" s="0"/>
      <c r="UB203" s="0"/>
      <c r="UC203" s="0"/>
      <c r="UD203" s="0"/>
      <c r="UE203" s="0"/>
      <c r="UF203" s="0"/>
      <c r="UG203" s="0"/>
      <c r="UH203" s="0"/>
      <c r="UI203" s="0"/>
      <c r="UJ203" s="0"/>
      <c r="UK203" s="0"/>
      <c r="UL203" s="0"/>
      <c r="UM203" s="0"/>
      <c r="UN203" s="0"/>
      <c r="UO203" s="0"/>
      <c r="UP203" s="0"/>
      <c r="UQ203" s="0"/>
      <c r="UR203" s="0"/>
      <c r="US203" s="0"/>
      <c r="UT203" s="0"/>
      <c r="UU203" s="0"/>
      <c r="UV203" s="0"/>
      <c r="UW203" s="0"/>
      <c r="UX203" s="0"/>
      <c r="UY203" s="0"/>
      <c r="UZ203" s="0"/>
      <c r="VA203" s="0"/>
      <c r="VB203" s="0"/>
      <c r="VC203" s="0"/>
      <c r="VD203" s="0"/>
      <c r="VE203" s="0"/>
      <c r="VF203" s="0"/>
      <c r="VG203" s="0"/>
      <c r="VH203" s="0"/>
      <c r="VI203" s="0"/>
      <c r="VJ203" s="0"/>
      <c r="VK203" s="0"/>
      <c r="VL203" s="0"/>
      <c r="VM203" s="0"/>
      <c r="VN203" s="0"/>
      <c r="VO203" s="0"/>
      <c r="VP203" s="0"/>
      <c r="VQ203" s="0"/>
      <c r="VR203" s="0"/>
      <c r="VS203" s="0"/>
      <c r="VT203" s="0"/>
      <c r="VU203" s="0"/>
      <c r="VV203" s="0"/>
      <c r="VW203" s="0"/>
      <c r="VX203" s="0"/>
      <c r="VY203" s="0"/>
      <c r="VZ203" s="0"/>
      <c r="WA203" s="0"/>
      <c r="WB203" s="0"/>
      <c r="WC203" s="0"/>
      <c r="WD203" s="0"/>
      <c r="WE203" s="0"/>
      <c r="WF203" s="0"/>
      <c r="WG203" s="0"/>
      <c r="WH203" s="0"/>
      <c r="WI203" s="0"/>
      <c r="WJ203" s="0"/>
      <c r="WK203" s="0"/>
      <c r="WL203" s="0"/>
      <c r="WM203" s="0"/>
      <c r="WN203" s="0"/>
      <c r="WO203" s="0"/>
      <c r="WP203" s="0"/>
      <c r="WQ203" s="0"/>
      <c r="WR203" s="0"/>
      <c r="WS203" s="0"/>
      <c r="WT203" s="0"/>
      <c r="WU203" s="0"/>
      <c r="WV203" s="0"/>
      <c r="WW203" s="0"/>
      <c r="WX203" s="0"/>
      <c r="WY203" s="0"/>
      <c r="WZ203" s="0"/>
      <c r="XA203" s="0"/>
      <c r="XB203" s="0"/>
      <c r="XC203" s="0"/>
      <c r="XD203" s="0"/>
      <c r="XE203" s="0"/>
      <c r="XF203" s="0"/>
      <c r="XG203" s="0"/>
      <c r="XH203" s="0"/>
      <c r="XI203" s="0"/>
      <c r="XJ203" s="0"/>
      <c r="XK203" s="0"/>
      <c r="XL203" s="0"/>
      <c r="XM203" s="0"/>
      <c r="XN203" s="0"/>
      <c r="XO203" s="0"/>
      <c r="XP203" s="0"/>
      <c r="XQ203" s="0"/>
      <c r="XR203" s="0"/>
      <c r="XS203" s="0"/>
      <c r="XT203" s="0"/>
      <c r="XU203" s="0"/>
      <c r="XV203" s="0"/>
      <c r="XW203" s="0"/>
      <c r="XX203" s="0"/>
      <c r="XY203" s="0"/>
      <c r="XZ203" s="0"/>
      <c r="YA203" s="0"/>
      <c r="YB203" s="0"/>
      <c r="YC203" s="0"/>
      <c r="YD203" s="0"/>
      <c r="YE203" s="0"/>
      <c r="YF203" s="0"/>
      <c r="YG203" s="0"/>
      <c r="YH203" s="0"/>
      <c r="YI203" s="0"/>
      <c r="YJ203" s="0"/>
      <c r="YK203" s="0"/>
      <c r="YL203" s="0"/>
      <c r="YM203" s="0"/>
      <c r="YN203" s="0"/>
      <c r="YO203" s="0"/>
      <c r="YP203" s="0"/>
      <c r="YQ203" s="0"/>
      <c r="YR203" s="0"/>
      <c r="YS203" s="0"/>
      <c r="YT203" s="0"/>
      <c r="YU203" s="0"/>
      <c r="YV203" s="0"/>
      <c r="YW203" s="0"/>
      <c r="YX203" s="0"/>
      <c r="YY203" s="0"/>
      <c r="YZ203" s="0"/>
      <c r="ZA203" s="0"/>
      <c r="ZB203" s="0"/>
      <c r="ZC203" s="0"/>
      <c r="ZD203" s="0"/>
      <c r="ZE203" s="0"/>
      <c r="ZF203" s="0"/>
      <c r="ZG203" s="0"/>
      <c r="ZH203" s="0"/>
      <c r="ZI203" s="0"/>
      <c r="ZJ203" s="0"/>
      <c r="ZK203" s="0"/>
      <c r="ZL203" s="0"/>
      <c r="ZM203" s="0"/>
      <c r="ZN203" s="0"/>
      <c r="ZO203" s="0"/>
      <c r="ZP203" s="0"/>
      <c r="ZQ203" s="0"/>
      <c r="ZR203" s="0"/>
      <c r="ZS203" s="0"/>
      <c r="ZT203" s="0"/>
      <c r="ZU203" s="0"/>
      <c r="ZV203" s="0"/>
      <c r="ZW203" s="0"/>
      <c r="ZX203" s="0"/>
      <c r="ZY203" s="0"/>
      <c r="ZZ203" s="0"/>
      <c r="AAA203" s="0"/>
      <c r="AAB203" s="0"/>
      <c r="AAC203" s="0"/>
      <c r="AAD203" s="0"/>
      <c r="AAE203" s="0"/>
      <c r="AAF203" s="0"/>
      <c r="AAG203" s="0"/>
      <c r="AAH203" s="0"/>
      <c r="AAI203" s="0"/>
      <c r="AAJ203" s="0"/>
      <c r="AAK203" s="0"/>
      <c r="AAL203" s="0"/>
      <c r="AAM203" s="0"/>
      <c r="AAN203" s="0"/>
      <c r="AAO203" s="0"/>
      <c r="AAP203" s="0"/>
      <c r="AAQ203" s="0"/>
      <c r="AAR203" s="0"/>
      <c r="AAS203" s="0"/>
      <c r="AAT203" s="0"/>
      <c r="AAU203" s="0"/>
      <c r="AAV203" s="0"/>
      <c r="AAW203" s="0"/>
      <c r="AAX203" s="0"/>
      <c r="AAY203" s="0"/>
      <c r="AAZ203" s="0"/>
      <c r="ABA203" s="0"/>
      <c r="ABB203" s="0"/>
      <c r="ABC203" s="0"/>
      <c r="ABD203" s="0"/>
      <c r="ABE203" s="0"/>
      <c r="ABF203" s="0"/>
      <c r="ABG203" s="0"/>
      <c r="ABH203" s="0"/>
      <c r="ABI203" s="0"/>
      <c r="ABJ203" s="0"/>
      <c r="ABK203" s="0"/>
      <c r="ABL203" s="0"/>
      <c r="ABM203" s="0"/>
      <c r="ABN203" s="0"/>
      <c r="ABO203" s="0"/>
      <c r="ABP203" s="0"/>
      <c r="ABQ203" s="0"/>
      <c r="ABR203" s="0"/>
      <c r="ABS203" s="0"/>
      <c r="ABT203" s="0"/>
      <c r="ABU203" s="0"/>
      <c r="ABV203" s="0"/>
      <c r="ABW203" s="0"/>
      <c r="ABX203" s="0"/>
      <c r="ABY203" s="0"/>
      <c r="ABZ203" s="0"/>
      <c r="ACA203" s="0"/>
      <c r="ACB203" s="0"/>
      <c r="ACC203" s="0"/>
      <c r="ACD203" s="0"/>
      <c r="ACE203" s="0"/>
      <c r="ACF203" s="0"/>
      <c r="ACG203" s="0"/>
      <c r="ACH203" s="0"/>
      <c r="ACI203" s="0"/>
      <c r="ACJ203" s="0"/>
      <c r="ACK203" s="0"/>
      <c r="ACL203" s="0"/>
      <c r="ACM203" s="0"/>
      <c r="ACN203" s="0"/>
      <c r="ACO203" s="0"/>
      <c r="ACP203" s="0"/>
      <c r="ACQ203" s="0"/>
      <c r="ACR203" s="0"/>
      <c r="ACS203" s="0"/>
      <c r="ACT203" s="0"/>
      <c r="ACU203" s="0"/>
      <c r="ACV203" s="0"/>
      <c r="ACW203" s="0"/>
      <c r="ACX203" s="0"/>
      <c r="ACY203" s="0"/>
      <c r="ACZ203" s="0"/>
      <c r="ADA203" s="0"/>
      <c r="ADB203" s="0"/>
      <c r="ADC203" s="0"/>
      <c r="ADD203" s="0"/>
      <c r="ADE203" s="0"/>
      <c r="ADF203" s="0"/>
      <c r="ADG203" s="0"/>
      <c r="ADH203" s="0"/>
      <c r="ADI203" s="0"/>
      <c r="ADJ203" s="0"/>
      <c r="ADK203" s="0"/>
      <c r="ADL203" s="0"/>
      <c r="ADM203" s="0"/>
      <c r="ADN203" s="0"/>
      <c r="ADO203" s="0"/>
      <c r="ADP203" s="0"/>
      <c r="ADQ203" s="0"/>
      <c r="ADR203" s="0"/>
      <c r="ADS203" s="0"/>
      <c r="ADT203" s="0"/>
      <c r="ADU203" s="0"/>
      <c r="ADV203" s="0"/>
      <c r="ADW203" s="0"/>
      <c r="ADX203" s="0"/>
      <c r="ADY203" s="0"/>
      <c r="ADZ203" s="0"/>
      <c r="AEA203" s="0"/>
      <c r="AEB203" s="0"/>
      <c r="AEC203" s="0"/>
      <c r="AED203" s="0"/>
      <c r="AEE203" s="0"/>
      <c r="AEF203" s="0"/>
      <c r="AEG203" s="0"/>
      <c r="AEH203" s="0"/>
      <c r="AEI203" s="0"/>
      <c r="AEJ203" s="0"/>
      <c r="AEK203" s="0"/>
      <c r="AEL203" s="0"/>
      <c r="AEM203" s="0"/>
      <c r="AEN203" s="0"/>
      <c r="AEO203" s="0"/>
      <c r="AEP203" s="0"/>
      <c r="AEQ203" s="0"/>
      <c r="AER203" s="0"/>
      <c r="AES203" s="0"/>
      <c r="AET203" s="0"/>
      <c r="AEU203" s="0"/>
      <c r="AEV203" s="0"/>
      <c r="AEW203" s="0"/>
      <c r="AEX203" s="0"/>
      <c r="AEY203" s="0"/>
      <c r="AEZ203" s="0"/>
      <c r="AFA203" s="0"/>
      <c r="AFB203" s="0"/>
      <c r="AFC203" s="0"/>
      <c r="AFD203" s="0"/>
      <c r="AFE203" s="0"/>
      <c r="AFF203" s="0"/>
      <c r="AFG203" s="0"/>
      <c r="AFH203" s="0"/>
      <c r="AFI203" s="0"/>
      <c r="AFJ203" s="0"/>
      <c r="AFK203" s="0"/>
      <c r="AFL203" s="0"/>
      <c r="AFM203" s="0"/>
      <c r="AFN203" s="0"/>
      <c r="AFO203" s="0"/>
      <c r="AFP203" s="0"/>
      <c r="AFQ203" s="0"/>
      <c r="AFR203" s="0"/>
      <c r="AFS203" s="0"/>
      <c r="AFT203" s="0"/>
      <c r="AFU203" s="0"/>
      <c r="AFV203" s="0"/>
      <c r="AFW203" s="0"/>
      <c r="AFX203" s="0"/>
      <c r="AFY203" s="0"/>
      <c r="AFZ203" s="0"/>
      <c r="AGA203" s="0"/>
      <c r="AGB203" s="0"/>
      <c r="AGC203" s="0"/>
      <c r="AGD203" s="0"/>
      <c r="AGE203" s="0"/>
      <c r="AGF203" s="0"/>
      <c r="AGG203" s="0"/>
      <c r="AGH203" s="0"/>
      <c r="AGI203" s="0"/>
      <c r="AGJ203" s="0"/>
      <c r="AGK203" s="0"/>
      <c r="AGL203" s="0"/>
      <c r="AGM203" s="0"/>
      <c r="AGN203" s="0"/>
      <c r="AGO203" s="0"/>
      <c r="AGP203" s="0"/>
      <c r="AGQ203" s="0"/>
      <c r="AGR203" s="0"/>
      <c r="AGS203" s="0"/>
      <c r="AGT203" s="0"/>
      <c r="AGU203" s="0"/>
      <c r="AGV203" s="0"/>
      <c r="AGW203" s="0"/>
      <c r="AGX203" s="0"/>
      <c r="AGY203" s="0"/>
      <c r="AGZ203" s="0"/>
      <c r="AHA203" s="0"/>
      <c r="AHB203" s="0"/>
      <c r="AHC203" s="0"/>
      <c r="AHD203" s="0"/>
      <c r="AHE203" s="0"/>
      <c r="AHF203" s="0"/>
      <c r="AHG203" s="0"/>
      <c r="AHH203" s="0"/>
      <c r="AHI203" s="0"/>
      <c r="AHJ203" s="0"/>
      <c r="AHK203" s="0"/>
      <c r="AHL203" s="0"/>
      <c r="AHM203" s="0"/>
      <c r="AHN203" s="0"/>
      <c r="AHO203" s="0"/>
      <c r="AHP203" s="0"/>
      <c r="AHQ203" s="0"/>
      <c r="AHR203" s="0"/>
      <c r="AHS203" s="0"/>
      <c r="AHT203" s="0"/>
      <c r="AHU203" s="0"/>
      <c r="AHV203" s="0"/>
      <c r="AHW203" s="0"/>
      <c r="AHX203" s="0"/>
      <c r="AHY203" s="0"/>
      <c r="AHZ203" s="0"/>
      <c r="AIA203" s="0"/>
      <c r="AIB203" s="0"/>
      <c r="AIC203" s="0"/>
      <c r="AID203" s="0"/>
      <c r="AIE203" s="0"/>
      <c r="AIF203" s="0"/>
      <c r="AIG203" s="0"/>
      <c r="AIH203" s="0"/>
      <c r="AII203" s="0"/>
      <c r="AIJ203" s="0"/>
      <c r="AIK203" s="0"/>
      <c r="AIL203" s="0"/>
      <c r="AIM203" s="0"/>
      <c r="AIN203" s="0"/>
      <c r="AIO203" s="0"/>
      <c r="AIP203" s="0"/>
      <c r="AIQ203" s="0"/>
      <c r="AIR203" s="0"/>
      <c r="AIS203" s="0"/>
      <c r="AIT203" s="0"/>
      <c r="AIU203" s="0"/>
      <c r="AIV203" s="0"/>
      <c r="AIW203" s="0"/>
      <c r="AIX203" s="0"/>
      <c r="AIY203" s="0"/>
      <c r="AIZ203" s="0"/>
      <c r="AJA203" s="0"/>
      <c r="AJB203" s="0"/>
      <c r="AJC203" s="0"/>
      <c r="AJD203" s="0"/>
      <c r="AJE203" s="0"/>
      <c r="AJF203" s="0"/>
      <c r="AJG203" s="0"/>
      <c r="AJH203" s="0"/>
      <c r="AJI203" s="0"/>
      <c r="AJJ203" s="0"/>
      <c r="AJK203" s="0"/>
      <c r="AJL203" s="0"/>
      <c r="AJM203" s="0"/>
      <c r="AJN203" s="0"/>
      <c r="AJO203" s="0"/>
      <c r="AJP203" s="0"/>
      <c r="AJQ203" s="0"/>
      <c r="AJR203" s="0"/>
      <c r="AJS203" s="0"/>
      <c r="AJT203" s="0"/>
      <c r="AJU203" s="0"/>
      <c r="AJV203" s="0"/>
      <c r="AJW203" s="0"/>
      <c r="AJX203" s="0"/>
      <c r="AJY203" s="0"/>
      <c r="AJZ203" s="0"/>
      <c r="AKA203" s="0"/>
      <c r="AKB203" s="0"/>
      <c r="AKC203" s="0"/>
      <c r="AKD203" s="0"/>
      <c r="AKE203" s="0"/>
      <c r="AKF203" s="0"/>
      <c r="AKG203" s="0"/>
      <c r="AKH203" s="0"/>
      <c r="AKI203" s="0"/>
      <c r="AKJ203" s="0"/>
      <c r="AKK203" s="0"/>
      <c r="AKL203" s="0"/>
      <c r="AKM203" s="0"/>
      <c r="AKN203" s="0"/>
      <c r="AKO203" s="0"/>
      <c r="AKP203" s="0"/>
      <c r="AKQ203" s="0"/>
      <c r="AKR203" s="0"/>
      <c r="AKS203" s="0"/>
      <c r="AKT203" s="0"/>
      <c r="AKU203" s="0"/>
      <c r="AKV203" s="0"/>
      <c r="AKW203" s="0"/>
      <c r="AKX203" s="0"/>
      <c r="AKY203" s="0"/>
      <c r="AKZ203" s="0"/>
      <c r="ALA203" s="0"/>
      <c r="ALB203" s="0"/>
      <c r="ALC203" s="0"/>
      <c r="ALD203" s="0"/>
      <c r="ALE203" s="0"/>
      <c r="ALF203" s="0"/>
      <c r="ALG203" s="0"/>
      <c r="ALH203" s="0"/>
      <c r="ALI203" s="0"/>
      <c r="ALJ203" s="0"/>
      <c r="ALK203" s="0"/>
      <c r="ALL203" s="0"/>
      <c r="ALM203" s="0"/>
      <c r="ALN203" s="0"/>
      <c r="ALO203" s="0"/>
      <c r="ALP203" s="0"/>
      <c r="ALQ203" s="0"/>
      <c r="ALR203" s="0"/>
      <c r="ALS203" s="0"/>
      <c r="ALT203" s="0"/>
      <c r="ALU203" s="0"/>
      <c r="ALV203" s="0"/>
      <c r="ALW203" s="0"/>
      <c r="ALX203" s="0"/>
      <c r="ALY203" s="0"/>
      <c r="ALZ203" s="0"/>
      <c r="AMA203" s="0"/>
      <c r="AMB203" s="0"/>
      <c r="AMC203" s="0"/>
      <c r="AMD203" s="0"/>
      <c r="AME203" s="0"/>
      <c r="AMF203" s="0"/>
      <c r="AMG203" s="0"/>
      <c r="AMH203" s="0"/>
      <c r="AMI203" s="0"/>
      <c r="AMJ203" s="0"/>
    </row>
    <row r="204" customFormat="false" ht="13.2" hidden="false" customHeight="false" outlineLevel="0" collapsed="false">
      <c r="B204" s="3" t="n">
        <v>15</v>
      </c>
      <c r="I204" s="20" t="n">
        <v>1</v>
      </c>
      <c r="J204" s="1" t="s">
        <v>42</v>
      </c>
      <c r="K204" s="1" t="s">
        <v>46</v>
      </c>
      <c r="L204" s="5" t="n">
        <v>42978</v>
      </c>
      <c r="M204" s="1" t="n">
        <v>2</v>
      </c>
      <c r="N204" s="1" t="n">
        <v>0</v>
      </c>
      <c r="O204" s="1" t="n">
        <v>3</v>
      </c>
      <c r="P204" s="19" t="n">
        <f aca="false">+SUMIFS($O$2:$O$181,$J$2:$J$181,$J204,$B$2:$B$181,"&lt;"&amp;$B204,$B$2:$B$181,"&gt;="&amp;($B204-6))/6</f>
        <v>3</v>
      </c>
      <c r="Q204" s="19" t="n">
        <f aca="false">+SUMIFS($M$2:$M$181,$J$2:$J$181,$J204,$B$2:$B$181,"&lt;"&amp;$B204,$B$2:$B$181,"&gt;="&amp;($B204-6))/6</f>
        <v>3.16666666666667</v>
      </c>
      <c r="R204" s="19" t="n">
        <f aca="false">+SUMIFS($N$2:$N$181,$J$2:$J$181,$J204,$B$2:$B$181,"&lt;"&amp;$B204,$B$2:$B$181,"&gt;="&amp;($B204-6))/6</f>
        <v>0.166666666666667</v>
      </c>
      <c r="S204" s="19" t="n">
        <f aca="false">+SUMIFS($S$2:$S$181,$J$2:$J$181,$J204,$B$2:$B$181,"&lt;"&amp;$B204,$B$2:$B$181,"&gt;="&amp;($B204-6))/(6*90)</f>
        <v>0.881481481481482</v>
      </c>
      <c r="T204" s="19" t="n">
        <f aca="false">+SUMIFS($T$2:$T$181,$J$2:$J$181,$J204,$B$2:$B$181,"&lt;"&amp;$B204,$B$2:$B$181,"&gt;="&amp;($B204-6))/(6*90)</f>
        <v>0.235185185185185</v>
      </c>
      <c r="U204" s="19" t="n">
        <f aca="false">+SUMIFS($U$2:$U$181,$J$2:$J$181,$J204,$B$2:$B$181,"&lt;"&amp;$B204,$B$2:$B$181,"&gt;="&amp;($B204-6))/(6*90)</f>
        <v>0.531481481481481</v>
      </c>
      <c r="V204" s="19" t="n">
        <f aca="false">+SUMIFS($V$2:$V$181,$J$2:$J$181,$J204,$B$2:$B$181,"&lt;"&amp;$B204,$B$2:$B$181,"&gt;="&amp;($B204-6))/(6*90)</f>
        <v>0.131481481481481</v>
      </c>
      <c r="W204" s="19" t="n">
        <f aca="false">+SUMIFS($W$2:$W$181,$J$2:$J$181,$J204,$B$2:$B$181,"&lt;"&amp;$B204,$B$2:$B$181,"&gt;="&amp;($B204-6))/6</f>
        <v>2.37852206273259</v>
      </c>
      <c r="X204" s="19" t="n">
        <f aca="false">+SUMIFS($X$2:$X$181,$J$2:$J$181,$J204,$B$2:$B$181,"&lt;"&amp;$B204,$B$2:$B$181,"&gt;="&amp;($B204-6))/6</f>
        <v>0.119047619047619</v>
      </c>
      <c r="Y204" s="19" t="n">
        <f aca="false">+SUMIFS($Y$2:$Y$181,$J$2:$J$181,$J204,$B$2:$B$181,"&lt;"&amp;$B204,$B$2:$B$181,"&gt;="&amp;($B204-6))/(6*90)</f>
        <v>4.99259259259259</v>
      </c>
      <c r="Z204" s="19" t="n">
        <f aca="false">+SUMIFS($Z$2:$Z$181,$J$2:$J$181,$J204,$B$2:$B$181,"&lt;"&amp;$B204,$B$2:$B$181,"&gt;="&amp;($B204-6))/(6*90)</f>
        <v>0.407407407407407</v>
      </c>
      <c r="AA204" s="19" t="n">
        <f aca="false">+SUMIFS($AA$2:$AA$181,$J$2:$J$181,$J204,$B$2:$B$181,"&lt;"&amp;$B204,$B$2:$B$181,"&gt;="&amp;($B204-6))/6</f>
        <v>0.922443983964468</v>
      </c>
      <c r="AB204" s="19" t="n">
        <f aca="false">+SUMIFS($AB$2:$AB$181,$J$2:$J$181,$J204,$B$2:$B$181,"&lt;"&amp;$B204,$B$2:$B$181,"&gt;="&amp;($B204-6))/(6*90)</f>
        <v>0.0574074074074074</v>
      </c>
      <c r="AC204" s="19" t="n">
        <f aca="false">+SUMIFS($AC$2:$AC$181,$J$2:$J$181,$J204,$B$2:$B$181,"&lt;"&amp;$B204,$B$2:$B$181,"&gt;="&amp;($B204-6))/(6*90)</f>
        <v>0.183333333333333</v>
      </c>
      <c r="AD204" s="19" t="n">
        <f aca="false">+SUMIFS(AD$2:AD$181,$J$2:$J$181,$J204,$B$2:$B$181,"&lt;"&amp;$B204,$B$2:$B$181,"&gt;="&amp;($B204-6))/6</f>
        <v>1.33333333333333</v>
      </c>
      <c r="AE204" s="19" t="n">
        <f aca="false">+SUMIFS(AE$2:AE$181,$J$2:$J$181,$J204,$B$2:$B$181,"&lt;"&amp;$B204,$B$2:$B$181,"&gt;="&amp;($B204-6))/(6*90)</f>
        <v>0.153703703703704</v>
      </c>
      <c r="AF204" s="19" t="n">
        <f aca="false">+SUMIFS(AF$2:AF$181,$J$2:$J$181,$J204,$B$2:$B$181,"&lt;"&amp;$B204,$B$2:$B$181,"&gt;="&amp;($B204-6))/(6*90)</f>
        <v>2.53703703703704</v>
      </c>
      <c r="AG204" s="19" t="n">
        <f aca="false">+SUMIFS(AG$2:AG$181,$J$2:$J$181,$J204,$B$2:$B$181,"&lt;"&amp;$B204,$B$2:$B$181,"&gt;="&amp;($B204-6))/(6*90)</f>
        <v>0.472222222222222</v>
      </c>
      <c r="AH204" s="19" t="n">
        <f aca="false">+SUMIFS(AH$2:AH$181,$J$2:$J$181,$J204,$B$2:$B$181,"&lt;"&amp;$B204,$B$2:$B$181,"&gt;="&amp;($B204-6))/(6*90)</f>
        <v>0.0333333333333333</v>
      </c>
      <c r="AI204" s="19" t="n">
        <f aca="false">+SUMIFS(AI$2:AI$181,$J$2:$J$181,$J204,$B$2:$B$181,"&lt;"&amp;$B204,$B$2:$B$181,"&gt;="&amp;($B204-6))/(6*90)</f>
        <v>0.188888888888889</v>
      </c>
      <c r="AJ204" s="19" t="n">
        <f aca="false">+SUMIFS(AJ$2:AJ$181,$J$2:$J$181,$J204,$B$2:$B$181,"&lt;"&amp;$B204,$B$2:$B$181,"&gt;="&amp;($B204-6))/6</f>
        <v>2.66666666666667</v>
      </c>
      <c r="AK204" s="19" t="n">
        <f aca="false">+SUMIFS(AK$2:AK$181,$J$2:$J$181,$J204,$B$2:$B$181,"&lt;"&amp;$B204,$B$2:$B$181,"&gt;="&amp;($B204-6))/(6*90)</f>
        <v>0.0777777777777778</v>
      </c>
      <c r="AL204" s="19" t="n">
        <f aca="false">+SUMIFS(AL$2:AL$181,$J$2:$J$181,$J204,$B$2:$B$181,"&lt;"&amp;$B204,$B$2:$B$181,"&gt;="&amp;($B204-6))/6</f>
        <v>3.16666666666667</v>
      </c>
      <c r="AM204" s="19" t="n">
        <f aca="false">+SUMIFS(AM$2:AM$181,$J$2:$J$181,$J204,$B$2:$B$181,"&lt;"&amp;$B204,$B$2:$B$181,"&gt;="&amp;($B204-6))/6</f>
        <v>3.52281746031746</v>
      </c>
      <c r="AN204" s="19" t="n">
        <f aca="false">+SUMIFS(AN$2:AN$181,$J$2:$J$181,$J204,$B$2:$B$181,"&lt;"&amp;$B204,$B$2:$B$181,"&gt;="&amp;($B204-6))/6</f>
        <v>2.26427575817372</v>
      </c>
      <c r="AO204" s="0"/>
      <c r="AP204" s="0"/>
      <c r="AQ204" s="0"/>
      <c r="AR204" s="0"/>
      <c r="AS204" s="0"/>
      <c r="AT204" s="0"/>
      <c r="AU204" s="0"/>
      <c r="AV204" s="0"/>
      <c r="AW204" s="0"/>
      <c r="AX204" s="0"/>
      <c r="AY204" s="0"/>
      <c r="AZ204" s="0"/>
      <c r="BA204" s="0"/>
      <c r="BB204" s="0"/>
      <c r="BC204" s="0"/>
      <c r="BD204" s="0"/>
      <c r="BE204" s="0"/>
      <c r="BF204" s="0"/>
      <c r="BG204" s="0"/>
      <c r="BH204" s="0"/>
      <c r="BI204" s="0"/>
      <c r="BJ204" s="0"/>
      <c r="BK204" s="0"/>
      <c r="BL204" s="0"/>
      <c r="BM204" s="0"/>
      <c r="BN204" s="0"/>
      <c r="BO204" s="0"/>
      <c r="BP204" s="0"/>
      <c r="BQ204" s="0"/>
      <c r="BR204" s="0"/>
      <c r="BS204" s="0"/>
      <c r="BT204" s="0"/>
      <c r="BU204" s="0"/>
      <c r="BV204" s="0"/>
      <c r="BW204" s="0"/>
      <c r="BX204" s="0"/>
      <c r="BY204" s="0"/>
      <c r="BZ204" s="0"/>
      <c r="CA204" s="0"/>
      <c r="CB204" s="0"/>
      <c r="CC204" s="0"/>
      <c r="CD204" s="0"/>
      <c r="CE204" s="0"/>
      <c r="CF204" s="0"/>
      <c r="CG204" s="0"/>
      <c r="CH204" s="0"/>
      <c r="CI204" s="0"/>
      <c r="CJ204" s="0"/>
      <c r="CK204" s="0"/>
      <c r="CL204" s="0"/>
      <c r="CM204" s="0"/>
      <c r="CN204" s="0"/>
      <c r="CO204" s="0"/>
      <c r="CP204" s="0"/>
      <c r="CQ204" s="0"/>
      <c r="CR204" s="0"/>
      <c r="CS204" s="0"/>
      <c r="CT204" s="0"/>
      <c r="CU204" s="0"/>
      <c r="CV204" s="0"/>
      <c r="CW204" s="0"/>
      <c r="CX204" s="0"/>
      <c r="CY204" s="0"/>
      <c r="CZ204" s="0"/>
      <c r="DA204" s="0"/>
      <c r="DB204" s="0"/>
      <c r="DC204" s="0"/>
      <c r="DD204" s="0"/>
      <c r="DE204" s="0"/>
      <c r="DF204" s="0"/>
      <c r="DG204" s="0"/>
      <c r="DH204" s="0"/>
      <c r="DI204" s="0"/>
      <c r="DJ204" s="0"/>
      <c r="DK204" s="0"/>
      <c r="DL204" s="0"/>
      <c r="DM204" s="0"/>
      <c r="DN204" s="0"/>
      <c r="DO204" s="0"/>
      <c r="DP204" s="0"/>
      <c r="DQ204" s="0"/>
      <c r="DR204" s="0"/>
      <c r="DS204" s="0"/>
      <c r="DT204" s="0"/>
      <c r="DU204" s="0"/>
      <c r="DV204" s="0"/>
      <c r="DW204" s="0"/>
      <c r="DX204" s="0"/>
      <c r="DY204" s="0"/>
      <c r="DZ204" s="0"/>
      <c r="EA204" s="0"/>
      <c r="EB204" s="0"/>
      <c r="EC204" s="0"/>
      <c r="ED204" s="0"/>
      <c r="EE204" s="0"/>
      <c r="EF204" s="0"/>
      <c r="EG204" s="0"/>
      <c r="EH204" s="0"/>
      <c r="EI204" s="0"/>
      <c r="EJ204" s="0"/>
      <c r="EK204" s="0"/>
      <c r="EL204" s="0"/>
      <c r="EM204" s="0"/>
      <c r="EN204" s="0"/>
      <c r="EO204" s="0"/>
      <c r="EP204" s="0"/>
      <c r="EQ204" s="0"/>
      <c r="ER204" s="0"/>
      <c r="ES204" s="0"/>
      <c r="ET204" s="0"/>
      <c r="EU204" s="0"/>
      <c r="EV204" s="0"/>
      <c r="EW204" s="0"/>
      <c r="EX204" s="0"/>
      <c r="EY204" s="0"/>
      <c r="EZ204" s="0"/>
      <c r="FA204" s="0"/>
      <c r="FB204" s="0"/>
      <c r="FC204" s="0"/>
      <c r="FD204" s="0"/>
      <c r="FE204" s="0"/>
      <c r="FF204" s="0"/>
      <c r="FG204" s="0"/>
      <c r="FH204" s="0"/>
      <c r="FI204" s="0"/>
      <c r="FJ204" s="0"/>
      <c r="FK204" s="0"/>
      <c r="FL204" s="0"/>
      <c r="FM204" s="0"/>
      <c r="FN204" s="0"/>
      <c r="FO204" s="0"/>
      <c r="FP204" s="0"/>
      <c r="FQ204" s="0"/>
      <c r="FR204" s="0"/>
      <c r="FS204" s="0"/>
      <c r="FT204" s="0"/>
      <c r="FU204" s="0"/>
      <c r="FV204" s="0"/>
      <c r="FW204" s="0"/>
      <c r="FX204" s="0"/>
      <c r="FY204" s="0"/>
      <c r="FZ204" s="0"/>
      <c r="GA204" s="0"/>
      <c r="GB204" s="0"/>
      <c r="GC204" s="0"/>
      <c r="GD204" s="0"/>
      <c r="GE204" s="0"/>
      <c r="GF204" s="0"/>
      <c r="GG204" s="0"/>
      <c r="GH204" s="0"/>
      <c r="GI204" s="0"/>
      <c r="GJ204" s="0"/>
      <c r="GK204" s="0"/>
      <c r="GL204" s="0"/>
      <c r="GM204" s="0"/>
      <c r="GN204" s="0"/>
      <c r="GO204" s="0"/>
      <c r="GP204" s="0"/>
      <c r="GQ204" s="0"/>
      <c r="GR204" s="0"/>
      <c r="GS204" s="0"/>
      <c r="GT204" s="0"/>
      <c r="GU204" s="0"/>
      <c r="GV204" s="0"/>
      <c r="GW204" s="0"/>
      <c r="GX204" s="0"/>
      <c r="GY204" s="0"/>
      <c r="GZ204" s="0"/>
      <c r="HA204" s="0"/>
      <c r="HB204" s="0"/>
      <c r="HC204" s="0"/>
      <c r="HD204" s="0"/>
      <c r="HE204" s="0"/>
      <c r="HF204" s="0"/>
      <c r="HG204" s="0"/>
      <c r="HH204" s="0"/>
      <c r="HI204" s="0"/>
      <c r="HJ204" s="0"/>
      <c r="HK204" s="0"/>
      <c r="HL204" s="0"/>
      <c r="HM204" s="0"/>
      <c r="HN204" s="0"/>
      <c r="HO204" s="0"/>
      <c r="HP204" s="0"/>
      <c r="HQ204" s="0"/>
      <c r="HR204" s="0"/>
      <c r="HS204" s="0"/>
      <c r="HT204" s="0"/>
      <c r="HU204" s="0"/>
      <c r="HV204" s="0"/>
      <c r="HW204" s="0"/>
      <c r="HX204" s="0"/>
      <c r="HY204" s="0"/>
      <c r="HZ204" s="0"/>
      <c r="IA204" s="0"/>
      <c r="IB204" s="0"/>
      <c r="IC204" s="0"/>
      <c r="ID204" s="0"/>
      <c r="IE204" s="0"/>
      <c r="IF204" s="0"/>
      <c r="IG204" s="0"/>
      <c r="IH204" s="0"/>
      <c r="II204" s="0"/>
      <c r="IJ204" s="0"/>
      <c r="IK204" s="0"/>
      <c r="IL204" s="0"/>
      <c r="IM204" s="0"/>
      <c r="IN204" s="0"/>
      <c r="IO204" s="0"/>
      <c r="IP204" s="0"/>
      <c r="IQ204" s="0"/>
      <c r="IR204" s="0"/>
      <c r="IS204" s="0"/>
      <c r="IT204" s="0"/>
      <c r="IU204" s="0"/>
      <c r="IV204" s="0"/>
      <c r="IW204" s="0"/>
      <c r="IX204" s="0"/>
      <c r="IY204" s="0"/>
      <c r="IZ204" s="0"/>
      <c r="JA204" s="0"/>
      <c r="JB204" s="0"/>
      <c r="JC204" s="0"/>
      <c r="JD204" s="0"/>
      <c r="JE204" s="0"/>
      <c r="JF204" s="0"/>
      <c r="JG204" s="0"/>
      <c r="JH204" s="0"/>
      <c r="JI204" s="0"/>
      <c r="JJ204" s="0"/>
      <c r="JK204" s="0"/>
      <c r="JL204" s="0"/>
      <c r="JM204" s="0"/>
      <c r="JN204" s="0"/>
      <c r="JO204" s="0"/>
      <c r="JP204" s="0"/>
      <c r="JQ204" s="0"/>
      <c r="JR204" s="0"/>
      <c r="JS204" s="0"/>
      <c r="JT204" s="0"/>
      <c r="JU204" s="0"/>
      <c r="JV204" s="0"/>
      <c r="JW204" s="0"/>
      <c r="JX204" s="0"/>
      <c r="JY204" s="0"/>
      <c r="JZ204" s="0"/>
      <c r="KA204" s="0"/>
      <c r="KB204" s="0"/>
      <c r="KC204" s="0"/>
      <c r="KD204" s="0"/>
      <c r="KE204" s="0"/>
      <c r="KF204" s="0"/>
      <c r="KG204" s="0"/>
      <c r="KH204" s="0"/>
      <c r="KI204" s="0"/>
      <c r="KJ204" s="0"/>
      <c r="KK204" s="0"/>
      <c r="KL204" s="0"/>
      <c r="KM204" s="0"/>
      <c r="KN204" s="0"/>
      <c r="KO204" s="0"/>
      <c r="KP204" s="0"/>
      <c r="KQ204" s="0"/>
      <c r="KR204" s="0"/>
      <c r="KS204" s="0"/>
      <c r="KT204" s="0"/>
      <c r="KU204" s="0"/>
      <c r="KV204" s="0"/>
      <c r="KW204" s="0"/>
      <c r="KX204" s="0"/>
      <c r="KY204" s="0"/>
      <c r="KZ204" s="0"/>
      <c r="LA204" s="0"/>
      <c r="LB204" s="0"/>
      <c r="LC204" s="0"/>
      <c r="LD204" s="0"/>
      <c r="LE204" s="0"/>
      <c r="LF204" s="0"/>
      <c r="LG204" s="0"/>
      <c r="LH204" s="0"/>
      <c r="LI204" s="0"/>
      <c r="LJ204" s="0"/>
      <c r="LK204" s="0"/>
      <c r="LL204" s="0"/>
      <c r="LM204" s="0"/>
      <c r="LN204" s="0"/>
      <c r="LO204" s="0"/>
      <c r="LP204" s="0"/>
      <c r="LQ204" s="0"/>
      <c r="LR204" s="0"/>
      <c r="LS204" s="0"/>
      <c r="LT204" s="0"/>
      <c r="LU204" s="0"/>
      <c r="LV204" s="0"/>
      <c r="LW204" s="0"/>
      <c r="LX204" s="0"/>
      <c r="LY204" s="0"/>
      <c r="LZ204" s="0"/>
      <c r="MA204" s="0"/>
      <c r="MB204" s="0"/>
      <c r="MC204" s="0"/>
      <c r="MD204" s="0"/>
      <c r="ME204" s="0"/>
      <c r="MF204" s="0"/>
      <c r="MG204" s="0"/>
      <c r="MH204" s="0"/>
      <c r="MI204" s="0"/>
      <c r="MJ204" s="0"/>
      <c r="MK204" s="0"/>
      <c r="ML204" s="0"/>
      <c r="MM204" s="0"/>
      <c r="MN204" s="0"/>
      <c r="MO204" s="0"/>
      <c r="MP204" s="0"/>
      <c r="MQ204" s="0"/>
      <c r="MR204" s="0"/>
      <c r="MS204" s="0"/>
      <c r="MT204" s="0"/>
      <c r="MU204" s="0"/>
      <c r="MV204" s="0"/>
      <c r="MW204" s="0"/>
      <c r="MX204" s="0"/>
      <c r="MY204" s="0"/>
      <c r="MZ204" s="0"/>
      <c r="NA204" s="0"/>
      <c r="NB204" s="0"/>
      <c r="NC204" s="0"/>
      <c r="ND204" s="0"/>
      <c r="NE204" s="0"/>
      <c r="NF204" s="0"/>
      <c r="NG204" s="0"/>
      <c r="NH204" s="0"/>
      <c r="NI204" s="0"/>
      <c r="NJ204" s="0"/>
      <c r="NK204" s="0"/>
      <c r="NL204" s="0"/>
      <c r="NM204" s="0"/>
      <c r="NN204" s="0"/>
      <c r="NO204" s="0"/>
      <c r="NP204" s="0"/>
      <c r="NQ204" s="0"/>
      <c r="NR204" s="0"/>
      <c r="NS204" s="0"/>
      <c r="NT204" s="0"/>
      <c r="NU204" s="0"/>
      <c r="NV204" s="0"/>
      <c r="NW204" s="0"/>
      <c r="NX204" s="0"/>
      <c r="NY204" s="0"/>
      <c r="NZ204" s="0"/>
      <c r="OA204" s="0"/>
      <c r="OB204" s="0"/>
      <c r="OC204" s="0"/>
      <c r="OD204" s="0"/>
      <c r="OE204" s="0"/>
      <c r="OF204" s="0"/>
      <c r="OG204" s="0"/>
      <c r="OH204" s="0"/>
      <c r="OI204" s="0"/>
      <c r="OJ204" s="0"/>
      <c r="OK204" s="0"/>
      <c r="OL204" s="0"/>
      <c r="OM204" s="0"/>
      <c r="ON204" s="0"/>
      <c r="OO204" s="0"/>
      <c r="OP204" s="0"/>
      <c r="OQ204" s="0"/>
      <c r="OR204" s="0"/>
      <c r="OS204" s="0"/>
      <c r="OT204" s="0"/>
      <c r="OU204" s="0"/>
      <c r="OV204" s="0"/>
      <c r="OW204" s="0"/>
      <c r="OX204" s="0"/>
      <c r="OY204" s="0"/>
      <c r="OZ204" s="0"/>
      <c r="PA204" s="0"/>
      <c r="PB204" s="0"/>
      <c r="PC204" s="0"/>
      <c r="PD204" s="0"/>
      <c r="PE204" s="0"/>
      <c r="PF204" s="0"/>
      <c r="PG204" s="0"/>
      <c r="PH204" s="0"/>
      <c r="PI204" s="0"/>
      <c r="PJ204" s="0"/>
      <c r="PK204" s="0"/>
      <c r="PL204" s="0"/>
      <c r="PM204" s="0"/>
      <c r="PN204" s="0"/>
      <c r="PO204" s="0"/>
      <c r="PP204" s="0"/>
      <c r="PQ204" s="0"/>
      <c r="PR204" s="0"/>
      <c r="PS204" s="0"/>
      <c r="PT204" s="0"/>
      <c r="PU204" s="0"/>
      <c r="PV204" s="0"/>
      <c r="PW204" s="0"/>
      <c r="PX204" s="0"/>
      <c r="PY204" s="0"/>
      <c r="PZ204" s="0"/>
      <c r="QA204" s="0"/>
      <c r="QB204" s="0"/>
      <c r="QC204" s="0"/>
      <c r="QD204" s="0"/>
      <c r="QE204" s="0"/>
      <c r="QF204" s="0"/>
      <c r="QG204" s="0"/>
      <c r="QH204" s="0"/>
      <c r="QI204" s="0"/>
      <c r="QJ204" s="0"/>
      <c r="QK204" s="0"/>
      <c r="QL204" s="0"/>
      <c r="QM204" s="0"/>
      <c r="QN204" s="0"/>
      <c r="QO204" s="0"/>
      <c r="QP204" s="0"/>
      <c r="QQ204" s="0"/>
      <c r="QR204" s="0"/>
      <c r="QS204" s="0"/>
      <c r="QT204" s="0"/>
      <c r="QU204" s="0"/>
      <c r="QV204" s="0"/>
      <c r="QW204" s="0"/>
      <c r="QX204" s="0"/>
      <c r="QY204" s="0"/>
      <c r="QZ204" s="0"/>
      <c r="RA204" s="0"/>
      <c r="RB204" s="0"/>
      <c r="RC204" s="0"/>
      <c r="RD204" s="0"/>
      <c r="RE204" s="0"/>
      <c r="RF204" s="0"/>
      <c r="RG204" s="0"/>
      <c r="RH204" s="0"/>
      <c r="RI204" s="0"/>
      <c r="RJ204" s="0"/>
      <c r="RK204" s="0"/>
      <c r="RL204" s="0"/>
      <c r="RM204" s="0"/>
      <c r="RN204" s="0"/>
      <c r="RO204" s="0"/>
      <c r="RP204" s="0"/>
      <c r="RQ204" s="0"/>
      <c r="RR204" s="0"/>
      <c r="RS204" s="0"/>
      <c r="RT204" s="0"/>
      <c r="RU204" s="0"/>
      <c r="RV204" s="0"/>
      <c r="RW204" s="0"/>
      <c r="RX204" s="0"/>
      <c r="RY204" s="0"/>
      <c r="RZ204" s="0"/>
      <c r="SA204" s="0"/>
      <c r="SB204" s="0"/>
      <c r="SC204" s="0"/>
      <c r="SD204" s="0"/>
      <c r="SE204" s="0"/>
      <c r="SF204" s="0"/>
      <c r="SG204" s="0"/>
      <c r="SH204" s="0"/>
      <c r="SI204" s="0"/>
      <c r="SJ204" s="0"/>
      <c r="SK204" s="0"/>
      <c r="SL204" s="0"/>
      <c r="SM204" s="0"/>
      <c r="SN204" s="0"/>
      <c r="SO204" s="0"/>
      <c r="SP204" s="0"/>
      <c r="SQ204" s="0"/>
      <c r="SR204" s="0"/>
      <c r="SS204" s="0"/>
      <c r="ST204" s="0"/>
      <c r="SU204" s="0"/>
      <c r="SV204" s="0"/>
      <c r="SW204" s="0"/>
      <c r="SX204" s="0"/>
      <c r="SY204" s="0"/>
      <c r="SZ204" s="0"/>
      <c r="TA204" s="0"/>
      <c r="TB204" s="0"/>
      <c r="TC204" s="0"/>
      <c r="TD204" s="0"/>
      <c r="TE204" s="0"/>
      <c r="TF204" s="0"/>
      <c r="TG204" s="0"/>
      <c r="TH204" s="0"/>
      <c r="TI204" s="0"/>
      <c r="TJ204" s="0"/>
      <c r="TK204" s="0"/>
      <c r="TL204" s="0"/>
      <c r="TM204" s="0"/>
      <c r="TN204" s="0"/>
      <c r="TO204" s="0"/>
      <c r="TP204" s="0"/>
      <c r="TQ204" s="0"/>
      <c r="TR204" s="0"/>
      <c r="TS204" s="0"/>
      <c r="TT204" s="0"/>
      <c r="TU204" s="0"/>
      <c r="TV204" s="0"/>
      <c r="TW204" s="0"/>
      <c r="TX204" s="0"/>
      <c r="TY204" s="0"/>
      <c r="TZ204" s="0"/>
      <c r="UA204" s="0"/>
      <c r="UB204" s="0"/>
      <c r="UC204" s="0"/>
      <c r="UD204" s="0"/>
      <c r="UE204" s="0"/>
      <c r="UF204" s="0"/>
      <c r="UG204" s="0"/>
      <c r="UH204" s="0"/>
      <c r="UI204" s="0"/>
      <c r="UJ204" s="0"/>
      <c r="UK204" s="0"/>
      <c r="UL204" s="0"/>
      <c r="UM204" s="0"/>
      <c r="UN204" s="0"/>
      <c r="UO204" s="0"/>
      <c r="UP204" s="0"/>
      <c r="UQ204" s="0"/>
      <c r="UR204" s="0"/>
      <c r="US204" s="0"/>
      <c r="UT204" s="0"/>
      <c r="UU204" s="0"/>
      <c r="UV204" s="0"/>
      <c r="UW204" s="0"/>
      <c r="UX204" s="0"/>
      <c r="UY204" s="0"/>
      <c r="UZ204" s="0"/>
      <c r="VA204" s="0"/>
      <c r="VB204" s="0"/>
      <c r="VC204" s="0"/>
      <c r="VD204" s="0"/>
      <c r="VE204" s="0"/>
      <c r="VF204" s="0"/>
      <c r="VG204" s="0"/>
      <c r="VH204" s="0"/>
      <c r="VI204" s="0"/>
      <c r="VJ204" s="0"/>
      <c r="VK204" s="0"/>
      <c r="VL204" s="0"/>
      <c r="VM204" s="0"/>
      <c r="VN204" s="0"/>
      <c r="VO204" s="0"/>
      <c r="VP204" s="0"/>
      <c r="VQ204" s="0"/>
      <c r="VR204" s="0"/>
      <c r="VS204" s="0"/>
      <c r="VT204" s="0"/>
      <c r="VU204" s="0"/>
      <c r="VV204" s="0"/>
      <c r="VW204" s="0"/>
      <c r="VX204" s="0"/>
      <c r="VY204" s="0"/>
      <c r="VZ204" s="0"/>
      <c r="WA204" s="0"/>
      <c r="WB204" s="0"/>
      <c r="WC204" s="0"/>
      <c r="WD204" s="0"/>
      <c r="WE204" s="0"/>
      <c r="WF204" s="0"/>
      <c r="WG204" s="0"/>
      <c r="WH204" s="0"/>
      <c r="WI204" s="0"/>
      <c r="WJ204" s="0"/>
      <c r="WK204" s="0"/>
      <c r="WL204" s="0"/>
      <c r="WM204" s="0"/>
      <c r="WN204" s="0"/>
      <c r="WO204" s="0"/>
      <c r="WP204" s="0"/>
      <c r="WQ204" s="0"/>
      <c r="WR204" s="0"/>
      <c r="WS204" s="0"/>
      <c r="WT204" s="0"/>
      <c r="WU204" s="0"/>
      <c r="WV204" s="0"/>
      <c r="WW204" s="0"/>
      <c r="WX204" s="0"/>
      <c r="WY204" s="0"/>
      <c r="WZ204" s="0"/>
      <c r="XA204" s="0"/>
      <c r="XB204" s="0"/>
      <c r="XC204" s="0"/>
      <c r="XD204" s="0"/>
      <c r="XE204" s="0"/>
      <c r="XF204" s="0"/>
      <c r="XG204" s="0"/>
      <c r="XH204" s="0"/>
      <c r="XI204" s="0"/>
      <c r="XJ204" s="0"/>
      <c r="XK204" s="0"/>
      <c r="XL204" s="0"/>
      <c r="XM204" s="0"/>
      <c r="XN204" s="0"/>
      <c r="XO204" s="0"/>
      <c r="XP204" s="0"/>
      <c r="XQ204" s="0"/>
      <c r="XR204" s="0"/>
      <c r="XS204" s="0"/>
      <c r="XT204" s="0"/>
      <c r="XU204" s="0"/>
      <c r="XV204" s="0"/>
      <c r="XW204" s="0"/>
      <c r="XX204" s="0"/>
      <c r="XY204" s="0"/>
      <c r="XZ204" s="0"/>
      <c r="YA204" s="0"/>
      <c r="YB204" s="0"/>
      <c r="YC204" s="0"/>
      <c r="YD204" s="0"/>
      <c r="YE204" s="0"/>
      <c r="YF204" s="0"/>
      <c r="YG204" s="0"/>
      <c r="YH204" s="0"/>
      <c r="YI204" s="0"/>
      <c r="YJ204" s="0"/>
      <c r="YK204" s="0"/>
      <c r="YL204" s="0"/>
      <c r="YM204" s="0"/>
      <c r="YN204" s="0"/>
      <c r="YO204" s="0"/>
      <c r="YP204" s="0"/>
      <c r="YQ204" s="0"/>
      <c r="YR204" s="0"/>
      <c r="YS204" s="0"/>
      <c r="YT204" s="0"/>
      <c r="YU204" s="0"/>
      <c r="YV204" s="0"/>
      <c r="YW204" s="0"/>
      <c r="YX204" s="0"/>
      <c r="YY204" s="0"/>
      <c r="YZ204" s="0"/>
      <c r="ZA204" s="0"/>
      <c r="ZB204" s="0"/>
      <c r="ZC204" s="0"/>
      <c r="ZD204" s="0"/>
      <c r="ZE204" s="0"/>
      <c r="ZF204" s="0"/>
      <c r="ZG204" s="0"/>
      <c r="ZH204" s="0"/>
      <c r="ZI204" s="0"/>
      <c r="ZJ204" s="0"/>
      <c r="ZK204" s="0"/>
      <c r="ZL204" s="0"/>
      <c r="ZM204" s="0"/>
      <c r="ZN204" s="0"/>
      <c r="ZO204" s="0"/>
      <c r="ZP204" s="0"/>
      <c r="ZQ204" s="0"/>
      <c r="ZR204" s="0"/>
      <c r="ZS204" s="0"/>
      <c r="ZT204" s="0"/>
      <c r="ZU204" s="0"/>
      <c r="ZV204" s="0"/>
      <c r="ZW204" s="0"/>
      <c r="ZX204" s="0"/>
      <c r="ZY204" s="0"/>
      <c r="ZZ204" s="0"/>
      <c r="AAA204" s="0"/>
      <c r="AAB204" s="0"/>
      <c r="AAC204" s="0"/>
      <c r="AAD204" s="0"/>
      <c r="AAE204" s="0"/>
      <c r="AAF204" s="0"/>
      <c r="AAG204" s="0"/>
      <c r="AAH204" s="0"/>
      <c r="AAI204" s="0"/>
      <c r="AAJ204" s="0"/>
      <c r="AAK204" s="0"/>
      <c r="AAL204" s="0"/>
      <c r="AAM204" s="0"/>
      <c r="AAN204" s="0"/>
      <c r="AAO204" s="0"/>
      <c r="AAP204" s="0"/>
      <c r="AAQ204" s="0"/>
      <c r="AAR204" s="0"/>
      <c r="AAS204" s="0"/>
      <c r="AAT204" s="0"/>
      <c r="AAU204" s="0"/>
      <c r="AAV204" s="0"/>
      <c r="AAW204" s="0"/>
      <c r="AAX204" s="0"/>
      <c r="AAY204" s="0"/>
      <c r="AAZ204" s="0"/>
      <c r="ABA204" s="0"/>
      <c r="ABB204" s="0"/>
      <c r="ABC204" s="0"/>
      <c r="ABD204" s="0"/>
      <c r="ABE204" s="0"/>
      <c r="ABF204" s="0"/>
      <c r="ABG204" s="0"/>
      <c r="ABH204" s="0"/>
      <c r="ABI204" s="0"/>
      <c r="ABJ204" s="0"/>
      <c r="ABK204" s="0"/>
      <c r="ABL204" s="0"/>
      <c r="ABM204" s="0"/>
      <c r="ABN204" s="0"/>
      <c r="ABO204" s="0"/>
      <c r="ABP204" s="0"/>
      <c r="ABQ204" s="0"/>
      <c r="ABR204" s="0"/>
      <c r="ABS204" s="0"/>
      <c r="ABT204" s="0"/>
      <c r="ABU204" s="0"/>
      <c r="ABV204" s="0"/>
      <c r="ABW204" s="0"/>
      <c r="ABX204" s="0"/>
      <c r="ABY204" s="0"/>
      <c r="ABZ204" s="0"/>
      <c r="ACA204" s="0"/>
      <c r="ACB204" s="0"/>
      <c r="ACC204" s="0"/>
      <c r="ACD204" s="0"/>
      <c r="ACE204" s="0"/>
      <c r="ACF204" s="0"/>
      <c r="ACG204" s="0"/>
      <c r="ACH204" s="0"/>
      <c r="ACI204" s="0"/>
      <c r="ACJ204" s="0"/>
      <c r="ACK204" s="0"/>
      <c r="ACL204" s="0"/>
      <c r="ACM204" s="0"/>
      <c r="ACN204" s="0"/>
      <c r="ACO204" s="0"/>
      <c r="ACP204" s="0"/>
      <c r="ACQ204" s="0"/>
      <c r="ACR204" s="0"/>
      <c r="ACS204" s="0"/>
      <c r="ACT204" s="0"/>
      <c r="ACU204" s="0"/>
      <c r="ACV204" s="0"/>
      <c r="ACW204" s="0"/>
      <c r="ACX204" s="0"/>
      <c r="ACY204" s="0"/>
      <c r="ACZ204" s="0"/>
      <c r="ADA204" s="0"/>
      <c r="ADB204" s="0"/>
      <c r="ADC204" s="0"/>
      <c r="ADD204" s="0"/>
      <c r="ADE204" s="0"/>
      <c r="ADF204" s="0"/>
      <c r="ADG204" s="0"/>
      <c r="ADH204" s="0"/>
      <c r="ADI204" s="0"/>
      <c r="ADJ204" s="0"/>
      <c r="ADK204" s="0"/>
      <c r="ADL204" s="0"/>
      <c r="ADM204" s="0"/>
      <c r="ADN204" s="0"/>
      <c r="ADO204" s="0"/>
      <c r="ADP204" s="0"/>
      <c r="ADQ204" s="0"/>
      <c r="ADR204" s="0"/>
      <c r="ADS204" s="0"/>
      <c r="ADT204" s="0"/>
      <c r="ADU204" s="0"/>
      <c r="ADV204" s="0"/>
      <c r="ADW204" s="0"/>
      <c r="ADX204" s="0"/>
      <c r="ADY204" s="0"/>
      <c r="ADZ204" s="0"/>
      <c r="AEA204" s="0"/>
      <c r="AEB204" s="0"/>
      <c r="AEC204" s="0"/>
      <c r="AED204" s="0"/>
      <c r="AEE204" s="0"/>
      <c r="AEF204" s="0"/>
      <c r="AEG204" s="0"/>
      <c r="AEH204" s="0"/>
      <c r="AEI204" s="0"/>
      <c r="AEJ204" s="0"/>
      <c r="AEK204" s="0"/>
      <c r="AEL204" s="0"/>
      <c r="AEM204" s="0"/>
      <c r="AEN204" s="0"/>
      <c r="AEO204" s="0"/>
      <c r="AEP204" s="0"/>
      <c r="AEQ204" s="0"/>
      <c r="AER204" s="0"/>
      <c r="AES204" s="0"/>
      <c r="AET204" s="0"/>
      <c r="AEU204" s="0"/>
      <c r="AEV204" s="0"/>
      <c r="AEW204" s="0"/>
      <c r="AEX204" s="0"/>
      <c r="AEY204" s="0"/>
      <c r="AEZ204" s="0"/>
      <c r="AFA204" s="0"/>
      <c r="AFB204" s="0"/>
      <c r="AFC204" s="0"/>
      <c r="AFD204" s="0"/>
      <c r="AFE204" s="0"/>
      <c r="AFF204" s="0"/>
      <c r="AFG204" s="0"/>
      <c r="AFH204" s="0"/>
      <c r="AFI204" s="0"/>
      <c r="AFJ204" s="0"/>
      <c r="AFK204" s="0"/>
      <c r="AFL204" s="0"/>
      <c r="AFM204" s="0"/>
      <c r="AFN204" s="0"/>
      <c r="AFO204" s="0"/>
      <c r="AFP204" s="0"/>
      <c r="AFQ204" s="0"/>
      <c r="AFR204" s="0"/>
      <c r="AFS204" s="0"/>
      <c r="AFT204" s="0"/>
      <c r="AFU204" s="0"/>
      <c r="AFV204" s="0"/>
      <c r="AFW204" s="0"/>
      <c r="AFX204" s="0"/>
      <c r="AFY204" s="0"/>
      <c r="AFZ204" s="0"/>
      <c r="AGA204" s="0"/>
      <c r="AGB204" s="0"/>
      <c r="AGC204" s="0"/>
      <c r="AGD204" s="0"/>
      <c r="AGE204" s="0"/>
      <c r="AGF204" s="0"/>
      <c r="AGG204" s="0"/>
      <c r="AGH204" s="0"/>
      <c r="AGI204" s="0"/>
      <c r="AGJ204" s="0"/>
      <c r="AGK204" s="0"/>
      <c r="AGL204" s="0"/>
      <c r="AGM204" s="0"/>
      <c r="AGN204" s="0"/>
      <c r="AGO204" s="0"/>
      <c r="AGP204" s="0"/>
      <c r="AGQ204" s="0"/>
      <c r="AGR204" s="0"/>
      <c r="AGS204" s="0"/>
      <c r="AGT204" s="0"/>
      <c r="AGU204" s="0"/>
      <c r="AGV204" s="0"/>
      <c r="AGW204" s="0"/>
      <c r="AGX204" s="0"/>
      <c r="AGY204" s="0"/>
      <c r="AGZ204" s="0"/>
      <c r="AHA204" s="0"/>
      <c r="AHB204" s="0"/>
      <c r="AHC204" s="0"/>
      <c r="AHD204" s="0"/>
      <c r="AHE204" s="0"/>
      <c r="AHF204" s="0"/>
      <c r="AHG204" s="0"/>
      <c r="AHH204" s="0"/>
      <c r="AHI204" s="0"/>
      <c r="AHJ204" s="0"/>
      <c r="AHK204" s="0"/>
      <c r="AHL204" s="0"/>
      <c r="AHM204" s="0"/>
      <c r="AHN204" s="0"/>
      <c r="AHO204" s="0"/>
      <c r="AHP204" s="0"/>
      <c r="AHQ204" s="0"/>
      <c r="AHR204" s="0"/>
      <c r="AHS204" s="0"/>
      <c r="AHT204" s="0"/>
      <c r="AHU204" s="0"/>
      <c r="AHV204" s="0"/>
      <c r="AHW204" s="0"/>
      <c r="AHX204" s="0"/>
      <c r="AHY204" s="0"/>
      <c r="AHZ204" s="0"/>
      <c r="AIA204" s="0"/>
      <c r="AIB204" s="0"/>
      <c r="AIC204" s="0"/>
      <c r="AID204" s="0"/>
      <c r="AIE204" s="0"/>
      <c r="AIF204" s="0"/>
      <c r="AIG204" s="0"/>
      <c r="AIH204" s="0"/>
      <c r="AII204" s="0"/>
      <c r="AIJ204" s="0"/>
      <c r="AIK204" s="0"/>
      <c r="AIL204" s="0"/>
      <c r="AIM204" s="0"/>
      <c r="AIN204" s="0"/>
      <c r="AIO204" s="0"/>
      <c r="AIP204" s="0"/>
      <c r="AIQ204" s="0"/>
      <c r="AIR204" s="0"/>
      <c r="AIS204" s="0"/>
      <c r="AIT204" s="0"/>
      <c r="AIU204" s="0"/>
      <c r="AIV204" s="0"/>
      <c r="AIW204" s="0"/>
      <c r="AIX204" s="0"/>
      <c r="AIY204" s="0"/>
      <c r="AIZ204" s="0"/>
      <c r="AJA204" s="0"/>
      <c r="AJB204" s="0"/>
      <c r="AJC204" s="0"/>
      <c r="AJD204" s="0"/>
      <c r="AJE204" s="0"/>
      <c r="AJF204" s="0"/>
      <c r="AJG204" s="0"/>
      <c r="AJH204" s="0"/>
      <c r="AJI204" s="0"/>
      <c r="AJJ204" s="0"/>
      <c r="AJK204" s="0"/>
      <c r="AJL204" s="0"/>
      <c r="AJM204" s="0"/>
      <c r="AJN204" s="0"/>
      <c r="AJO204" s="0"/>
      <c r="AJP204" s="0"/>
      <c r="AJQ204" s="0"/>
      <c r="AJR204" s="0"/>
      <c r="AJS204" s="0"/>
      <c r="AJT204" s="0"/>
      <c r="AJU204" s="0"/>
      <c r="AJV204" s="0"/>
      <c r="AJW204" s="0"/>
      <c r="AJX204" s="0"/>
      <c r="AJY204" s="0"/>
      <c r="AJZ204" s="0"/>
      <c r="AKA204" s="0"/>
      <c r="AKB204" s="0"/>
      <c r="AKC204" s="0"/>
      <c r="AKD204" s="0"/>
      <c r="AKE204" s="0"/>
      <c r="AKF204" s="0"/>
      <c r="AKG204" s="0"/>
      <c r="AKH204" s="0"/>
      <c r="AKI204" s="0"/>
      <c r="AKJ204" s="0"/>
      <c r="AKK204" s="0"/>
      <c r="AKL204" s="0"/>
      <c r="AKM204" s="0"/>
      <c r="AKN204" s="0"/>
      <c r="AKO204" s="0"/>
      <c r="AKP204" s="0"/>
      <c r="AKQ204" s="0"/>
      <c r="AKR204" s="0"/>
      <c r="AKS204" s="0"/>
      <c r="AKT204" s="0"/>
      <c r="AKU204" s="0"/>
      <c r="AKV204" s="0"/>
      <c r="AKW204" s="0"/>
      <c r="AKX204" s="0"/>
      <c r="AKY204" s="0"/>
      <c r="AKZ204" s="0"/>
      <c r="ALA204" s="0"/>
      <c r="ALB204" s="0"/>
      <c r="ALC204" s="0"/>
      <c r="ALD204" s="0"/>
      <c r="ALE204" s="0"/>
      <c r="ALF204" s="0"/>
      <c r="ALG204" s="0"/>
      <c r="ALH204" s="0"/>
      <c r="ALI204" s="0"/>
      <c r="ALJ204" s="0"/>
      <c r="ALK204" s="0"/>
      <c r="ALL204" s="0"/>
      <c r="ALM204" s="0"/>
      <c r="ALN204" s="0"/>
      <c r="ALO204" s="0"/>
      <c r="ALP204" s="0"/>
      <c r="ALQ204" s="0"/>
      <c r="ALR204" s="0"/>
      <c r="ALS204" s="0"/>
      <c r="ALT204" s="0"/>
      <c r="ALU204" s="0"/>
      <c r="ALV204" s="0"/>
      <c r="ALW204" s="0"/>
      <c r="ALX204" s="0"/>
      <c r="ALY204" s="0"/>
      <c r="ALZ204" s="0"/>
      <c r="AMA204" s="0"/>
      <c r="AMB204" s="0"/>
      <c r="AMC204" s="0"/>
      <c r="AMD204" s="0"/>
      <c r="AME204" s="0"/>
      <c r="AMF204" s="0"/>
      <c r="AMG204" s="0"/>
      <c r="AMH204" s="0"/>
      <c r="AMI204" s="0"/>
      <c r="AMJ204" s="0"/>
    </row>
    <row r="205" customFormat="false" ht="13.2" hidden="false" customHeight="false" outlineLevel="0" collapsed="false">
      <c r="B205" s="3" t="n">
        <v>16</v>
      </c>
      <c r="I205" s="20" t="n">
        <v>0</v>
      </c>
      <c r="J205" s="1" t="s">
        <v>42</v>
      </c>
      <c r="K205" s="1" t="s">
        <v>39</v>
      </c>
      <c r="L205" s="5" t="n">
        <v>42983</v>
      </c>
      <c r="M205" s="1" t="n">
        <v>1</v>
      </c>
      <c r="N205" s="1" t="n">
        <v>1</v>
      </c>
      <c r="O205" s="1" t="n">
        <v>1</v>
      </c>
      <c r="P205" s="19" t="n">
        <f aca="false">+SUMIFS($O$2:$O$181,$J$2:$J$181,$J205,$B$2:$B$181,"&lt;"&amp;$B205,$B$2:$B$181,"&gt;="&amp;($B205-6))/6</f>
        <v>3</v>
      </c>
      <c r="Q205" s="19" t="n">
        <f aca="false">+SUMIFS($M$2:$M$181,$J$2:$J$181,$J205,$B$2:$B$181,"&lt;"&amp;$B205,$B$2:$B$181,"&gt;="&amp;($B205-6))/6</f>
        <v>2.66666666666667</v>
      </c>
      <c r="R205" s="19" t="n">
        <f aca="false">+SUMIFS($N$2:$N$181,$J$2:$J$181,$J205,$B$2:$B$181,"&lt;"&amp;$B205,$B$2:$B$181,"&gt;="&amp;($B205-6))/6</f>
        <v>0.166666666666667</v>
      </c>
      <c r="S205" s="19" t="n">
        <f aca="false">+SUMIFS($S$2:$S$181,$J$2:$J$181,$J205,$B$2:$B$181,"&lt;"&amp;$B205,$B$2:$B$181,"&gt;="&amp;($B205-6))/(6*90)</f>
        <v>0.944444444444444</v>
      </c>
      <c r="T205" s="19" t="n">
        <f aca="false">+SUMIFS($T$2:$T$181,$J$2:$J$181,$J205,$B$2:$B$181,"&lt;"&amp;$B205,$B$2:$B$181,"&gt;="&amp;($B205-6))/(6*90)</f>
        <v>0.225925925925926</v>
      </c>
      <c r="U205" s="19" t="n">
        <f aca="false">+SUMIFS($U$2:$U$181,$J$2:$J$181,$J205,$B$2:$B$181,"&lt;"&amp;$B205,$B$2:$B$181,"&gt;="&amp;($B205-6))/(6*90)</f>
        <v>0.575925925925926</v>
      </c>
      <c r="V205" s="19" t="n">
        <f aca="false">+SUMIFS($V$2:$V$181,$J$2:$J$181,$J205,$B$2:$B$181,"&lt;"&amp;$B205,$B$2:$B$181,"&gt;="&amp;($B205-6))/(6*90)</f>
        <v>0.127777777777778</v>
      </c>
      <c r="W205" s="19" t="n">
        <f aca="false">+SUMIFS($W$2:$W$181,$J$2:$J$181,$J205,$B$2:$B$181,"&lt;"&amp;$B205,$B$2:$B$181,"&gt;="&amp;($B205-6))/6</f>
        <v>2.13600400287707</v>
      </c>
      <c r="X205" s="19" t="n">
        <f aca="false">+SUMIFS($X$2:$X$181,$J$2:$J$181,$J205,$B$2:$B$181,"&lt;"&amp;$B205,$B$2:$B$181,"&gt;="&amp;($B205-6))/6</f>
        <v>0.119047619047619</v>
      </c>
      <c r="Y205" s="19" t="n">
        <f aca="false">+SUMIFS($Y$2:$Y$181,$J$2:$J$181,$J205,$B$2:$B$181,"&lt;"&amp;$B205,$B$2:$B$181,"&gt;="&amp;($B205-6))/(6*90)</f>
        <v>4.9</v>
      </c>
      <c r="Z205" s="19" t="n">
        <f aca="false">+SUMIFS($Z$2:$Z$181,$J$2:$J$181,$J205,$B$2:$B$181,"&lt;"&amp;$B205,$B$2:$B$181,"&gt;="&amp;($B205-6))/(6*90)</f>
        <v>0.422222222222222</v>
      </c>
      <c r="AA205" s="19" t="n">
        <f aca="false">+SUMIFS($AA$2:$AA$181,$J$2:$J$181,$J205,$B$2:$B$181,"&lt;"&amp;$B205,$B$2:$B$181,"&gt;="&amp;($B205-6))/6</f>
        <v>0.919606383642591</v>
      </c>
      <c r="AB205" s="19" t="n">
        <f aca="false">+SUMIFS($AB$2:$AB$181,$J$2:$J$181,$J205,$B$2:$B$181,"&lt;"&amp;$B205,$B$2:$B$181,"&gt;="&amp;($B205-6))/(6*90)</f>
        <v>0.0685185185185185</v>
      </c>
      <c r="AC205" s="19" t="n">
        <f aca="false">+SUMIFS($AC$2:$AC$181,$J$2:$J$181,$J205,$B$2:$B$181,"&lt;"&amp;$B205,$B$2:$B$181,"&gt;="&amp;($B205-6))/(6*90)</f>
        <v>0.183333333333333</v>
      </c>
      <c r="AD205" s="19" t="n">
        <f aca="false">+SUMIFS(AD$2:AD$181,$J$2:$J$181,$J205,$B$2:$B$181,"&lt;"&amp;$B205,$B$2:$B$181,"&gt;="&amp;($B205-6))/6</f>
        <v>1.66666666666667</v>
      </c>
      <c r="AE205" s="19" t="n">
        <f aca="false">+SUMIFS(AE$2:AE$181,$J$2:$J$181,$J205,$B$2:$B$181,"&lt;"&amp;$B205,$B$2:$B$181,"&gt;="&amp;($B205-6))/(6*90)</f>
        <v>0.15</v>
      </c>
      <c r="AF205" s="19" t="n">
        <f aca="false">+SUMIFS(AF$2:AF$181,$J$2:$J$181,$J205,$B$2:$B$181,"&lt;"&amp;$B205,$B$2:$B$181,"&gt;="&amp;($B205-6))/(6*90)</f>
        <v>2.52222222222222</v>
      </c>
      <c r="AG205" s="19" t="n">
        <f aca="false">+SUMIFS(AG$2:AG$181,$J$2:$J$181,$J205,$B$2:$B$181,"&lt;"&amp;$B205,$B$2:$B$181,"&gt;="&amp;($B205-6))/(6*90)</f>
        <v>0.503703703703704</v>
      </c>
      <c r="AH205" s="19" t="n">
        <f aca="false">+SUMIFS(AH$2:AH$181,$J$2:$J$181,$J205,$B$2:$B$181,"&lt;"&amp;$B205,$B$2:$B$181,"&gt;="&amp;($B205-6))/(6*90)</f>
        <v>0.0351851851851852</v>
      </c>
      <c r="AI205" s="19" t="n">
        <f aca="false">+SUMIFS(AI$2:AI$181,$J$2:$J$181,$J205,$B$2:$B$181,"&lt;"&amp;$B205,$B$2:$B$181,"&gt;="&amp;($B205-6))/(6*90)</f>
        <v>0.194444444444444</v>
      </c>
      <c r="AJ205" s="19" t="n">
        <f aca="false">+SUMIFS(AJ$2:AJ$181,$J$2:$J$181,$J205,$B$2:$B$181,"&lt;"&amp;$B205,$B$2:$B$181,"&gt;="&amp;($B205-6))/6</f>
        <v>2.66666666666667</v>
      </c>
      <c r="AK205" s="19" t="n">
        <f aca="false">+SUMIFS(AK$2:AK$181,$J$2:$J$181,$J205,$B$2:$B$181,"&lt;"&amp;$B205,$B$2:$B$181,"&gt;="&amp;($B205-6))/(6*90)</f>
        <v>0.0814814814814815</v>
      </c>
      <c r="AL205" s="19" t="n">
        <f aca="false">+SUMIFS(AL$2:AL$181,$J$2:$J$181,$J205,$B$2:$B$181,"&lt;"&amp;$B205,$B$2:$B$181,"&gt;="&amp;($B205-6))/6</f>
        <v>2.66666666666667</v>
      </c>
      <c r="AM205" s="19" t="n">
        <f aca="false">+SUMIFS(AM$2:AM$181,$J$2:$J$181,$J205,$B$2:$B$181,"&lt;"&amp;$B205,$B$2:$B$181,"&gt;="&amp;($B205-6))/6</f>
        <v>3.03392857142857</v>
      </c>
      <c r="AN205" s="19" t="n">
        <f aca="false">+SUMIFS(AN$2:AN$181,$J$2:$J$181,$J205,$B$2:$B$181,"&lt;"&amp;$B205,$B$2:$B$181,"&gt;="&amp;($B205-6))/6</f>
        <v>2.24238777083946</v>
      </c>
      <c r="AO205" s="0"/>
      <c r="AP205" s="0"/>
      <c r="AQ205" s="0"/>
      <c r="AR205" s="0"/>
      <c r="AS205" s="0"/>
      <c r="AT205" s="0"/>
      <c r="AU205" s="0"/>
      <c r="AV205" s="0"/>
      <c r="AW205" s="0"/>
      <c r="AX205" s="0"/>
      <c r="AY205" s="0"/>
      <c r="AZ205" s="0"/>
      <c r="BA205" s="0"/>
      <c r="BB205" s="0"/>
      <c r="BC205" s="0"/>
      <c r="BD205" s="0"/>
      <c r="BE205" s="0"/>
      <c r="BF205" s="0"/>
      <c r="BG205" s="0"/>
      <c r="BH205" s="0"/>
      <c r="BI205" s="0"/>
      <c r="BJ205" s="0"/>
      <c r="BK205" s="0"/>
      <c r="BL205" s="0"/>
      <c r="BM205" s="0"/>
      <c r="BN205" s="0"/>
      <c r="BO205" s="0"/>
      <c r="BP205" s="0"/>
      <c r="BQ205" s="0"/>
      <c r="BR205" s="0"/>
      <c r="BS205" s="0"/>
      <c r="BT205" s="0"/>
      <c r="BU205" s="0"/>
      <c r="BV205" s="0"/>
      <c r="BW205" s="0"/>
      <c r="BX205" s="0"/>
      <c r="BY205" s="0"/>
      <c r="BZ205" s="0"/>
      <c r="CA205" s="0"/>
      <c r="CB205" s="0"/>
      <c r="CC205" s="0"/>
      <c r="CD205" s="0"/>
      <c r="CE205" s="0"/>
      <c r="CF205" s="0"/>
      <c r="CG205" s="0"/>
      <c r="CH205" s="0"/>
      <c r="CI205" s="0"/>
      <c r="CJ205" s="0"/>
      <c r="CK205" s="0"/>
      <c r="CL205" s="0"/>
      <c r="CM205" s="0"/>
      <c r="CN205" s="0"/>
      <c r="CO205" s="0"/>
      <c r="CP205" s="0"/>
      <c r="CQ205" s="0"/>
      <c r="CR205" s="0"/>
      <c r="CS205" s="0"/>
      <c r="CT205" s="0"/>
      <c r="CU205" s="0"/>
      <c r="CV205" s="0"/>
      <c r="CW205" s="0"/>
      <c r="CX205" s="0"/>
      <c r="CY205" s="0"/>
      <c r="CZ205" s="0"/>
      <c r="DA205" s="0"/>
      <c r="DB205" s="0"/>
      <c r="DC205" s="0"/>
      <c r="DD205" s="0"/>
      <c r="DE205" s="0"/>
      <c r="DF205" s="0"/>
      <c r="DG205" s="0"/>
      <c r="DH205" s="0"/>
      <c r="DI205" s="0"/>
      <c r="DJ205" s="0"/>
      <c r="DK205" s="0"/>
      <c r="DL205" s="0"/>
      <c r="DM205" s="0"/>
      <c r="DN205" s="0"/>
      <c r="DO205" s="0"/>
      <c r="DP205" s="0"/>
      <c r="DQ205" s="0"/>
      <c r="DR205" s="0"/>
      <c r="DS205" s="0"/>
      <c r="DT205" s="0"/>
      <c r="DU205" s="0"/>
      <c r="DV205" s="0"/>
      <c r="DW205" s="0"/>
      <c r="DX205" s="0"/>
      <c r="DY205" s="0"/>
      <c r="DZ205" s="0"/>
      <c r="EA205" s="0"/>
      <c r="EB205" s="0"/>
      <c r="EC205" s="0"/>
      <c r="ED205" s="0"/>
      <c r="EE205" s="0"/>
      <c r="EF205" s="0"/>
      <c r="EG205" s="0"/>
      <c r="EH205" s="0"/>
      <c r="EI205" s="0"/>
      <c r="EJ205" s="0"/>
      <c r="EK205" s="0"/>
      <c r="EL205" s="0"/>
      <c r="EM205" s="0"/>
      <c r="EN205" s="0"/>
      <c r="EO205" s="0"/>
      <c r="EP205" s="0"/>
      <c r="EQ205" s="0"/>
      <c r="ER205" s="0"/>
      <c r="ES205" s="0"/>
      <c r="ET205" s="0"/>
      <c r="EU205" s="0"/>
      <c r="EV205" s="0"/>
      <c r="EW205" s="0"/>
      <c r="EX205" s="0"/>
      <c r="EY205" s="0"/>
      <c r="EZ205" s="0"/>
      <c r="FA205" s="0"/>
      <c r="FB205" s="0"/>
      <c r="FC205" s="0"/>
      <c r="FD205" s="0"/>
      <c r="FE205" s="0"/>
      <c r="FF205" s="0"/>
      <c r="FG205" s="0"/>
      <c r="FH205" s="0"/>
      <c r="FI205" s="0"/>
      <c r="FJ205" s="0"/>
      <c r="FK205" s="0"/>
      <c r="FL205" s="0"/>
      <c r="FM205" s="0"/>
      <c r="FN205" s="0"/>
      <c r="FO205" s="0"/>
      <c r="FP205" s="0"/>
      <c r="FQ205" s="0"/>
      <c r="FR205" s="0"/>
      <c r="FS205" s="0"/>
      <c r="FT205" s="0"/>
      <c r="FU205" s="0"/>
      <c r="FV205" s="0"/>
      <c r="FW205" s="0"/>
      <c r="FX205" s="0"/>
      <c r="FY205" s="0"/>
      <c r="FZ205" s="0"/>
      <c r="GA205" s="0"/>
      <c r="GB205" s="0"/>
      <c r="GC205" s="0"/>
      <c r="GD205" s="0"/>
      <c r="GE205" s="0"/>
      <c r="GF205" s="0"/>
      <c r="GG205" s="0"/>
      <c r="GH205" s="0"/>
      <c r="GI205" s="0"/>
      <c r="GJ205" s="0"/>
      <c r="GK205" s="0"/>
      <c r="GL205" s="0"/>
      <c r="GM205" s="0"/>
      <c r="GN205" s="0"/>
      <c r="GO205" s="0"/>
      <c r="GP205" s="0"/>
      <c r="GQ205" s="0"/>
      <c r="GR205" s="0"/>
      <c r="GS205" s="0"/>
      <c r="GT205" s="0"/>
      <c r="GU205" s="0"/>
      <c r="GV205" s="0"/>
      <c r="GW205" s="0"/>
      <c r="GX205" s="0"/>
      <c r="GY205" s="0"/>
      <c r="GZ205" s="0"/>
      <c r="HA205" s="0"/>
      <c r="HB205" s="0"/>
      <c r="HC205" s="0"/>
      <c r="HD205" s="0"/>
      <c r="HE205" s="0"/>
      <c r="HF205" s="0"/>
      <c r="HG205" s="0"/>
      <c r="HH205" s="0"/>
      <c r="HI205" s="0"/>
      <c r="HJ205" s="0"/>
      <c r="HK205" s="0"/>
      <c r="HL205" s="0"/>
      <c r="HM205" s="0"/>
      <c r="HN205" s="0"/>
      <c r="HO205" s="0"/>
      <c r="HP205" s="0"/>
      <c r="HQ205" s="0"/>
      <c r="HR205" s="0"/>
      <c r="HS205" s="0"/>
      <c r="HT205" s="0"/>
      <c r="HU205" s="0"/>
      <c r="HV205" s="0"/>
      <c r="HW205" s="0"/>
      <c r="HX205" s="0"/>
      <c r="HY205" s="0"/>
      <c r="HZ205" s="0"/>
      <c r="IA205" s="0"/>
      <c r="IB205" s="0"/>
      <c r="IC205" s="0"/>
      <c r="ID205" s="0"/>
      <c r="IE205" s="0"/>
      <c r="IF205" s="0"/>
      <c r="IG205" s="0"/>
      <c r="IH205" s="0"/>
      <c r="II205" s="0"/>
      <c r="IJ205" s="0"/>
      <c r="IK205" s="0"/>
      <c r="IL205" s="0"/>
      <c r="IM205" s="0"/>
      <c r="IN205" s="0"/>
      <c r="IO205" s="0"/>
      <c r="IP205" s="0"/>
      <c r="IQ205" s="0"/>
      <c r="IR205" s="0"/>
      <c r="IS205" s="0"/>
      <c r="IT205" s="0"/>
      <c r="IU205" s="0"/>
      <c r="IV205" s="0"/>
      <c r="IW205" s="0"/>
      <c r="IX205" s="0"/>
      <c r="IY205" s="0"/>
      <c r="IZ205" s="0"/>
      <c r="JA205" s="0"/>
      <c r="JB205" s="0"/>
      <c r="JC205" s="0"/>
      <c r="JD205" s="0"/>
      <c r="JE205" s="0"/>
      <c r="JF205" s="0"/>
      <c r="JG205" s="0"/>
      <c r="JH205" s="0"/>
      <c r="JI205" s="0"/>
      <c r="JJ205" s="0"/>
      <c r="JK205" s="0"/>
      <c r="JL205" s="0"/>
      <c r="JM205" s="0"/>
      <c r="JN205" s="0"/>
      <c r="JO205" s="0"/>
      <c r="JP205" s="0"/>
      <c r="JQ205" s="0"/>
      <c r="JR205" s="0"/>
      <c r="JS205" s="0"/>
      <c r="JT205" s="0"/>
      <c r="JU205" s="0"/>
      <c r="JV205" s="0"/>
      <c r="JW205" s="0"/>
      <c r="JX205" s="0"/>
      <c r="JY205" s="0"/>
      <c r="JZ205" s="0"/>
      <c r="KA205" s="0"/>
      <c r="KB205" s="0"/>
      <c r="KC205" s="0"/>
      <c r="KD205" s="0"/>
      <c r="KE205" s="0"/>
      <c r="KF205" s="0"/>
      <c r="KG205" s="0"/>
      <c r="KH205" s="0"/>
      <c r="KI205" s="0"/>
      <c r="KJ205" s="0"/>
      <c r="KK205" s="0"/>
      <c r="KL205" s="0"/>
      <c r="KM205" s="0"/>
      <c r="KN205" s="0"/>
      <c r="KO205" s="0"/>
      <c r="KP205" s="0"/>
      <c r="KQ205" s="0"/>
      <c r="KR205" s="0"/>
      <c r="KS205" s="0"/>
      <c r="KT205" s="0"/>
      <c r="KU205" s="0"/>
      <c r="KV205" s="0"/>
      <c r="KW205" s="0"/>
      <c r="KX205" s="0"/>
      <c r="KY205" s="0"/>
      <c r="KZ205" s="0"/>
      <c r="LA205" s="0"/>
      <c r="LB205" s="0"/>
      <c r="LC205" s="0"/>
      <c r="LD205" s="0"/>
      <c r="LE205" s="0"/>
      <c r="LF205" s="0"/>
      <c r="LG205" s="0"/>
      <c r="LH205" s="0"/>
      <c r="LI205" s="0"/>
      <c r="LJ205" s="0"/>
      <c r="LK205" s="0"/>
      <c r="LL205" s="0"/>
      <c r="LM205" s="0"/>
      <c r="LN205" s="0"/>
      <c r="LO205" s="0"/>
      <c r="LP205" s="0"/>
      <c r="LQ205" s="0"/>
      <c r="LR205" s="0"/>
      <c r="LS205" s="0"/>
      <c r="LT205" s="0"/>
      <c r="LU205" s="0"/>
      <c r="LV205" s="0"/>
      <c r="LW205" s="0"/>
      <c r="LX205" s="0"/>
      <c r="LY205" s="0"/>
      <c r="LZ205" s="0"/>
      <c r="MA205" s="0"/>
      <c r="MB205" s="0"/>
      <c r="MC205" s="0"/>
      <c r="MD205" s="0"/>
      <c r="ME205" s="0"/>
      <c r="MF205" s="0"/>
      <c r="MG205" s="0"/>
      <c r="MH205" s="0"/>
      <c r="MI205" s="0"/>
      <c r="MJ205" s="0"/>
      <c r="MK205" s="0"/>
      <c r="ML205" s="0"/>
      <c r="MM205" s="0"/>
      <c r="MN205" s="0"/>
      <c r="MO205" s="0"/>
      <c r="MP205" s="0"/>
      <c r="MQ205" s="0"/>
      <c r="MR205" s="0"/>
      <c r="MS205" s="0"/>
      <c r="MT205" s="0"/>
      <c r="MU205" s="0"/>
      <c r="MV205" s="0"/>
      <c r="MW205" s="0"/>
      <c r="MX205" s="0"/>
      <c r="MY205" s="0"/>
      <c r="MZ205" s="0"/>
      <c r="NA205" s="0"/>
      <c r="NB205" s="0"/>
      <c r="NC205" s="0"/>
      <c r="ND205" s="0"/>
      <c r="NE205" s="0"/>
      <c r="NF205" s="0"/>
      <c r="NG205" s="0"/>
      <c r="NH205" s="0"/>
      <c r="NI205" s="0"/>
      <c r="NJ205" s="0"/>
      <c r="NK205" s="0"/>
      <c r="NL205" s="0"/>
      <c r="NM205" s="0"/>
      <c r="NN205" s="0"/>
      <c r="NO205" s="0"/>
      <c r="NP205" s="0"/>
      <c r="NQ205" s="0"/>
      <c r="NR205" s="0"/>
      <c r="NS205" s="0"/>
      <c r="NT205" s="0"/>
      <c r="NU205" s="0"/>
      <c r="NV205" s="0"/>
      <c r="NW205" s="0"/>
      <c r="NX205" s="0"/>
      <c r="NY205" s="0"/>
      <c r="NZ205" s="0"/>
      <c r="OA205" s="0"/>
      <c r="OB205" s="0"/>
      <c r="OC205" s="0"/>
      <c r="OD205" s="0"/>
      <c r="OE205" s="0"/>
      <c r="OF205" s="0"/>
      <c r="OG205" s="0"/>
      <c r="OH205" s="0"/>
      <c r="OI205" s="0"/>
      <c r="OJ205" s="0"/>
      <c r="OK205" s="0"/>
      <c r="OL205" s="0"/>
      <c r="OM205" s="0"/>
      <c r="ON205" s="0"/>
      <c r="OO205" s="0"/>
      <c r="OP205" s="0"/>
      <c r="OQ205" s="0"/>
      <c r="OR205" s="0"/>
      <c r="OS205" s="0"/>
      <c r="OT205" s="0"/>
      <c r="OU205" s="0"/>
      <c r="OV205" s="0"/>
      <c r="OW205" s="0"/>
      <c r="OX205" s="0"/>
      <c r="OY205" s="0"/>
      <c r="OZ205" s="0"/>
      <c r="PA205" s="0"/>
      <c r="PB205" s="0"/>
      <c r="PC205" s="0"/>
      <c r="PD205" s="0"/>
      <c r="PE205" s="0"/>
      <c r="PF205" s="0"/>
      <c r="PG205" s="0"/>
      <c r="PH205" s="0"/>
      <c r="PI205" s="0"/>
      <c r="PJ205" s="0"/>
      <c r="PK205" s="0"/>
      <c r="PL205" s="0"/>
      <c r="PM205" s="0"/>
      <c r="PN205" s="0"/>
      <c r="PO205" s="0"/>
      <c r="PP205" s="0"/>
      <c r="PQ205" s="0"/>
      <c r="PR205" s="0"/>
      <c r="PS205" s="0"/>
      <c r="PT205" s="0"/>
      <c r="PU205" s="0"/>
      <c r="PV205" s="0"/>
      <c r="PW205" s="0"/>
      <c r="PX205" s="0"/>
      <c r="PY205" s="0"/>
      <c r="PZ205" s="0"/>
      <c r="QA205" s="0"/>
      <c r="QB205" s="0"/>
      <c r="QC205" s="0"/>
      <c r="QD205" s="0"/>
      <c r="QE205" s="0"/>
      <c r="QF205" s="0"/>
      <c r="QG205" s="0"/>
      <c r="QH205" s="0"/>
      <c r="QI205" s="0"/>
      <c r="QJ205" s="0"/>
      <c r="QK205" s="0"/>
      <c r="QL205" s="0"/>
      <c r="QM205" s="0"/>
      <c r="QN205" s="0"/>
      <c r="QO205" s="0"/>
      <c r="QP205" s="0"/>
      <c r="QQ205" s="0"/>
      <c r="QR205" s="0"/>
      <c r="QS205" s="0"/>
      <c r="QT205" s="0"/>
      <c r="QU205" s="0"/>
      <c r="QV205" s="0"/>
      <c r="QW205" s="0"/>
      <c r="QX205" s="0"/>
      <c r="QY205" s="0"/>
      <c r="QZ205" s="0"/>
      <c r="RA205" s="0"/>
      <c r="RB205" s="0"/>
      <c r="RC205" s="0"/>
      <c r="RD205" s="0"/>
      <c r="RE205" s="0"/>
      <c r="RF205" s="0"/>
      <c r="RG205" s="0"/>
      <c r="RH205" s="0"/>
      <c r="RI205" s="0"/>
      <c r="RJ205" s="0"/>
      <c r="RK205" s="0"/>
      <c r="RL205" s="0"/>
      <c r="RM205" s="0"/>
      <c r="RN205" s="0"/>
      <c r="RO205" s="0"/>
      <c r="RP205" s="0"/>
      <c r="RQ205" s="0"/>
      <c r="RR205" s="0"/>
      <c r="RS205" s="0"/>
      <c r="RT205" s="0"/>
      <c r="RU205" s="0"/>
      <c r="RV205" s="0"/>
      <c r="RW205" s="0"/>
      <c r="RX205" s="0"/>
      <c r="RY205" s="0"/>
      <c r="RZ205" s="0"/>
      <c r="SA205" s="0"/>
      <c r="SB205" s="0"/>
      <c r="SC205" s="0"/>
      <c r="SD205" s="0"/>
      <c r="SE205" s="0"/>
      <c r="SF205" s="0"/>
      <c r="SG205" s="0"/>
      <c r="SH205" s="0"/>
      <c r="SI205" s="0"/>
      <c r="SJ205" s="0"/>
      <c r="SK205" s="0"/>
      <c r="SL205" s="0"/>
      <c r="SM205" s="0"/>
      <c r="SN205" s="0"/>
      <c r="SO205" s="0"/>
      <c r="SP205" s="0"/>
      <c r="SQ205" s="0"/>
      <c r="SR205" s="0"/>
      <c r="SS205" s="0"/>
      <c r="ST205" s="0"/>
      <c r="SU205" s="0"/>
      <c r="SV205" s="0"/>
      <c r="SW205" s="0"/>
      <c r="SX205" s="0"/>
      <c r="SY205" s="0"/>
      <c r="SZ205" s="0"/>
      <c r="TA205" s="0"/>
      <c r="TB205" s="0"/>
      <c r="TC205" s="0"/>
      <c r="TD205" s="0"/>
      <c r="TE205" s="0"/>
      <c r="TF205" s="0"/>
      <c r="TG205" s="0"/>
      <c r="TH205" s="0"/>
      <c r="TI205" s="0"/>
      <c r="TJ205" s="0"/>
      <c r="TK205" s="0"/>
      <c r="TL205" s="0"/>
      <c r="TM205" s="0"/>
      <c r="TN205" s="0"/>
      <c r="TO205" s="0"/>
      <c r="TP205" s="0"/>
      <c r="TQ205" s="0"/>
      <c r="TR205" s="0"/>
      <c r="TS205" s="0"/>
      <c r="TT205" s="0"/>
      <c r="TU205" s="0"/>
      <c r="TV205" s="0"/>
      <c r="TW205" s="0"/>
      <c r="TX205" s="0"/>
      <c r="TY205" s="0"/>
      <c r="TZ205" s="0"/>
      <c r="UA205" s="0"/>
      <c r="UB205" s="0"/>
      <c r="UC205" s="0"/>
      <c r="UD205" s="0"/>
      <c r="UE205" s="0"/>
      <c r="UF205" s="0"/>
      <c r="UG205" s="0"/>
      <c r="UH205" s="0"/>
      <c r="UI205" s="0"/>
      <c r="UJ205" s="0"/>
      <c r="UK205" s="0"/>
      <c r="UL205" s="0"/>
      <c r="UM205" s="0"/>
      <c r="UN205" s="0"/>
      <c r="UO205" s="0"/>
      <c r="UP205" s="0"/>
      <c r="UQ205" s="0"/>
      <c r="UR205" s="0"/>
      <c r="US205" s="0"/>
      <c r="UT205" s="0"/>
      <c r="UU205" s="0"/>
      <c r="UV205" s="0"/>
      <c r="UW205" s="0"/>
      <c r="UX205" s="0"/>
      <c r="UY205" s="0"/>
      <c r="UZ205" s="0"/>
      <c r="VA205" s="0"/>
      <c r="VB205" s="0"/>
      <c r="VC205" s="0"/>
      <c r="VD205" s="0"/>
      <c r="VE205" s="0"/>
      <c r="VF205" s="0"/>
      <c r="VG205" s="0"/>
      <c r="VH205" s="0"/>
      <c r="VI205" s="0"/>
      <c r="VJ205" s="0"/>
      <c r="VK205" s="0"/>
      <c r="VL205" s="0"/>
      <c r="VM205" s="0"/>
      <c r="VN205" s="0"/>
      <c r="VO205" s="0"/>
      <c r="VP205" s="0"/>
      <c r="VQ205" s="0"/>
      <c r="VR205" s="0"/>
      <c r="VS205" s="0"/>
      <c r="VT205" s="0"/>
      <c r="VU205" s="0"/>
      <c r="VV205" s="0"/>
      <c r="VW205" s="0"/>
      <c r="VX205" s="0"/>
      <c r="VY205" s="0"/>
      <c r="VZ205" s="0"/>
      <c r="WA205" s="0"/>
      <c r="WB205" s="0"/>
      <c r="WC205" s="0"/>
      <c r="WD205" s="0"/>
      <c r="WE205" s="0"/>
      <c r="WF205" s="0"/>
      <c r="WG205" s="0"/>
      <c r="WH205" s="0"/>
      <c r="WI205" s="0"/>
      <c r="WJ205" s="0"/>
      <c r="WK205" s="0"/>
      <c r="WL205" s="0"/>
      <c r="WM205" s="0"/>
      <c r="WN205" s="0"/>
      <c r="WO205" s="0"/>
      <c r="WP205" s="0"/>
      <c r="WQ205" s="0"/>
      <c r="WR205" s="0"/>
      <c r="WS205" s="0"/>
      <c r="WT205" s="0"/>
      <c r="WU205" s="0"/>
      <c r="WV205" s="0"/>
      <c r="WW205" s="0"/>
      <c r="WX205" s="0"/>
      <c r="WY205" s="0"/>
      <c r="WZ205" s="0"/>
      <c r="XA205" s="0"/>
      <c r="XB205" s="0"/>
      <c r="XC205" s="0"/>
      <c r="XD205" s="0"/>
      <c r="XE205" s="0"/>
      <c r="XF205" s="0"/>
      <c r="XG205" s="0"/>
      <c r="XH205" s="0"/>
      <c r="XI205" s="0"/>
      <c r="XJ205" s="0"/>
      <c r="XK205" s="0"/>
      <c r="XL205" s="0"/>
      <c r="XM205" s="0"/>
      <c r="XN205" s="0"/>
      <c r="XO205" s="0"/>
      <c r="XP205" s="0"/>
      <c r="XQ205" s="0"/>
      <c r="XR205" s="0"/>
      <c r="XS205" s="0"/>
      <c r="XT205" s="0"/>
      <c r="XU205" s="0"/>
      <c r="XV205" s="0"/>
      <c r="XW205" s="0"/>
      <c r="XX205" s="0"/>
      <c r="XY205" s="0"/>
      <c r="XZ205" s="0"/>
      <c r="YA205" s="0"/>
      <c r="YB205" s="0"/>
      <c r="YC205" s="0"/>
      <c r="YD205" s="0"/>
      <c r="YE205" s="0"/>
      <c r="YF205" s="0"/>
      <c r="YG205" s="0"/>
      <c r="YH205" s="0"/>
      <c r="YI205" s="0"/>
      <c r="YJ205" s="0"/>
      <c r="YK205" s="0"/>
      <c r="YL205" s="0"/>
      <c r="YM205" s="0"/>
      <c r="YN205" s="0"/>
      <c r="YO205" s="0"/>
      <c r="YP205" s="0"/>
      <c r="YQ205" s="0"/>
      <c r="YR205" s="0"/>
      <c r="YS205" s="0"/>
      <c r="YT205" s="0"/>
      <c r="YU205" s="0"/>
      <c r="YV205" s="0"/>
      <c r="YW205" s="0"/>
      <c r="YX205" s="0"/>
      <c r="YY205" s="0"/>
      <c r="YZ205" s="0"/>
      <c r="ZA205" s="0"/>
      <c r="ZB205" s="0"/>
      <c r="ZC205" s="0"/>
      <c r="ZD205" s="0"/>
      <c r="ZE205" s="0"/>
      <c r="ZF205" s="0"/>
      <c r="ZG205" s="0"/>
      <c r="ZH205" s="0"/>
      <c r="ZI205" s="0"/>
      <c r="ZJ205" s="0"/>
      <c r="ZK205" s="0"/>
      <c r="ZL205" s="0"/>
      <c r="ZM205" s="0"/>
      <c r="ZN205" s="0"/>
      <c r="ZO205" s="0"/>
      <c r="ZP205" s="0"/>
      <c r="ZQ205" s="0"/>
      <c r="ZR205" s="0"/>
      <c r="ZS205" s="0"/>
      <c r="ZT205" s="0"/>
      <c r="ZU205" s="0"/>
      <c r="ZV205" s="0"/>
      <c r="ZW205" s="0"/>
      <c r="ZX205" s="0"/>
      <c r="ZY205" s="0"/>
      <c r="ZZ205" s="0"/>
      <c r="AAA205" s="0"/>
      <c r="AAB205" s="0"/>
      <c r="AAC205" s="0"/>
      <c r="AAD205" s="0"/>
      <c r="AAE205" s="0"/>
      <c r="AAF205" s="0"/>
      <c r="AAG205" s="0"/>
      <c r="AAH205" s="0"/>
      <c r="AAI205" s="0"/>
      <c r="AAJ205" s="0"/>
      <c r="AAK205" s="0"/>
      <c r="AAL205" s="0"/>
      <c r="AAM205" s="0"/>
      <c r="AAN205" s="0"/>
      <c r="AAO205" s="0"/>
      <c r="AAP205" s="0"/>
      <c r="AAQ205" s="0"/>
      <c r="AAR205" s="0"/>
      <c r="AAS205" s="0"/>
      <c r="AAT205" s="0"/>
      <c r="AAU205" s="0"/>
      <c r="AAV205" s="0"/>
      <c r="AAW205" s="0"/>
      <c r="AAX205" s="0"/>
      <c r="AAY205" s="0"/>
      <c r="AAZ205" s="0"/>
      <c r="ABA205" s="0"/>
      <c r="ABB205" s="0"/>
      <c r="ABC205" s="0"/>
      <c r="ABD205" s="0"/>
      <c r="ABE205" s="0"/>
      <c r="ABF205" s="0"/>
      <c r="ABG205" s="0"/>
      <c r="ABH205" s="0"/>
      <c r="ABI205" s="0"/>
      <c r="ABJ205" s="0"/>
      <c r="ABK205" s="0"/>
      <c r="ABL205" s="0"/>
      <c r="ABM205" s="0"/>
      <c r="ABN205" s="0"/>
      <c r="ABO205" s="0"/>
      <c r="ABP205" s="0"/>
      <c r="ABQ205" s="0"/>
      <c r="ABR205" s="0"/>
      <c r="ABS205" s="0"/>
      <c r="ABT205" s="0"/>
      <c r="ABU205" s="0"/>
      <c r="ABV205" s="0"/>
      <c r="ABW205" s="0"/>
      <c r="ABX205" s="0"/>
      <c r="ABY205" s="0"/>
      <c r="ABZ205" s="0"/>
      <c r="ACA205" s="0"/>
      <c r="ACB205" s="0"/>
      <c r="ACC205" s="0"/>
      <c r="ACD205" s="0"/>
      <c r="ACE205" s="0"/>
      <c r="ACF205" s="0"/>
      <c r="ACG205" s="0"/>
      <c r="ACH205" s="0"/>
      <c r="ACI205" s="0"/>
      <c r="ACJ205" s="0"/>
      <c r="ACK205" s="0"/>
      <c r="ACL205" s="0"/>
      <c r="ACM205" s="0"/>
      <c r="ACN205" s="0"/>
      <c r="ACO205" s="0"/>
      <c r="ACP205" s="0"/>
      <c r="ACQ205" s="0"/>
      <c r="ACR205" s="0"/>
      <c r="ACS205" s="0"/>
      <c r="ACT205" s="0"/>
      <c r="ACU205" s="0"/>
      <c r="ACV205" s="0"/>
      <c r="ACW205" s="0"/>
      <c r="ACX205" s="0"/>
      <c r="ACY205" s="0"/>
      <c r="ACZ205" s="0"/>
      <c r="ADA205" s="0"/>
      <c r="ADB205" s="0"/>
      <c r="ADC205" s="0"/>
      <c r="ADD205" s="0"/>
      <c r="ADE205" s="0"/>
      <c r="ADF205" s="0"/>
      <c r="ADG205" s="0"/>
      <c r="ADH205" s="0"/>
      <c r="ADI205" s="0"/>
      <c r="ADJ205" s="0"/>
      <c r="ADK205" s="0"/>
      <c r="ADL205" s="0"/>
      <c r="ADM205" s="0"/>
      <c r="ADN205" s="0"/>
      <c r="ADO205" s="0"/>
      <c r="ADP205" s="0"/>
      <c r="ADQ205" s="0"/>
      <c r="ADR205" s="0"/>
      <c r="ADS205" s="0"/>
      <c r="ADT205" s="0"/>
      <c r="ADU205" s="0"/>
      <c r="ADV205" s="0"/>
      <c r="ADW205" s="0"/>
      <c r="ADX205" s="0"/>
      <c r="ADY205" s="0"/>
      <c r="ADZ205" s="0"/>
      <c r="AEA205" s="0"/>
      <c r="AEB205" s="0"/>
      <c r="AEC205" s="0"/>
      <c r="AED205" s="0"/>
      <c r="AEE205" s="0"/>
      <c r="AEF205" s="0"/>
      <c r="AEG205" s="0"/>
      <c r="AEH205" s="0"/>
      <c r="AEI205" s="0"/>
      <c r="AEJ205" s="0"/>
      <c r="AEK205" s="0"/>
      <c r="AEL205" s="0"/>
      <c r="AEM205" s="0"/>
      <c r="AEN205" s="0"/>
      <c r="AEO205" s="0"/>
      <c r="AEP205" s="0"/>
      <c r="AEQ205" s="0"/>
      <c r="AER205" s="0"/>
      <c r="AES205" s="0"/>
      <c r="AET205" s="0"/>
      <c r="AEU205" s="0"/>
      <c r="AEV205" s="0"/>
      <c r="AEW205" s="0"/>
      <c r="AEX205" s="0"/>
      <c r="AEY205" s="0"/>
      <c r="AEZ205" s="0"/>
      <c r="AFA205" s="0"/>
      <c r="AFB205" s="0"/>
      <c r="AFC205" s="0"/>
      <c r="AFD205" s="0"/>
      <c r="AFE205" s="0"/>
      <c r="AFF205" s="0"/>
      <c r="AFG205" s="0"/>
      <c r="AFH205" s="0"/>
      <c r="AFI205" s="0"/>
      <c r="AFJ205" s="0"/>
      <c r="AFK205" s="0"/>
      <c r="AFL205" s="0"/>
      <c r="AFM205" s="0"/>
      <c r="AFN205" s="0"/>
      <c r="AFO205" s="0"/>
      <c r="AFP205" s="0"/>
      <c r="AFQ205" s="0"/>
      <c r="AFR205" s="0"/>
      <c r="AFS205" s="0"/>
      <c r="AFT205" s="0"/>
      <c r="AFU205" s="0"/>
      <c r="AFV205" s="0"/>
      <c r="AFW205" s="0"/>
      <c r="AFX205" s="0"/>
      <c r="AFY205" s="0"/>
      <c r="AFZ205" s="0"/>
      <c r="AGA205" s="0"/>
      <c r="AGB205" s="0"/>
      <c r="AGC205" s="0"/>
      <c r="AGD205" s="0"/>
      <c r="AGE205" s="0"/>
      <c r="AGF205" s="0"/>
      <c r="AGG205" s="0"/>
      <c r="AGH205" s="0"/>
      <c r="AGI205" s="0"/>
      <c r="AGJ205" s="0"/>
      <c r="AGK205" s="0"/>
      <c r="AGL205" s="0"/>
      <c r="AGM205" s="0"/>
      <c r="AGN205" s="0"/>
      <c r="AGO205" s="0"/>
      <c r="AGP205" s="0"/>
      <c r="AGQ205" s="0"/>
      <c r="AGR205" s="0"/>
      <c r="AGS205" s="0"/>
      <c r="AGT205" s="0"/>
      <c r="AGU205" s="0"/>
      <c r="AGV205" s="0"/>
      <c r="AGW205" s="0"/>
      <c r="AGX205" s="0"/>
      <c r="AGY205" s="0"/>
      <c r="AGZ205" s="0"/>
      <c r="AHA205" s="0"/>
      <c r="AHB205" s="0"/>
      <c r="AHC205" s="0"/>
      <c r="AHD205" s="0"/>
      <c r="AHE205" s="0"/>
      <c r="AHF205" s="0"/>
      <c r="AHG205" s="0"/>
      <c r="AHH205" s="0"/>
      <c r="AHI205" s="0"/>
      <c r="AHJ205" s="0"/>
      <c r="AHK205" s="0"/>
      <c r="AHL205" s="0"/>
      <c r="AHM205" s="0"/>
      <c r="AHN205" s="0"/>
      <c r="AHO205" s="0"/>
      <c r="AHP205" s="0"/>
      <c r="AHQ205" s="0"/>
      <c r="AHR205" s="0"/>
      <c r="AHS205" s="0"/>
      <c r="AHT205" s="0"/>
      <c r="AHU205" s="0"/>
      <c r="AHV205" s="0"/>
      <c r="AHW205" s="0"/>
      <c r="AHX205" s="0"/>
      <c r="AHY205" s="0"/>
      <c r="AHZ205" s="0"/>
      <c r="AIA205" s="0"/>
      <c r="AIB205" s="0"/>
      <c r="AIC205" s="0"/>
      <c r="AID205" s="0"/>
      <c r="AIE205" s="0"/>
      <c r="AIF205" s="0"/>
      <c r="AIG205" s="0"/>
      <c r="AIH205" s="0"/>
      <c r="AII205" s="0"/>
      <c r="AIJ205" s="0"/>
      <c r="AIK205" s="0"/>
      <c r="AIL205" s="0"/>
      <c r="AIM205" s="0"/>
      <c r="AIN205" s="0"/>
      <c r="AIO205" s="0"/>
      <c r="AIP205" s="0"/>
      <c r="AIQ205" s="0"/>
      <c r="AIR205" s="0"/>
      <c r="AIS205" s="0"/>
      <c r="AIT205" s="0"/>
      <c r="AIU205" s="0"/>
      <c r="AIV205" s="0"/>
      <c r="AIW205" s="0"/>
      <c r="AIX205" s="0"/>
      <c r="AIY205" s="0"/>
      <c r="AIZ205" s="0"/>
      <c r="AJA205" s="0"/>
      <c r="AJB205" s="0"/>
      <c r="AJC205" s="0"/>
      <c r="AJD205" s="0"/>
      <c r="AJE205" s="0"/>
      <c r="AJF205" s="0"/>
      <c r="AJG205" s="0"/>
      <c r="AJH205" s="0"/>
      <c r="AJI205" s="0"/>
      <c r="AJJ205" s="0"/>
      <c r="AJK205" s="0"/>
      <c r="AJL205" s="0"/>
      <c r="AJM205" s="0"/>
      <c r="AJN205" s="0"/>
      <c r="AJO205" s="0"/>
      <c r="AJP205" s="0"/>
      <c r="AJQ205" s="0"/>
      <c r="AJR205" s="0"/>
      <c r="AJS205" s="0"/>
      <c r="AJT205" s="0"/>
      <c r="AJU205" s="0"/>
      <c r="AJV205" s="0"/>
      <c r="AJW205" s="0"/>
      <c r="AJX205" s="0"/>
      <c r="AJY205" s="0"/>
      <c r="AJZ205" s="0"/>
      <c r="AKA205" s="0"/>
      <c r="AKB205" s="0"/>
      <c r="AKC205" s="0"/>
      <c r="AKD205" s="0"/>
      <c r="AKE205" s="0"/>
      <c r="AKF205" s="0"/>
      <c r="AKG205" s="0"/>
      <c r="AKH205" s="0"/>
      <c r="AKI205" s="0"/>
      <c r="AKJ205" s="0"/>
      <c r="AKK205" s="0"/>
      <c r="AKL205" s="0"/>
      <c r="AKM205" s="0"/>
      <c r="AKN205" s="0"/>
      <c r="AKO205" s="0"/>
      <c r="AKP205" s="0"/>
      <c r="AKQ205" s="0"/>
      <c r="AKR205" s="0"/>
      <c r="AKS205" s="0"/>
      <c r="AKT205" s="0"/>
      <c r="AKU205" s="0"/>
      <c r="AKV205" s="0"/>
      <c r="AKW205" s="0"/>
      <c r="AKX205" s="0"/>
      <c r="AKY205" s="0"/>
      <c r="AKZ205" s="0"/>
      <c r="ALA205" s="0"/>
      <c r="ALB205" s="0"/>
      <c r="ALC205" s="0"/>
      <c r="ALD205" s="0"/>
      <c r="ALE205" s="0"/>
      <c r="ALF205" s="0"/>
      <c r="ALG205" s="0"/>
      <c r="ALH205" s="0"/>
      <c r="ALI205" s="0"/>
      <c r="ALJ205" s="0"/>
      <c r="ALK205" s="0"/>
      <c r="ALL205" s="0"/>
      <c r="ALM205" s="0"/>
      <c r="ALN205" s="0"/>
      <c r="ALO205" s="0"/>
      <c r="ALP205" s="0"/>
      <c r="ALQ205" s="0"/>
      <c r="ALR205" s="0"/>
      <c r="ALS205" s="0"/>
      <c r="ALT205" s="0"/>
      <c r="ALU205" s="0"/>
      <c r="ALV205" s="0"/>
      <c r="ALW205" s="0"/>
      <c r="ALX205" s="0"/>
      <c r="ALY205" s="0"/>
      <c r="ALZ205" s="0"/>
      <c r="AMA205" s="0"/>
      <c r="AMB205" s="0"/>
      <c r="AMC205" s="0"/>
      <c r="AMD205" s="0"/>
      <c r="AME205" s="0"/>
      <c r="AMF205" s="0"/>
      <c r="AMG205" s="0"/>
      <c r="AMH205" s="0"/>
      <c r="AMI205" s="0"/>
      <c r="AMJ205" s="0"/>
    </row>
    <row r="206" customFormat="false" ht="13.2" hidden="false" customHeight="false" outlineLevel="0" collapsed="false">
      <c r="B206" s="3" t="n">
        <v>17</v>
      </c>
      <c r="I206" s="20" t="n">
        <v>0</v>
      </c>
      <c r="J206" s="1" t="s">
        <v>42</v>
      </c>
      <c r="K206" s="1" t="s">
        <v>45</v>
      </c>
      <c r="L206" s="5" t="n">
        <v>43013</v>
      </c>
      <c r="P206" s="19" t="n">
        <f aca="false">+SUMIFS($O$2:$O$181,$J$2:$J$181,$J206,$B$2:$B$181,"&lt;"&amp;$B206,$B$2:$B$181,"&gt;="&amp;($B206-6))/6</f>
        <v>2.66666666666667</v>
      </c>
      <c r="Q206" s="19" t="n">
        <f aca="false">+SUMIFS($M$2:$M$181,$J$2:$J$181,$J206,$B$2:$B$181,"&lt;"&amp;$B206,$B$2:$B$181,"&gt;="&amp;($B206-6))/6</f>
        <v>2.5</v>
      </c>
      <c r="R206" s="19" t="n">
        <f aca="false">+SUMIFS($N$2:$N$181,$J$2:$J$181,$J206,$B$2:$B$181,"&lt;"&amp;$B206,$B$2:$B$181,"&gt;="&amp;($B206-6))/6</f>
        <v>0.333333333333333</v>
      </c>
      <c r="S206" s="19" t="n">
        <f aca="false">+SUMIFS($S$2:$S$181,$J$2:$J$181,$J206,$B$2:$B$181,"&lt;"&amp;$B206,$B$2:$B$181,"&gt;="&amp;($B206-6))/(6*90)</f>
        <v>0.901851851851852</v>
      </c>
      <c r="T206" s="19" t="n">
        <f aca="false">+SUMIFS($T$2:$T$181,$J$2:$J$181,$J206,$B$2:$B$181,"&lt;"&amp;$B206,$B$2:$B$181,"&gt;="&amp;($B206-6))/(6*90)</f>
        <v>0.246296296296296</v>
      </c>
      <c r="U206" s="19" t="n">
        <f aca="false">+SUMIFS($U$2:$U$181,$J$2:$J$181,$J206,$B$2:$B$181,"&lt;"&amp;$B206,$B$2:$B$181,"&gt;="&amp;($B206-6))/(6*90)</f>
        <v>0.622222222222222</v>
      </c>
      <c r="V206" s="19" t="n">
        <f aca="false">+SUMIFS($V$2:$V$181,$J$2:$J$181,$J206,$B$2:$B$181,"&lt;"&amp;$B206,$B$2:$B$181,"&gt;="&amp;($B206-6))/(6*90)</f>
        <v>0.140740740740741</v>
      </c>
      <c r="W206" s="19" t="n">
        <f aca="false">+SUMIFS($W$2:$W$181,$J$2:$J$181,$J206,$B$2:$B$181,"&lt;"&amp;$B206,$B$2:$B$181,"&gt;="&amp;($B206-6))/6</f>
        <v>1.99711511398818</v>
      </c>
      <c r="X206" s="19" t="n">
        <f aca="false">+SUMIFS($X$2:$X$181,$J$2:$J$181,$J206,$B$2:$B$181,"&lt;"&amp;$B206,$B$2:$B$181,"&gt;="&amp;($B206-6))/6</f>
        <v>0.270562770562771</v>
      </c>
      <c r="Y206" s="19" t="n">
        <f aca="false">+SUMIFS($Y$2:$Y$181,$J$2:$J$181,$J206,$B$2:$B$181,"&lt;"&amp;$B206,$B$2:$B$181,"&gt;="&amp;($B206-6))/(6*90)</f>
        <v>4.82592592592593</v>
      </c>
      <c r="Z206" s="19" t="n">
        <f aca="false">+SUMIFS($Z$2:$Z$181,$J$2:$J$181,$J206,$B$2:$B$181,"&lt;"&amp;$B206,$B$2:$B$181,"&gt;="&amp;($B206-6))/(6*90)</f>
        <v>0.42962962962963</v>
      </c>
      <c r="AA206" s="19" t="n">
        <f aca="false">+SUMIFS($AA$2:$AA$181,$J$2:$J$181,$J206,$B$2:$B$181,"&lt;"&amp;$B206,$B$2:$B$181,"&gt;="&amp;($B206-6))/6</f>
        <v>0.91716702784992</v>
      </c>
      <c r="AB206" s="19" t="n">
        <f aca="false">+SUMIFS($AB$2:$AB$181,$J$2:$J$181,$J206,$B$2:$B$181,"&lt;"&amp;$B206,$B$2:$B$181,"&gt;="&amp;($B206-6))/(6*90)</f>
        <v>0.0685185185185185</v>
      </c>
      <c r="AC206" s="19" t="n">
        <f aca="false">+SUMIFS($AC$2:$AC$181,$J$2:$J$181,$J206,$B$2:$B$181,"&lt;"&amp;$B206,$B$2:$B$181,"&gt;="&amp;($B206-6))/(6*90)</f>
        <v>0.183333333333333</v>
      </c>
      <c r="AD206" s="19" t="n">
        <f aca="false">+SUMIFS(AD$2:AD$181,$J$2:$J$181,$J206,$B$2:$B$181,"&lt;"&amp;$B206,$B$2:$B$181,"&gt;="&amp;($B206-6))/6</f>
        <v>1.66666666666667</v>
      </c>
      <c r="AE206" s="19" t="n">
        <f aca="false">+SUMIFS(AE$2:AE$181,$J$2:$J$181,$J206,$B$2:$B$181,"&lt;"&amp;$B206,$B$2:$B$181,"&gt;="&amp;($B206-6))/(6*90)</f>
        <v>0.15</v>
      </c>
      <c r="AF206" s="19" t="n">
        <f aca="false">+SUMIFS(AF$2:AF$181,$J$2:$J$181,$J206,$B$2:$B$181,"&lt;"&amp;$B206,$B$2:$B$181,"&gt;="&amp;($B206-6))/(6*90)</f>
        <v>2.69814814814815</v>
      </c>
      <c r="AG206" s="19" t="n">
        <f aca="false">+SUMIFS(AG$2:AG$181,$J$2:$J$181,$J206,$B$2:$B$181,"&lt;"&amp;$B206,$B$2:$B$181,"&gt;="&amp;($B206-6))/(6*90)</f>
        <v>0.462962962962963</v>
      </c>
      <c r="AH206" s="19" t="n">
        <f aca="false">+SUMIFS(AH$2:AH$181,$J$2:$J$181,$J206,$B$2:$B$181,"&lt;"&amp;$B206,$B$2:$B$181,"&gt;="&amp;($B206-6))/(6*90)</f>
        <v>0.0351851851851852</v>
      </c>
      <c r="AI206" s="19" t="n">
        <f aca="false">+SUMIFS(AI$2:AI$181,$J$2:$J$181,$J206,$B$2:$B$181,"&lt;"&amp;$B206,$B$2:$B$181,"&gt;="&amp;($B206-6))/(6*90)</f>
        <v>0.190740740740741</v>
      </c>
      <c r="AJ206" s="19" t="n">
        <f aca="false">+SUMIFS(AJ$2:AJ$181,$J$2:$J$181,$J206,$B$2:$B$181,"&lt;"&amp;$B206,$B$2:$B$181,"&gt;="&amp;($B206-6))/6</f>
        <v>2.33333333333333</v>
      </c>
      <c r="AK206" s="19" t="n">
        <f aca="false">+SUMIFS(AK$2:AK$181,$J$2:$J$181,$J206,$B$2:$B$181,"&lt;"&amp;$B206,$B$2:$B$181,"&gt;="&amp;($B206-6))/(6*90)</f>
        <v>0.087037037037037</v>
      </c>
      <c r="AL206" s="19" t="n">
        <f aca="false">+SUMIFS(AL$2:AL$181,$J$2:$J$181,$J206,$B$2:$B$181,"&lt;"&amp;$B206,$B$2:$B$181,"&gt;="&amp;($B206-6))/6</f>
        <v>2.5</v>
      </c>
      <c r="AM206" s="19" t="n">
        <f aca="false">+SUMIFS(AM$2:AM$181,$J$2:$J$181,$J206,$B$2:$B$181,"&lt;"&amp;$B206,$B$2:$B$181,"&gt;="&amp;($B206-6))/6</f>
        <v>2.96574675324675</v>
      </c>
      <c r="AN206" s="19" t="n">
        <f aca="false">+SUMIFS(AN$2:AN$181,$J$2:$J$181,$J206,$B$2:$B$181,"&lt;"&amp;$B206,$B$2:$B$181,"&gt;="&amp;($B206-6))/6</f>
        <v>2.13986115515495</v>
      </c>
      <c r="AO206" s="0"/>
      <c r="AP206" s="0"/>
      <c r="AQ206" s="0"/>
      <c r="AR206" s="0"/>
      <c r="AS206" s="0"/>
      <c r="AT206" s="0"/>
      <c r="AU206" s="0"/>
      <c r="AV206" s="0"/>
      <c r="AW206" s="0"/>
      <c r="AX206" s="0"/>
      <c r="AY206" s="0"/>
      <c r="AZ206" s="0"/>
      <c r="BA206" s="0"/>
      <c r="BB206" s="0"/>
      <c r="BC206" s="0"/>
      <c r="BD206" s="0"/>
      <c r="BE206" s="0"/>
      <c r="BF206" s="0"/>
      <c r="BG206" s="0"/>
      <c r="BH206" s="0"/>
      <c r="BI206" s="0"/>
      <c r="BJ206" s="0"/>
      <c r="BK206" s="0"/>
      <c r="BL206" s="0"/>
      <c r="BM206" s="0"/>
      <c r="BN206" s="0"/>
      <c r="BO206" s="0"/>
      <c r="BP206" s="0"/>
      <c r="BQ206" s="0"/>
      <c r="BR206" s="0"/>
      <c r="BS206" s="0"/>
      <c r="BT206" s="0"/>
      <c r="BU206" s="0"/>
      <c r="BV206" s="0"/>
      <c r="BW206" s="0"/>
      <c r="BX206" s="0"/>
      <c r="BY206" s="0"/>
      <c r="BZ206" s="0"/>
      <c r="CA206" s="0"/>
      <c r="CB206" s="0"/>
      <c r="CC206" s="0"/>
      <c r="CD206" s="0"/>
      <c r="CE206" s="0"/>
      <c r="CF206" s="0"/>
      <c r="CG206" s="0"/>
      <c r="CH206" s="0"/>
      <c r="CI206" s="0"/>
      <c r="CJ206" s="0"/>
      <c r="CK206" s="0"/>
      <c r="CL206" s="0"/>
      <c r="CM206" s="0"/>
      <c r="CN206" s="0"/>
      <c r="CO206" s="0"/>
      <c r="CP206" s="0"/>
      <c r="CQ206" s="0"/>
      <c r="CR206" s="0"/>
      <c r="CS206" s="0"/>
      <c r="CT206" s="0"/>
      <c r="CU206" s="0"/>
      <c r="CV206" s="0"/>
      <c r="CW206" s="0"/>
      <c r="CX206" s="0"/>
      <c r="CY206" s="0"/>
      <c r="CZ206" s="0"/>
      <c r="DA206" s="0"/>
      <c r="DB206" s="0"/>
      <c r="DC206" s="0"/>
      <c r="DD206" s="0"/>
      <c r="DE206" s="0"/>
      <c r="DF206" s="0"/>
      <c r="DG206" s="0"/>
      <c r="DH206" s="0"/>
      <c r="DI206" s="0"/>
      <c r="DJ206" s="0"/>
      <c r="DK206" s="0"/>
      <c r="DL206" s="0"/>
      <c r="DM206" s="0"/>
      <c r="DN206" s="0"/>
      <c r="DO206" s="0"/>
      <c r="DP206" s="0"/>
      <c r="DQ206" s="0"/>
      <c r="DR206" s="0"/>
      <c r="DS206" s="0"/>
      <c r="DT206" s="0"/>
      <c r="DU206" s="0"/>
      <c r="DV206" s="0"/>
      <c r="DW206" s="0"/>
      <c r="DX206" s="0"/>
      <c r="DY206" s="0"/>
      <c r="DZ206" s="0"/>
      <c r="EA206" s="0"/>
      <c r="EB206" s="0"/>
      <c r="EC206" s="0"/>
      <c r="ED206" s="0"/>
      <c r="EE206" s="0"/>
      <c r="EF206" s="0"/>
      <c r="EG206" s="0"/>
      <c r="EH206" s="0"/>
      <c r="EI206" s="0"/>
      <c r="EJ206" s="0"/>
      <c r="EK206" s="0"/>
      <c r="EL206" s="0"/>
      <c r="EM206" s="0"/>
      <c r="EN206" s="0"/>
      <c r="EO206" s="0"/>
      <c r="EP206" s="0"/>
      <c r="EQ206" s="0"/>
      <c r="ER206" s="0"/>
      <c r="ES206" s="0"/>
      <c r="ET206" s="0"/>
      <c r="EU206" s="0"/>
      <c r="EV206" s="0"/>
      <c r="EW206" s="0"/>
      <c r="EX206" s="0"/>
      <c r="EY206" s="0"/>
      <c r="EZ206" s="0"/>
      <c r="FA206" s="0"/>
      <c r="FB206" s="0"/>
      <c r="FC206" s="0"/>
      <c r="FD206" s="0"/>
      <c r="FE206" s="0"/>
      <c r="FF206" s="0"/>
      <c r="FG206" s="0"/>
      <c r="FH206" s="0"/>
      <c r="FI206" s="0"/>
      <c r="FJ206" s="0"/>
      <c r="FK206" s="0"/>
      <c r="FL206" s="0"/>
      <c r="FM206" s="0"/>
      <c r="FN206" s="0"/>
      <c r="FO206" s="0"/>
      <c r="FP206" s="0"/>
      <c r="FQ206" s="0"/>
      <c r="FR206" s="0"/>
      <c r="FS206" s="0"/>
      <c r="FT206" s="0"/>
      <c r="FU206" s="0"/>
      <c r="FV206" s="0"/>
      <c r="FW206" s="0"/>
      <c r="FX206" s="0"/>
      <c r="FY206" s="0"/>
      <c r="FZ206" s="0"/>
      <c r="GA206" s="0"/>
      <c r="GB206" s="0"/>
      <c r="GC206" s="0"/>
      <c r="GD206" s="0"/>
      <c r="GE206" s="0"/>
      <c r="GF206" s="0"/>
      <c r="GG206" s="0"/>
      <c r="GH206" s="0"/>
      <c r="GI206" s="0"/>
      <c r="GJ206" s="0"/>
      <c r="GK206" s="0"/>
      <c r="GL206" s="0"/>
      <c r="GM206" s="0"/>
      <c r="GN206" s="0"/>
      <c r="GO206" s="0"/>
      <c r="GP206" s="0"/>
      <c r="GQ206" s="0"/>
      <c r="GR206" s="0"/>
      <c r="GS206" s="0"/>
      <c r="GT206" s="0"/>
      <c r="GU206" s="0"/>
      <c r="GV206" s="0"/>
      <c r="GW206" s="0"/>
      <c r="GX206" s="0"/>
      <c r="GY206" s="0"/>
      <c r="GZ206" s="0"/>
      <c r="HA206" s="0"/>
      <c r="HB206" s="0"/>
      <c r="HC206" s="0"/>
      <c r="HD206" s="0"/>
      <c r="HE206" s="0"/>
      <c r="HF206" s="0"/>
      <c r="HG206" s="0"/>
      <c r="HH206" s="0"/>
      <c r="HI206" s="0"/>
      <c r="HJ206" s="0"/>
      <c r="HK206" s="0"/>
      <c r="HL206" s="0"/>
      <c r="HM206" s="0"/>
      <c r="HN206" s="0"/>
      <c r="HO206" s="0"/>
      <c r="HP206" s="0"/>
      <c r="HQ206" s="0"/>
      <c r="HR206" s="0"/>
      <c r="HS206" s="0"/>
      <c r="HT206" s="0"/>
      <c r="HU206" s="0"/>
      <c r="HV206" s="0"/>
      <c r="HW206" s="0"/>
      <c r="HX206" s="0"/>
      <c r="HY206" s="0"/>
      <c r="HZ206" s="0"/>
      <c r="IA206" s="0"/>
      <c r="IB206" s="0"/>
      <c r="IC206" s="0"/>
      <c r="ID206" s="0"/>
      <c r="IE206" s="0"/>
      <c r="IF206" s="0"/>
      <c r="IG206" s="0"/>
      <c r="IH206" s="0"/>
      <c r="II206" s="0"/>
      <c r="IJ206" s="0"/>
      <c r="IK206" s="0"/>
      <c r="IL206" s="0"/>
      <c r="IM206" s="0"/>
      <c r="IN206" s="0"/>
      <c r="IO206" s="0"/>
      <c r="IP206" s="0"/>
      <c r="IQ206" s="0"/>
      <c r="IR206" s="0"/>
      <c r="IS206" s="0"/>
      <c r="IT206" s="0"/>
      <c r="IU206" s="0"/>
      <c r="IV206" s="0"/>
      <c r="IW206" s="0"/>
      <c r="IX206" s="0"/>
      <c r="IY206" s="0"/>
      <c r="IZ206" s="0"/>
      <c r="JA206" s="0"/>
      <c r="JB206" s="0"/>
      <c r="JC206" s="0"/>
      <c r="JD206" s="0"/>
      <c r="JE206" s="0"/>
      <c r="JF206" s="0"/>
      <c r="JG206" s="0"/>
      <c r="JH206" s="0"/>
      <c r="JI206" s="0"/>
      <c r="JJ206" s="0"/>
      <c r="JK206" s="0"/>
      <c r="JL206" s="0"/>
      <c r="JM206" s="0"/>
      <c r="JN206" s="0"/>
      <c r="JO206" s="0"/>
      <c r="JP206" s="0"/>
      <c r="JQ206" s="0"/>
      <c r="JR206" s="0"/>
      <c r="JS206" s="0"/>
      <c r="JT206" s="0"/>
      <c r="JU206" s="0"/>
      <c r="JV206" s="0"/>
      <c r="JW206" s="0"/>
      <c r="JX206" s="0"/>
      <c r="JY206" s="0"/>
      <c r="JZ206" s="0"/>
      <c r="KA206" s="0"/>
      <c r="KB206" s="0"/>
      <c r="KC206" s="0"/>
      <c r="KD206" s="0"/>
      <c r="KE206" s="0"/>
      <c r="KF206" s="0"/>
      <c r="KG206" s="0"/>
      <c r="KH206" s="0"/>
      <c r="KI206" s="0"/>
      <c r="KJ206" s="0"/>
      <c r="KK206" s="0"/>
      <c r="KL206" s="0"/>
      <c r="KM206" s="0"/>
      <c r="KN206" s="0"/>
      <c r="KO206" s="0"/>
      <c r="KP206" s="0"/>
      <c r="KQ206" s="0"/>
      <c r="KR206" s="0"/>
      <c r="KS206" s="0"/>
      <c r="KT206" s="0"/>
      <c r="KU206" s="0"/>
      <c r="KV206" s="0"/>
      <c r="KW206" s="0"/>
      <c r="KX206" s="0"/>
      <c r="KY206" s="0"/>
      <c r="KZ206" s="0"/>
      <c r="LA206" s="0"/>
      <c r="LB206" s="0"/>
      <c r="LC206" s="0"/>
      <c r="LD206" s="0"/>
      <c r="LE206" s="0"/>
      <c r="LF206" s="0"/>
      <c r="LG206" s="0"/>
      <c r="LH206" s="0"/>
      <c r="LI206" s="0"/>
      <c r="LJ206" s="0"/>
      <c r="LK206" s="0"/>
      <c r="LL206" s="0"/>
      <c r="LM206" s="0"/>
      <c r="LN206" s="0"/>
      <c r="LO206" s="0"/>
      <c r="LP206" s="0"/>
      <c r="LQ206" s="0"/>
      <c r="LR206" s="0"/>
      <c r="LS206" s="0"/>
      <c r="LT206" s="0"/>
      <c r="LU206" s="0"/>
      <c r="LV206" s="0"/>
      <c r="LW206" s="0"/>
      <c r="LX206" s="0"/>
      <c r="LY206" s="0"/>
      <c r="LZ206" s="0"/>
      <c r="MA206" s="0"/>
      <c r="MB206" s="0"/>
      <c r="MC206" s="0"/>
      <c r="MD206" s="0"/>
      <c r="ME206" s="0"/>
      <c r="MF206" s="0"/>
      <c r="MG206" s="0"/>
      <c r="MH206" s="0"/>
      <c r="MI206" s="0"/>
      <c r="MJ206" s="0"/>
      <c r="MK206" s="0"/>
      <c r="ML206" s="0"/>
      <c r="MM206" s="0"/>
      <c r="MN206" s="0"/>
      <c r="MO206" s="0"/>
      <c r="MP206" s="0"/>
      <c r="MQ206" s="0"/>
      <c r="MR206" s="0"/>
      <c r="MS206" s="0"/>
      <c r="MT206" s="0"/>
      <c r="MU206" s="0"/>
      <c r="MV206" s="0"/>
      <c r="MW206" s="0"/>
      <c r="MX206" s="0"/>
      <c r="MY206" s="0"/>
      <c r="MZ206" s="0"/>
      <c r="NA206" s="0"/>
      <c r="NB206" s="0"/>
      <c r="NC206" s="0"/>
      <c r="ND206" s="0"/>
      <c r="NE206" s="0"/>
      <c r="NF206" s="0"/>
      <c r="NG206" s="0"/>
      <c r="NH206" s="0"/>
      <c r="NI206" s="0"/>
      <c r="NJ206" s="0"/>
      <c r="NK206" s="0"/>
      <c r="NL206" s="0"/>
      <c r="NM206" s="0"/>
      <c r="NN206" s="0"/>
      <c r="NO206" s="0"/>
      <c r="NP206" s="0"/>
      <c r="NQ206" s="0"/>
      <c r="NR206" s="0"/>
      <c r="NS206" s="0"/>
      <c r="NT206" s="0"/>
      <c r="NU206" s="0"/>
      <c r="NV206" s="0"/>
      <c r="NW206" s="0"/>
      <c r="NX206" s="0"/>
      <c r="NY206" s="0"/>
      <c r="NZ206" s="0"/>
      <c r="OA206" s="0"/>
      <c r="OB206" s="0"/>
      <c r="OC206" s="0"/>
      <c r="OD206" s="0"/>
      <c r="OE206" s="0"/>
      <c r="OF206" s="0"/>
      <c r="OG206" s="0"/>
      <c r="OH206" s="0"/>
      <c r="OI206" s="0"/>
      <c r="OJ206" s="0"/>
      <c r="OK206" s="0"/>
      <c r="OL206" s="0"/>
      <c r="OM206" s="0"/>
      <c r="ON206" s="0"/>
      <c r="OO206" s="0"/>
      <c r="OP206" s="0"/>
      <c r="OQ206" s="0"/>
      <c r="OR206" s="0"/>
      <c r="OS206" s="0"/>
      <c r="OT206" s="0"/>
      <c r="OU206" s="0"/>
      <c r="OV206" s="0"/>
      <c r="OW206" s="0"/>
      <c r="OX206" s="0"/>
      <c r="OY206" s="0"/>
      <c r="OZ206" s="0"/>
      <c r="PA206" s="0"/>
      <c r="PB206" s="0"/>
      <c r="PC206" s="0"/>
      <c r="PD206" s="0"/>
      <c r="PE206" s="0"/>
      <c r="PF206" s="0"/>
      <c r="PG206" s="0"/>
      <c r="PH206" s="0"/>
      <c r="PI206" s="0"/>
      <c r="PJ206" s="0"/>
      <c r="PK206" s="0"/>
      <c r="PL206" s="0"/>
      <c r="PM206" s="0"/>
      <c r="PN206" s="0"/>
      <c r="PO206" s="0"/>
      <c r="PP206" s="0"/>
      <c r="PQ206" s="0"/>
      <c r="PR206" s="0"/>
      <c r="PS206" s="0"/>
      <c r="PT206" s="0"/>
      <c r="PU206" s="0"/>
      <c r="PV206" s="0"/>
      <c r="PW206" s="0"/>
      <c r="PX206" s="0"/>
      <c r="PY206" s="0"/>
      <c r="PZ206" s="0"/>
      <c r="QA206" s="0"/>
      <c r="QB206" s="0"/>
      <c r="QC206" s="0"/>
      <c r="QD206" s="0"/>
      <c r="QE206" s="0"/>
      <c r="QF206" s="0"/>
      <c r="QG206" s="0"/>
      <c r="QH206" s="0"/>
      <c r="QI206" s="0"/>
      <c r="QJ206" s="0"/>
      <c r="QK206" s="0"/>
      <c r="QL206" s="0"/>
      <c r="QM206" s="0"/>
      <c r="QN206" s="0"/>
      <c r="QO206" s="0"/>
      <c r="QP206" s="0"/>
      <c r="QQ206" s="0"/>
      <c r="QR206" s="0"/>
      <c r="QS206" s="0"/>
      <c r="QT206" s="0"/>
      <c r="QU206" s="0"/>
      <c r="QV206" s="0"/>
      <c r="QW206" s="0"/>
      <c r="QX206" s="0"/>
      <c r="QY206" s="0"/>
      <c r="QZ206" s="0"/>
      <c r="RA206" s="0"/>
      <c r="RB206" s="0"/>
      <c r="RC206" s="0"/>
      <c r="RD206" s="0"/>
      <c r="RE206" s="0"/>
      <c r="RF206" s="0"/>
      <c r="RG206" s="0"/>
      <c r="RH206" s="0"/>
      <c r="RI206" s="0"/>
      <c r="RJ206" s="0"/>
      <c r="RK206" s="0"/>
      <c r="RL206" s="0"/>
      <c r="RM206" s="0"/>
      <c r="RN206" s="0"/>
      <c r="RO206" s="0"/>
      <c r="RP206" s="0"/>
      <c r="RQ206" s="0"/>
      <c r="RR206" s="0"/>
      <c r="RS206" s="0"/>
      <c r="RT206" s="0"/>
      <c r="RU206" s="0"/>
      <c r="RV206" s="0"/>
      <c r="RW206" s="0"/>
      <c r="RX206" s="0"/>
      <c r="RY206" s="0"/>
      <c r="RZ206" s="0"/>
      <c r="SA206" s="0"/>
      <c r="SB206" s="0"/>
      <c r="SC206" s="0"/>
      <c r="SD206" s="0"/>
      <c r="SE206" s="0"/>
      <c r="SF206" s="0"/>
      <c r="SG206" s="0"/>
      <c r="SH206" s="0"/>
      <c r="SI206" s="0"/>
      <c r="SJ206" s="0"/>
      <c r="SK206" s="0"/>
      <c r="SL206" s="0"/>
      <c r="SM206" s="0"/>
      <c r="SN206" s="0"/>
      <c r="SO206" s="0"/>
      <c r="SP206" s="0"/>
      <c r="SQ206" s="0"/>
      <c r="SR206" s="0"/>
      <c r="SS206" s="0"/>
      <c r="ST206" s="0"/>
      <c r="SU206" s="0"/>
      <c r="SV206" s="0"/>
      <c r="SW206" s="0"/>
      <c r="SX206" s="0"/>
      <c r="SY206" s="0"/>
      <c r="SZ206" s="0"/>
      <c r="TA206" s="0"/>
      <c r="TB206" s="0"/>
      <c r="TC206" s="0"/>
      <c r="TD206" s="0"/>
      <c r="TE206" s="0"/>
      <c r="TF206" s="0"/>
      <c r="TG206" s="0"/>
      <c r="TH206" s="0"/>
      <c r="TI206" s="0"/>
      <c r="TJ206" s="0"/>
      <c r="TK206" s="0"/>
      <c r="TL206" s="0"/>
      <c r="TM206" s="0"/>
      <c r="TN206" s="0"/>
      <c r="TO206" s="0"/>
      <c r="TP206" s="0"/>
      <c r="TQ206" s="0"/>
      <c r="TR206" s="0"/>
      <c r="TS206" s="0"/>
      <c r="TT206" s="0"/>
      <c r="TU206" s="0"/>
      <c r="TV206" s="0"/>
      <c r="TW206" s="0"/>
      <c r="TX206" s="0"/>
      <c r="TY206" s="0"/>
      <c r="TZ206" s="0"/>
      <c r="UA206" s="0"/>
      <c r="UB206" s="0"/>
      <c r="UC206" s="0"/>
      <c r="UD206" s="0"/>
      <c r="UE206" s="0"/>
      <c r="UF206" s="0"/>
      <c r="UG206" s="0"/>
      <c r="UH206" s="0"/>
      <c r="UI206" s="0"/>
      <c r="UJ206" s="0"/>
      <c r="UK206" s="0"/>
      <c r="UL206" s="0"/>
      <c r="UM206" s="0"/>
      <c r="UN206" s="0"/>
      <c r="UO206" s="0"/>
      <c r="UP206" s="0"/>
      <c r="UQ206" s="0"/>
      <c r="UR206" s="0"/>
      <c r="US206" s="0"/>
      <c r="UT206" s="0"/>
      <c r="UU206" s="0"/>
      <c r="UV206" s="0"/>
      <c r="UW206" s="0"/>
      <c r="UX206" s="0"/>
      <c r="UY206" s="0"/>
      <c r="UZ206" s="0"/>
      <c r="VA206" s="0"/>
      <c r="VB206" s="0"/>
      <c r="VC206" s="0"/>
      <c r="VD206" s="0"/>
      <c r="VE206" s="0"/>
      <c r="VF206" s="0"/>
      <c r="VG206" s="0"/>
      <c r="VH206" s="0"/>
      <c r="VI206" s="0"/>
      <c r="VJ206" s="0"/>
      <c r="VK206" s="0"/>
      <c r="VL206" s="0"/>
      <c r="VM206" s="0"/>
      <c r="VN206" s="0"/>
      <c r="VO206" s="0"/>
      <c r="VP206" s="0"/>
      <c r="VQ206" s="0"/>
      <c r="VR206" s="0"/>
      <c r="VS206" s="0"/>
      <c r="VT206" s="0"/>
      <c r="VU206" s="0"/>
      <c r="VV206" s="0"/>
      <c r="VW206" s="0"/>
      <c r="VX206" s="0"/>
      <c r="VY206" s="0"/>
      <c r="VZ206" s="0"/>
      <c r="WA206" s="0"/>
      <c r="WB206" s="0"/>
      <c r="WC206" s="0"/>
      <c r="WD206" s="0"/>
      <c r="WE206" s="0"/>
      <c r="WF206" s="0"/>
      <c r="WG206" s="0"/>
      <c r="WH206" s="0"/>
      <c r="WI206" s="0"/>
      <c r="WJ206" s="0"/>
      <c r="WK206" s="0"/>
      <c r="WL206" s="0"/>
      <c r="WM206" s="0"/>
      <c r="WN206" s="0"/>
      <c r="WO206" s="0"/>
      <c r="WP206" s="0"/>
      <c r="WQ206" s="0"/>
      <c r="WR206" s="0"/>
      <c r="WS206" s="0"/>
      <c r="WT206" s="0"/>
      <c r="WU206" s="0"/>
      <c r="WV206" s="0"/>
      <c r="WW206" s="0"/>
      <c r="WX206" s="0"/>
      <c r="WY206" s="0"/>
      <c r="WZ206" s="0"/>
      <c r="XA206" s="0"/>
      <c r="XB206" s="0"/>
      <c r="XC206" s="0"/>
      <c r="XD206" s="0"/>
      <c r="XE206" s="0"/>
      <c r="XF206" s="0"/>
      <c r="XG206" s="0"/>
      <c r="XH206" s="0"/>
      <c r="XI206" s="0"/>
      <c r="XJ206" s="0"/>
      <c r="XK206" s="0"/>
      <c r="XL206" s="0"/>
      <c r="XM206" s="0"/>
      <c r="XN206" s="0"/>
      <c r="XO206" s="0"/>
      <c r="XP206" s="0"/>
      <c r="XQ206" s="0"/>
      <c r="XR206" s="0"/>
      <c r="XS206" s="0"/>
      <c r="XT206" s="0"/>
      <c r="XU206" s="0"/>
      <c r="XV206" s="0"/>
      <c r="XW206" s="0"/>
      <c r="XX206" s="0"/>
      <c r="XY206" s="0"/>
      <c r="XZ206" s="0"/>
      <c r="YA206" s="0"/>
      <c r="YB206" s="0"/>
      <c r="YC206" s="0"/>
      <c r="YD206" s="0"/>
      <c r="YE206" s="0"/>
      <c r="YF206" s="0"/>
      <c r="YG206" s="0"/>
      <c r="YH206" s="0"/>
      <c r="YI206" s="0"/>
      <c r="YJ206" s="0"/>
      <c r="YK206" s="0"/>
      <c r="YL206" s="0"/>
      <c r="YM206" s="0"/>
      <c r="YN206" s="0"/>
      <c r="YO206" s="0"/>
      <c r="YP206" s="0"/>
      <c r="YQ206" s="0"/>
      <c r="YR206" s="0"/>
      <c r="YS206" s="0"/>
      <c r="YT206" s="0"/>
      <c r="YU206" s="0"/>
      <c r="YV206" s="0"/>
      <c r="YW206" s="0"/>
      <c r="YX206" s="0"/>
      <c r="YY206" s="0"/>
      <c r="YZ206" s="0"/>
      <c r="ZA206" s="0"/>
      <c r="ZB206" s="0"/>
      <c r="ZC206" s="0"/>
      <c r="ZD206" s="0"/>
      <c r="ZE206" s="0"/>
      <c r="ZF206" s="0"/>
      <c r="ZG206" s="0"/>
      <c r="ZH206" s="0"/>
      <c r="ZI206" s="0"/>
      <c r="ZJ206" s="0"/>
      <c r="ZK206" s="0"/>
      <c r="ZL206" s="0"/>
      <c r="ZM206" s="0"/>
      <c r="ZN206" s="0"/>
      <c r="ZO206" s="0"/>
      <c r="ZP206" s="0"/>
      <c r="ZQ206" s="0"/>
      <c r="ZR206" s="0"/>
      <c r="ZS206" s="0"/>
      <c r="ZT206" s="0"/>
      <c r="ZU206" s="0"/>
      <c r="ZV206" s="0"/>
      <c r="ZW206" s="0"/>
      <c r="ZX206" s="0"/>
      <c r="ZY206" s="0"/>
      <c r="ZZ206" s="0"/>
      <c r="AAA206" s="0"/>
      <c r="AAB206" s="0"/>
      <c r="AAC206" s="0"/>
      <c r="AAD206" s="0"/>
      <c r="AAE206" s="0"/>
      <c r="AAF206" s="0"/>
      <c r="AAG206" s="0"/>
      <c r="AAH206" s="0"/>
      <c r="AAI206" s="0"/>
      <c r="AAJ206" s="0"/>
      <c r="AAK206" s="0"/>
      <c r="AAL206" s="0"/>
      <c r="AAM206" s="0"/>
      <c r="AAN206" s="0"/>
      <c r="AAO206" s="0"/>
      <c r="AAP206" s="0"/>
      <c r="AAQ206" s="0"/>
      <c r="AAR206" s="0"/>
      <c r="AAS206" s="0"/>
      <c r="AAT206" s="0"/>
      <c r="AAU206" s="0"/>
      <c r="AAV206" s="0"/>
      <c r="AAW206" s="0"/>
      <c r="AAX206" s="0"/>
      <c r="AAY206" s="0"/>
      <c r="AAZ206" s="0"/>
      <c r="ABA206" s="0"/>
      <c r="ABB206" s="0"/>
      <c r="ABC206" s="0"/>
      <c r="ABD206" s="0"/>
      <c r="ABE206" s="0"/>
      <c r="ABF206" s="0"/>
      <c r="ABG206" s="0"/>
      <c r="ABH206" s="0"/>
      <c r="ABI206" s="0"/>
      <c r="ABJ206" s="0"/>
      <c r="ABK206" s="0"/>
      <c r="ABL206" s="0"/>
      <c r="ABM206" s="0"/>
      <c r="ABN206" s="0"/>
      <c r="ABO206" s="0"/>
      <c r="ABP206" s="0"/>
      <c r="ABQ206" s="0"/>
      <c r="ABR206" s="0"/>
      <c r="ABS206" s="0"/>
      <c r="ABT206" s="0"/>
      <c r="ABU206" s="0"/>
      <c r="ABV206" s="0"/>
      <c r="ABW206" s="0"/>
      <c r="ABX206" s="0"/>
      <c r="ABY206" s="0"/>
      <c r="ABZ206" s="0"/>
      <c r="ACA206" s="0"/>
      <c r="ACB206" s="0"/>
      <c r="ACC206" s="0"/>
      <c r="ACD206" s="0"/>
      <c r="ACE206" s="0"/>
      <c r="ACF206" s="0"/>
      <c r="ACG206" s="0"/>
      <c r="ACH206" s="0"/>
      <c r="ACI206" s="0"/>
      <c r="ACJ206" s="0"/>
      <c r="ACK206" s="0"/>
      <c r="ACL206" s="0"/>
      <c r="ACM206" s="0"/>
      <c r="ACN206" s="0"/>
      <c r="ACO206" s="0"/>
      <c r="ACP206" s="0"/>
      <c r="ACQ206" s="0"/>
      <c r="ACR206" s="0"/>
      <c r="ACS206" s="0"/>
      <c r="ACT206" s="0"/>
      <c r="ACU206" s="0"/>
      <c r="ACV206" s="0"/>
      <c r="ACW206" s="0"/>
      <c r="ACX206" s="0"/>
      <c r="ACY206" s="0"/>
      <c r="ACZ206" s="0"/>
      <c r="ADA206" s="0"/>
      <c r="ADB206" s="0"/>
      <c r="ADC206" s="0"/>
      <c r="ADD206" s="0"/>
      <c r="ADE206" s="0"/>
      <c r="ADF206" s="0"/>
      <c r="ADG206" s="0"/>
      <c r="ADH206" s="0"/>
      <c r="ADI206" s="0"/>
      <c r="ADJ206" s="0"/>
      <c r="ADK206" s="0"/>
      <c r="ADL206" s="0"/>
      <c r="ADM206" s="0"/>
      <c r="ADN206" s="0"/>
      <c r="ADO206" s="0"/>
      <c r="ADP206" s="0"/>
      <c r="ADQ206" s="0"/>
      <c r="ADR206" s="0"/>
      <c r="ADS206" s="0"/>
      <c r="ADT206" s="0"/>
      <c r="ADU206" s="0"/>
      <c r="ADV206" s="0"/>
      <c r="ADW206" s="0"/>
      <c r="ADX206" s="0"/>
      <c r="ADY206" s="0"/>
      <c r="ADZ206" s="0"/>
      <c r="AEA206" s="0"/>
      <c r="AEB206" s="0"/>
      <c r="AEC206" s="0"/>
      <c r="AED206" s="0"/>
      <c r="AEE206" s="0"/>
      <c r="AEF206" s="0"/>
      <c r="AEG206" s="0"/>
      <c r="AEH206" s="0"/>
      <c r="AEI206" s="0"/>
      <c r="AEJ206" s="0"/>
      <c r="AEK206" s="0"/>
      <c r="AEL206" s="0"/>
      <c r="AEM206" s="0"/>
      <c r="AEN206" s="0"/>
      <c r="AEO206" s="0"/>
      <c r="AEP206" s="0"/>
      <c r="AEQ206" s="0"/>
      <c r="AER206" s="0"/>
      <c r="AES206" s="0"/>
      <c r="AET206" s="0"/>
      <c r="AEU206" s="0"/>
      <c r="AEV206" s="0"/>
      <c r="AEW206" s="0"/>
      <c r="AEX206" s="0"/>
      <c r="AEY206" s="0"/>
      <c r="AEZ206" s="0"/>
      <c r="AFA206" s="0"/>
      <c r="AFB206" s="0"/>
      <c r="AFC206" s="0"/>
      <c r="AFD206" s="0"/>
      <c r="AFE206" s="0"/>
      <c r="AFF206" s="0"/>
      <c r="AFG206" s="0"/>
      <c r="AFH206" s="0"/>
      <c r="AFI206" s="0"/>
      <c r="AFJ206" s="0"/>
      <c r="AFK206" s="0"/>
      <c r="AFL206" s="0"/>
      <c r="AFM206" s="0"/>
      <c r="AFN206" s="0"/>
      <c r="AFO206" s="0"/>
      <c r="AFP206" s="0"/>
      <c r="AFQ206" s="0"/>
      <c r="AFR206" s="0"/>
      <c r="AFS206" s="0"/>
      <c r="AFT206" s="0"/>
      <c r="AFU206" s="0"/>
      <c r="AFV206" s="0"/>
      <c r="AFW206" s="0"/>
      <c r="AFX206" s="0"/>
      <c r="AFY206" s="0"/>
      <c r="AFZ206" s="0"/>
      <c r="AGA206" s="0"/>
      <c r="AGB206" s="0"/>
      <c r="AGC206" s="0"/>
      <c r="AGD206" s="0"/>
      <c r="AGE206" s="0"/>
      <c r="AGF206" s="0"/>
      <c r="AGG206" s="0"/>
      <c r="AGH206" s="0"/>
      <c r="AGI206" s="0"/>
      <c r="AGJ206" s="0"/>
      <c r="AGK206" s="0"/>
      <c r="AGL206" s="0"/>
      <c r="AGM206" s="0"/>
      <c r="AGN206" s="0"/>
      <c r="AGO206" s="0"/>
      <c r="AGP206" s="0"/>
      <c r="AGQ206" s="0"/>
      <c r="AGR206" s="0"/>
      <c r="AGS206" s="0"/>
      <c r="AGT206" s="0"/>
      <c r="AGU206" s="0"/>
      <c r="AGV206" s="0"/>
      <c r="AGW206" s="0"/>
      <c r="AGX206" s="0"/>
      <c r="AGY206" s="0"/>
      <c r="AGZ206" s="0"/>
      <c r="AHA206" s="0"/>
      <c r="AHB206" s="0"/>
      <c r="AHC206" s="0"/>
      <c r="AHD206" s="0"/>
      <c r="AHE206" s="0"/>
      <c r="AHF206" s="0"/>
      <c r="AHG206" s="0"/>
      <c r="AHH206" s="0"/>
      <c r="AHI206" s="0"/>
      <c r="AHJ206" s="0"/>
      <c r="AHK206" s="0"/>
      <c r="AHL206" s="0"/>
      <c r="AHM206" s="0"/>
      <c r="AHN206" s="0"/>
      <c r="AHO206" s="0"/>
      <c r="AHP206" s="0"/>
      <c r="AHQ206" s="0"/>
      <c r="AHR206" s="0"/>
      <c r="AHS206" s="0"/>
      <c r="AHT206" s="0"/>
      <c r="AHU206" s="0"/>
      <c r="AHV206" s="0"/>
      <c r="AHW206" s="0"/>
      <c r="AHX206" s="0"/>
      <c r="AHY206" s="0"/>
      <c r="AHZ206" s="0"/>
      <c r="AIA206" s="0"/>
      <c r="AIB206" s="0"/>
      <c r="AIC206" s="0"/>
      <c r="AID206" s="0"/>
      <c r="AIE206" s="0"/>
      <c r="AIF206" s="0"/>
      <c r="AIG206" s="0"/>
      <c r="AIH206" s="0"/>
      <c r="AII206" s="0"/>
      <c r="AIJ206" s="0"/>
      <c r="AIK206" s="0"/>
      <c r="AIL206" s="0"/>
      <c r="AIM206" s="0"/>
      <c r="AIN206" s="0"/>
      <c r="AIO206" s="0"/>
      <c r="AIP206" s="0"/>
      <c r="AIQ206" s="0"/>
      <c r="AIR206" s="0"/>
      <c r="AIS206" s="0"/>
      <c r="AIT206" s="0"/>
      <c r="AIU206" s="0"/>
      <c r="AIV206" s="0"/>
      <c r="AIW206" s="0"/>
      <c r="AIX206" s="0"/>
      <c r="AIY206" s="0"/>
      <c r="AIZ206" s="0"/>
      <c r="AJA206" s="0"/>
      <c r="AJB206" s="0"/>
      <c r="AJC206" s="0"/>
      <c r="AJD206" s="0"/>
      <c r="AJE206" s="0"/>
      <c r="AJF206" s="0"/>
      <c r="AJG206" s="0"/>
      <c r="AJH206" s="0"/>
      <c r="AJI206" s="0"/>
      <c r="AJJ206" s="0"/>
      <c r="AJK206" s="0"/>
      <c r="AJL206" s="0"/>
      <c r="AJM206" s="0"/>
      <c r="AJN206" s="0"/>
      <c r="AJO206" s="0"/>
      <c r="AJP206" s="0"/>
      <c r="AJQ206" s="0"/>
      <c r="AJR206" s="0"/>
      <c r="AJS206" s="0"/>
      <c r="AJT206" s="0"/>
      <c r="AJU206" s="0"/>
      <c r="AJV206" s="0"/>
      <c r="AJW206" s="0"/>
      <c r="AJX206" s="0"/>
      <c r="AJY206" s="0"/>
      <c r="AJZ206" s="0"/>
      <c r="AKA206" s="0"/>
      <c r="AKB206" s="0"/>
      <c r="AKC206" s="0"/>
      <c r="AKD206" s="0"/>
      <c r="AKE206" s="0"/>
      <c r="AKF206" s="0"/>
      <c r="AKG206" s="0"/>
      <c r="AKH206" s="0"/>
      <c r="AKI206" s="0"/>
      <c r="AKJ206" s="0"/>
      <c r="AKK206" s="0"/>
      <c r="AKL206" s="0"/>
      <c r="AKM206" s="0"/>
      <c r="AKN206" s="0"/>
      <c r="AKO206" s="0"/>
      <c r="AKP206" s="0"/>
      <c r="AKQ206" s="0"/>
      <c r="AKR206" s="0"/>
      <c r="AKS206" s="0"/>
      <c r="AKT206" s="0"/>
      <c r="AKU206" s="0"/>
      <c r="AKV206" s="0"/>
      <c r="AKW206" s="0"/>
      <c r="AKX206" s="0"/>
      <c r="AKY206" s="0"/>
      <c r="AKZ206" s="0"/>
      <c r="ALA206" s="0"/>
      <c r="ALB206" s="0"/>
      <c r="ALC206" s="0"/>
      <c r="ALD206" s="0"/>
      <c r="ALE206" s="0"/>
      <c r="ALF206" s="0"/>
      <c r="ALG206" s="0"/>
      <c r="ALH206" s="0"/>
      <c r="ALI206" s="0"/>
      <c r="ALJ206" s="0"/>
      <c r="ALK206" s="0"/>
      <c r="ALL206" s="0"/>
      <c r="ALM206" s="0"/>
      <c r="ALN206" s="0"/>
      <c r="ALO206" s="0"/>
      <c r="ALP206" s="0"/>
      <c r="ALQ206" s="0"/>
      <c r="ALR206" s="0"/>
      <c r="ALS206" s="0"/>
      <c r="ALT206" s="0"/>
      <c r="ALU206" s="0"/>
      <c r="ALV206" s="0"/>
      <c r="ALW206" s="0"/>
      <c r="ALX206" s="0"/>
      <c r="ALY206" s="0"/>
      <c r="ALZ206" s="0"/>
      <c r="AMA206" s="0"/>
      <c r="AMB206" s="0"/>
      <c r="AMC206" s="0"/>
      <c r="AMD206" s="0"/>
      <c r="AME206" s="0"/>
      <c r="AMF206" s="0"/>
      <c r="AMG206" s="0"/>
      <c r="AMH206" s="0"/>
      <c r="AMI206" s="0"/>
      <c r="AMJ206" s="0"/>
    </row>
    <row r="207" customFormat="false" ht="13.2" hidden="false" customHeight="false" outlineLevel="0" collapsed="false">
      <c r="B207" s="3" t="n">
        <v>18</v>
      </c>
      <c r="I207" s="20" t="n">
        <v>1</v>
      </c>
      <c r="J207" s="1" t="s">
        <v>42</v>
      </c>
      <c r="K207" s="1" t="s">
        <v>40</v>
      </c>
      <c r="L207" s="5" t="n">
        <v>43018</v>
      </c>
      <c r="P207" s="19" t="n">
        <f aca="false">+P206</f>
        <v>2.66666666666667</v>
      </c>
      <c r="Q207" s="19" t="n">
        <f aca="false">+Q206</f>
        <v>2.5</v>
      </c>
      <c r="R207" s="19" t="n">
        <f aca="false">+R206</f>
        <v>0.333333333333333</v>
      </c>
      <c r="S207" s="19" t="n">
        <f aca="false">+S206</f>
        <v>0.901851851851852</v>
      </c>
      <c r="T207" s="19" t="n">
        <f aca="false">+T206</f>
        <v>0.246296296296296</v>
      </c>
      <c r="U207" s="19" t="n">
        <f aca="false">+U206</f>
        <v>0.622222222222222</v>
      </c>
      <c r="V207" s="19" t="n">
        <f aca="false">+V206</f>
        <v>0.140740740740741</v>
      </c>
      <c r="W207" s="19" t="n">
        <f aca="false">+W206</f>
        <v>1.99711511398818</v>
      </c>
      <c r="X207" s="19" t="n">
        <f aca="false">+X206</f>
        <v>0.270562770562771</v>
      </c>
      <c r="Y207" s="19" t="n">
        <f aca="false">+Y206</f>
        <v>4.82592592592593</v>
      </c>
      <c r="Z207" s="19" t="n">
        <f aca="false">+Z206</f>
        <v>0.42962962962963</v>
      </c>
      <c r="AA207" s="19" t="n">
        <f aca="false">+AA206</f>
        <v>0.91716702784992</v>
      </c>
      <c r="AB207" s="19" t="n">
        <f aca="false">+AB206</f>
        <v>0.0685185185185185</v>
      </c>
      <c r="AC207" s="19" t="n">
        <f aca="false">+AC206</f>
        <v>0.183333333333333</v>
      </c>
      <c r="AD207" s="19" t="n">
        <f aca="false">+AD206</f>
        <v>1.66666666666667</v>
      </c>
      <c r="AE207" s="19" t="n">
        <f aca="false">+AE206</f>
        <v>0.15</v>
      </c>
      <c r="AF207" s="19" t="n">
        <f aca="false">+AF206</f>
        <v>2.69814814814815</v>
      </c>
      <c r="AG207" s="19" t="n">
        <f aca="false">+AG206</f>
        <v>0.462962962962963</v>
      </c>
      <c r="AH207" s="19" t="n">
        <f aca="false">+AH206</f>
        <v>0.0351851851851852</v>
      </c>
      <c r="AI207" s="19" t="n">
        <f aca="false">+AI206</f>
        <v>0.190740740740741</v>
      </c>
      <c r="AJ207" s="19" t="n">
        <f aca="false">+AJ206</f>
        <v>2.33333333333333</v>
      </c>
      <c r="AK207" s="19" t="n">
        <f aca="false">+AK206</f>
        <v>0.087037037037037</v>
      </c>
      <c r="AL207" s="19" t="n">
        <f aca="false">+AL206</f>
        <v>2.5</v>
      </c>
      <c r="AM207" s="19" t="n">
        <f aca="false">+AM206</f>
        <v>2.96574675324675</v>
      </c>
      <c r="AN207" s="19" t="n">
        <f aca="false">+AN206</f>
        <v>2.13986115515495</v>
      </c>
      <c r="AO207" s="0"/>
      <c r="AP207" s="0"/>
      <c r="AQ207" s="0"/>
      <c r="AR207" s="0"/>
      <c r="AS207" s="0"/>
      <c r="AT207" s="0"/>
      <c r="AU207" s="0"/>
      <c r="AV207" s="0"/>
      <c r="AW207" s="0"/>
      <c r="AX207" s="0"/>
      <c r="AY207" s="0"/>
      <c r="AZ207" s="0"/>
      <c r="BA207" s="0"/>
      <c r="BB207" s="0"/>
      <c r="BC207" s="0"/>
      <c r="BD207" s="0"/>
      <c r="BE207" s="0"/>
      <c r="BF207" s="0"/>
      <c r="BG207" s="0"/>
      <c r="BH207" s="0"/>
      <c r="BI207" s="0"/>
      <c r="BJ207" s="0"/>
      <c r="BK207" s="0"/>
      <c r="BL207" s="0"/>
      <c r="BM207" s="0"/>
      <c r="BN207" s="0"/>
      <c r="BO207" s="0"/>
      <c r="BP207" s="0"/>
      <c r="BQ207" s="0"/>
      <c r="BR207" s="0"/>
      <c r="BS207" s="0"/>
      <c r="BT207" s="0"/>
      <c r="BU207" s="0"/>
      <c r="BV207" s="0"/>
      <c r="BW207" s="0"/>
      <c r="BX207" s="0"/>
      <c r="BY207" s="0"/>
      <c r="BZ207" s="0"/>
      <c r="CA207" s="0"/>
      <c r="CB207" s="0"/>
      <c r="CC207" s="0"/>
      <c r="CD207" s="0"/>
      <c r="CE207" s="0"/>
      <c r="CF207" s="0"/>
      <c r="CG207" s="0"/>
      <c r="CH207" s="0"/>
      <c r="CI207" s="0"/>
      <c r="CJ207" s="0"/>
      <c r="CK207" s="0"/>
      <c r="CL207" s="0"/>
      <c r="CM207" s="0"/>
      <c r="CN207" s="0"/>
      <c r="CO207" s="0"/>
      <c r="CP207" s="0"/>
      <c r="CQ207" s="0"/>
      <c r="CR207" s="0"/>
      <c r="CS207" s="0"/>
      <c r="CT207" s="0"/>
      <c r="CU207" s="0"/>
      <c r="CV207" s="0"/>
      <c r="CW207" s="0"/>
      <c r="CX207" s="0"/>
      <c r="CY207" s="0"/>
      <c r="CZ207" s="0"/>
      <c r="DA207" s="0"/>
      <c r="DB207" s="0"/>
      <c r="DC207" s="0"/>
      <c r="DD207" s="0"/>
      <c r="DE207" s="0"/>
      <c r="DF207" s="0"/>
      <c r="DG207" s="0"/>
      <c r="DH207" s="0"/>
      <c r="DI207" s="0"/>
      <c r="DJ207" s="0"/>
      <c r="DK207" s="0"/>
      <c r="DL207" s="0"/>
      <c r="DM207" s="0"/>
      <c r="DN207" s="0"/>
      <c r="DO207" s="0"/>
      <c r="DP207" s="0"/>
      <c r="DQ207" s="0"/>
      <c r="DR207" s="0"/>
      <c r="DS207" s="0"/>
      <c r="DT207" s="0"/>
      <c r="DU207" s="0"/>
      <c r="DV207" s="0"/>
      <c r="DW207" s="0"/>
      <c r="DX207" s="0"/>
      <c r="DY207" s="0"/>
      <c r="DZ207" s="0"/>
      <c r="EA207" s="0"/>
      <c r="EB207" s="0"/>
      <c r="EC207" s="0"/>
      <c r="ED207" s="0"/>
      <c r="EE207" s="0"/>
      <c r="EF207" s="0"/>
      <c r="EG207" s="0"/>
      <c r="EH207" s="0"/>
      <c r="EI207" s="0"/>
      <c r="EJ207" s="0"/>
      <c r="EK207" s="0"/>
      <c r="EL207" s="0"/>
      <c r="EM207" s="0"/>
      <c r="EN207" s="0"/>
      <c r="EO207" s="0"/>
      <c r="EP207" s="0"/>
      <c r="EQ207" s="0"/>
      <c r="ER207" s="0"/>
      <c r="ES207" s="0"/>
      <c r="ET207" s="0"/>
      <c r="EU207" s="0"/>
      <c r="EV207" s="0"/>
      <c r="EW207" s="0"/>
      <c r="EX207" s="0"/>
      <c r="EY207" s="0"/>
      <c r="EZ207" s="0"/>
      <c r="FA207" s="0"/>
      <c r="FB207" s="0"/>
      <c r="FC207" s="0"/>
      <c r="FD207" s="0"/>
      <c r="FE207" s="0"/>
      <c r="FF207" s="0"/>
      <c r="FG207" s="0"/>
      <c r="FH207" s="0"/>
      <c r="FI207" s="0"/>
      <c r="FJ207" s="0"/>
      <c r="FK207" s="0"/>
      <c r="FL207" s="0"/>
      <c r="FM207" s="0"/>
      <c r="FN207" s="0"/>
      <c r="FO207" s="0"/>
      <c r="FP207" s="0"/>
      <c r="FQ207" s="0"/>
      <c r="FR207" s="0"/>
      <c r="FS207" s="0"/>
      <c r="FT207" s="0"/>
      <c r="FU207" s="0"/>
      <c r="FV207" s="0"/>
      <c r="FW207" s="0"/>
      <c r="FX207" s="0"/>
      <c r="FY207" s="0"/>
      <c r="FZ207" s="0"/>
      <c r="GA207" s="0"/>
      <c r="GB207" s="0"/>
      <c r="GC207" s="0"/>
      <c r="GD207" s="0"/>
      <c r="GE207" s="0"/>
      <c r="GF207" s="0"/>
      <c r="GG207" s="0"/>
      <c r="GH207" s="0"/>
      <c r="GI207" s="0"/>
      <c r="GJ207" s="0"/>
      <c r="GK207" s="0"/>
      <c r="GL207" s="0"/>
      <c r="GM207" s="0"/>
      <c r="GN207" s="0"/>
      <c r="GO207" s="0"/>
      <c r="GP207" s="0"/>
      <c r="GQ207" s="0"/>
      <c r="GR207" s="0"/>
      <c r="GS207" s="0"/>
      <c r="GT207" s="0"/>
      <c r="GU207" s="0"/>
      <c r="GV207" s="0"/>
      <c r="GW207" s="0"/>
      <c r="GX207" s="0"/>
      <c r="GY207" s="0"/>
      <c r="GZ207" s="0"/>
      <c r="HA207" s="0"/>
      <c r="HB207" s="0"/>
      <c r="HC207" s="0"/>
      <c r="HD207" s="0"/>
      <c r="HE207" s="0"/>
      <c r="HF207" s="0"/>
      <c r="HG207" s="0"/>
      <c r="HH207" s="0"/>
      <c r="HI207" s="0"/>
      <c r="HJ207" s="0"/>
      <c r="HK207" s="0"/>
      <c r="HL207" s="0"/>
      <c r="HM207" s="0"/>
      <c r="HN207" s="0"/>
      <c r="HO207" s="0"/>
      <c r="HP207" s="0"/>
      <c r="HQ207" s="0"/>
      <c r="HR207" s="0"/>
      <c r="HS207" s="0"/>
      <c r="HT207" s="0"/>
      <c r="HU207" s="0"/>
      <c r="HV207" s="0"/>
      <c r="HW207" s="0"/>
      <c r="HX207" s="0"/>
      <c r="HY207" s="0"/>
      <c r="HZ207" s="0"/>
      <c r="IA207" s="0"/>
      <c r="IB207" s="0"/>
      <c r="IC207" s="0"/>
      <c r="ID207" s="0"/>
      <c r="IE207" s="0"/>
      <c r="IF207" s="0"/>
      <c r="IG207" s="0"/>
      <c r="IH207" s="0"/>
      <c r="II207" s="0"/>
      <c r="IJ207" s="0"/>
      <c r="IK207" s="0"/>
      <c r="IL207" s="0"/>
      <c r="IM207" s="0"/>
      <c r="IN207" s="0"/>
      <c r="IO207" s="0"/>
      <c r="IP207" s="0"/>
      <c r="IQ207" s="0"/>
      <c r="IR207" s="0"/>
      <c r="IS207" s="0"/>
      <c r="IT207" s="0"/>
      <c r="IU207" s="0"/>
      <c r="IV207" s="0"/>
      <c r="IW207" s="0"/>
      <c r="IX207" s="0"/>
      <c r="IY207" s="0"/>
      <c r="IZ207" s="0"/>
      <c r="JA207" s="0"/>
      <c r="JB207" s="0"/>
      <c r="JC207" s="0"/>
      <c r="JD207" s="0"/>
      <c r="JE207" s="0"/>
      <c r="JF207" s="0"/>
      <c r="JG207" s="0"/>
      <c r="JH207" s="0"/>
      <c r="JI207" s="0"/>
      <c r="JJ207" s="0"/>
      <c r="JK207" s="0"/>
      <c r="JL207" s="0"/>
      <c r="JM207" s="0"/>
      <c r="JN207" s="0"/>
      <c r="JO207" s="0"/>
      <c r="JP207" s="0"/>
      <c r="JQ207" s="0"/>
      <c r="JR207" s="0"/>
      <c r="JS207" s="0"/>
      <c r="JT207" s="0"/>
      <c r="JU207" s="0"/>
      <c r="JV207" s="0"/>
      <c r="JW207" s="0"/>
      <c r="JX207" s="0"/>
      <c r="JY207" s="0"/>
      <c r="JZ207" s="0"/>
      <c r="KA207" s="0"/>
      <c r="KB207" s="0"/>
      <c r="KC207" s="0"/>
      <c r="KD207" s="0"/>
      <c r="KE207" s="0"/>
      <c r="KF207" s="0"/>
      <c r="KG207" s="0"/>
      <c r="KH207" s="0"/>
      <c r="KI207" s="0"/>
      <c r="KJ207" s="0"/>
      <c r="KK207" s="0"/>
      <c r="KL207" s="0"/>
      <c r="KM207" s="0"/>
      <c r="KN207" s="0"/>
      <c r="KO207" s="0"/>
      <c r="KP207" s="0"/>
      <c r="KQ207" s="0"/>
      <c r="KR207" s="0"/>
      <c r="KS207" s="0"/>
      <c r="KT207" s="0"/>
      <c r="KU207" s="0"/>
      <c r="KV207" s="0"/>
      <c r="KW207" s="0"/>
      <c r="KX207" s="0"/>
      <c r="KY207" s="0"/>
      <c r="KZ207" s="0"/>
      <c r="LA207" s="0"/>
      <c r="LB207" s="0"/>
      <c r="LC207" s="0"/>
      <c r="LD207" s="0"/>
      <c r="LE207" s="0"/>
      <c r="LF207" s="0"/>
      <c r="LG207" s="0"/>
      <c r="LH207" s="0"/>
      <c r="LI207" s="0"/>
      <c r="LJ207" s="0"/>
      <c r="LK207" s="0"/>
      <c r="LL207" s="0"/>
      <c r="LM207" s="0"/>
      <c r="LN207" s="0"/>
      <c r="LO207" s="0"/>
      <c r="LP207" s="0"/>
      <c r="LQ207" s="0"/>
      <c r="LR207" s="0"/>
      <c r="LS207" s="0"/>
      <c r="LT207" s="0"/>
      <c r="LU207" s="0"/>
      <c r="LV207" s="0"/>
      <c r="LW207" s="0"/>
      <c r="LX207" s="0"/>
      <c r="LY207" s="0"/>
      <c r="LZ207" s="0"/>
      <c r="MA207" s="0"/>
      <c r="MB207" s="0"/>
      <c r="MC207" s="0"/>
      <c r="MD207" s="0"/>
      <c r="ME207" s="0"/>
      <c r="MF207" s="0"/>
      <c r="MG207" s="0"/>
      <c r="MH207" s="0"/>
      <c r="MI207" s="0"/>
      <c r="MJ207" s="0"/>
      <c r="MK207" s="0"/>
      <c r="ML207" s="0"/>
      <c r="MM207" s="0"/>
      <c r="MN207" s="0"/>
      <c r="MO207" s="0"/>
      <c r="MP207" s="0"/>
      <c r="MQ207" s="0"/>
      <c r="MR207" s="0"/>
      <c r="MS207" s="0"/>
      <c r="MT207" s="0"/>
      <c r="MU207" s="0"/>
      <c r="MV207" s="0"/>
      <c r="MW207" s="0"/>
      <c r="MX207" s="0"/>
      <c r="MY207" s="0"/>
      <c r="MZ207" s="0"/>
      <c r="NA207" s="0"/>
      <c r="NB207" s="0"/>
      <c r="NC207" s="0"/>
      <c r="ND207" s="0"/>
      <c r="NE207" s="0"/>
      <c r="NF207" s="0"/>
      <c r="NG207" s="0"/>
      <c r="NH207" s="0"/>
      <c r="NI207" s="0"/>
      <c r="NJ207" s="0"/>
      <c r="NK207" s="0"/>
      <c r="NL207" s="0"/>
      <c r="NM207" s="0"/>
      <c r="NN207" s="0"/>
      <c r="NO207" s="0"/>
      <c r="NP207" s="0"/>
      <c r="NQ207" s="0"/>
      <c r="NR207" s="0"/>
      <c r="NS207" s="0"/>
      <c r="NT207" s="0"/>
      <c r="NU207" s="0"/>
      <c r="NV207" s="0"/>
      <c r="NW207" s="0"/>
      <c r="NX207" s="0"/>
      <c r="NY207" s="0"/>
      <c r="NZ207" s="0"/>
      <c r="OA207" s="0"/>
      <c r="OB207" s="0"/>
      <c r="OC207" s="0"/>
      <c r="OD207" s="0"/>
      <c r="OE207" s="0"/>
      <c r="OF207" s="0"/>
      <c r="OG207" s="0"/>
      <c r="OH207" s="0"/>
      <c r="OI207" s="0"/>
      <c r="OJ207" s="0"/>
      <c r="OK207" s="0"/>
      <c r="OL207" s="0"/>
      <c r="OM207" s="0"/>
      <c r="ON207" s="0"/>
      <c r="OO207" s="0"/>
      <c r="OP207" s="0"/>
      <c r="OQ207" s="0"/>
      <c r="OR207" s="0"/>
      <c r="OS207" s="0"/>
      <c r="OT207" s="0"/>
      <c r="OU207" s="0"/>
      <c r="OV207" s="0"/>
      <c r="OW207" s="0"/>
      <c r="OX207" s="0"/>
      <c r="OY207" s="0"/>
      <c r="OZ207" s="0"/>
      <c r="PA207" s="0"/>
      <c r="PB207" s="0"/>
      <c r="PC207" s="0"/>
      <c r="PD207" s="0"/>
      <c r="PE207" s="0"/>
      <c r="PF207" s="0"/>
      <c r="PG207" s="0"/>
      <c r="PH207" s="0"/>
      <c r="PI207" s="0"/>
      <c r="PJ207" s="0"/>
      <c r="PK207" s="0"/>
      <c r="PL207" s="0"/>
      <c r="PM207" s="0"/>
      <c r="PN207" s="0"/>
      <c r="PO207" s="0"/>
      <c r="PP207" s="0"/>
      <c r="PQ207" s="0"/>
      <c r="PR207" s="0"/>
      <c r="PS207" s="0"/>
      <c r="PT207" s="0"/>
      <c r="PU207" s="0"/>
      <c r="PV207" s="0"/>
      <c r="PW207" s="0"/>
      <c r="PX207" s="0"/>
      <c r="PY207" s="0"/>
      <c r="PZ207" s="0"/>
      <c r="QA207" s="0"/>
      <c r="QB207" s="0"/>
      <c r="QC207" s="0"/>
      <c r="QD207" s="0"/>
      <c r="QE207" s="0"/>
      <c r="QF207" s="0"/>
      <c r="QG207" s="0"/>
      <c r="QH207" s="0"/>
      <c r="QI207" s="0"/>
      <c r="QJ207" s="0"/>
      <c r="QK207" s="0"/>
      <c r="QL207" s="0"/>
      <c r="QM207" s="0"/>
      <c r="QN207" s="0"/>
      <c r="QO207" s="0"/>
      <c r="QP207" s="0"/>
      <c r="QQ207" s="0"/>
      <c r="QR207" s="0"/>
      <c r="QS207" s="0"/>
      <c r="QT207" s="0"/>
      <c r="QU207" s="0"/>
      <c r="QV207" s="0"/>
      <c r="QW207" s="0"/>
      <c r="QX207" s="0"/>
      <c r="QY207" s="0"/>
      <c r="QZ207" s="0"/>
      <c r="RA207" s="0"/>
      <c r="RB207" s="0"/>
      <c r="RC207" s="0"/>
      <c r="RD207" s="0"/>
      <c r="RE207" s="0"/>
      <c r="RF207" s="0"/>
      <c r="RG207" s="0"/>
      <c r="RH207" s="0"/>
      <c r="RI207" s="0"/>
      <c r="RJ207" s="0"/>
      <c r="RK207" s="0"/>
      <c r="RL207" s="0"/>
      <c r="RM207" s="0"/>
      <c r="RN207" s="0"/>
      <c r="RO207" s="0"/>
      <c r="RP207" s="0"/>
      <c r="RQ207" s="0"/>
      <c r="RR207" s="0"/>
      <c r="RS207" s="0"/>
      <c r="RT207" s="0"/>
      <c r="RU207" s="0"/>
      <c r="RV207" s="0"/>
      <c r="RW207" s="0"/>
      <c r="RX207" s="0"/>
      <c r="RY207" s="0"/>
      <c r="RZ207" s="0"/>
      <c r="SA207" s="0"/>
      <c r="SB207" s="0"/>
      <c r="SC207" s="0"/>
      <c r="SD207" s="0"/>
      <c r="SE207" s="0"/>
      <c r="SF207" s="0"/>
      <c r="SG207" s="0"/>
      <c r="SH207" s="0"/>
      <c r="SI207" s="0"/>
      <c r="SJ207" s="0"/>
      <c r="SK207" s="0"/>
      <c r="SL207" s="0"/>
      <c r="SM207" s="0"/>
      <c r="SN207" s="0"/>
      <c r="SO207" s="0"/>
      <c r="SP207" s="0"/>
      <c r="SQ207" s="0"/>
      <c r="SR207" s="0"/>
      <c r="SS207" s="0"/>
      <c r="ST207" s="0"/>
      <c r="SU207" s="0"/>
      <c r="SV207" s="0"/>
      <c r="SW207" s="0"/>
      <c r="SX207" s="0"/>
      <c r="SY207" s="0"/>
      <c r="SZ207" s="0"/>
      <c r="TA207" s="0"/>
      <c r="TB207" s="0"/>
      <c r="TC207" s="0"/>
      <c r="TD207" s="0"/>
      <c r="TE207" s="0"/>
      <c r="TF207" s="0"/>
      <c r="TG207" s="0"/>
      <c r="TH207" s="0"/>
      <c r="TI207" s="0"/>
      <c r="TJ207" s="0"/>
      <c r="TK207" s="0"/>
      <c r="TL207" s="0"/>
      <c r="TM207" s="0"/>
      <c r="TN207" s="0"/>
      <c r="TO207" s="0"/>
      <c r="TP207" s="0"/>
      <c r="TQ207" s="0"/>
      <c r="TR207" s="0"/>
      <c r="TS207" s="0"/>
      <c r="TT207" s="0"/>
      <c r="TU207" s="0"/>
      <c r="TV207" s="0"/>
      <c r="TW207" s="0"/>
      <c r="TX207" s="0"/>
      <c r="TY207" s="0"/>
      <c r="TZ207" s="0"/>
      <c r="UA207" s="0"/>
      <c r="UB207" s="0"/>
      <c r="UC207" s="0"/>
      <c r="UD207" s="0"/>
      <c r="UE207" s="0"/>
      <c r="UF207" s="0"/>
      <c r="UG207" s="0"/>
      <c r="UH207" s="0"/>
      <c r="UI207" s="0"/>
      <c r="UJ207" s="0"/>
      <c r="UK207" s="0"/>
      <c r="UL207" s="0"/>
      <c r="UM207" s="0"/>
      <c r="UN207" s="0"/>
      <c r="UO207" s="0"/>
      <c r="UP207" s="0"/>
      <c r="UQ207" s="0"/>
      <c r="UR207" s="0"/>
      <c r="US207" s="0"/>
      <c r="UT207" s="0"/>
      <c r="UU207" s="0"/>
      <c r="UV207" s="0"/>
      <c r="UW207" s="0"/>
      <c r="UX207" s="0"/>
      <c r="UY207" s="0"/>
      <c r="UZ207" s="0"/>
      <c r="VA207" s="0"/>
      <c r="VB207" s="0"/>
      <c r="VC207" s="0"/>
      <c r="VD207" s="0"/>
      <c r="VE207" s="0"/>
      <c r="VF207" s="0"/>
      <c r="VG207" s="0"/>
      <c r="VH207" s="0"/>
      <c r="VI207" s="0"/>
      <c r="VJ207" s="0"/>
      <c r="VK207" s="0"/>
      <c r="VL207" s="0"/>
      <c r="VM207" s="0"/>
      <c r="VN207" s="0"/>
      <c r="VO207" s="0"/>
      <c r="VP207" s="0"/>
      <c r="VQ207" s="0"/>
      <c r="VR207" s="0"/>
      <c r="VS207" s="0"/>
      <c r="VT207" s="0"/>
      <c r="VU207" s="0"/>
      <c r="VV207" s="0"/>
      <c r="VW207" s="0"/>
      <c r="VX207" s="0"/>
      <c r="VY207" s="0"/>
      <c r="VZ207" s="0"/>
      <c r="WA207" s="0"/>
      <c r="WB207" s="0"/>
      <c r="WC207" s="0"/>
      <c r="WD207" s="0"/>
      <c r="WE207" s="0"/>
      <c r="WF207" s="0"/>
      <c r="WG207" s="0"/>
      <c r="WH207" s="0"/>
      <c r="WI207" s="0"/>
      <c r="WJ207" s="0"/>
      <c r="WK207" s="0"/>
      <c r="WL207" s="0"/>
      <c r="WM207" s="0"/>
      <c r="WN207" s="0"/>
      <c r="WO207" s="0"/>
      <c r="WP207" s="0"/>
      <c r="WQ207" s="0"/>
      <c r="WR207" s="0"/>
      <c r="WS207" s="0"/>
      <c r="WT207" s="0"/>
      <c r="WU207" s="0"/>
      <c r="WV207" s="0"/>
      <c r="WW207" s="0"/>
      <c r="WX207" s="0"/>
      <c r="WY207" s="0"/>
      <c r="WZ207" s="0"/>
      <c r="XA207" s="0"/>
      <c r="XB207" s="0"/>
      <c r="XC207" s="0"/>
      <c r="XD207" s="0"/>
      <c r="XE207" s="0"/>
      <c r="XF207" s="0"/>
      <c r="XG207" s="0"/>
      <c r="XH207" s="0"/>
      <c r="XI207" s="0"/>
      <c r="XJ207" s="0"/>
      <c r="XK207" s="0"/>
      <c r="XL207" s="0"/>
      <c r="XM207" s="0"/>
      <c r="XN207" s="0"/>
      <c r="XO207" s="0"/>
      <c r="XP207" s="0"/>
      <c r="XQ207" s="0"/>
      <c r="XR207" s="0"/>
      <c r="XS207" s="0"/>
      <c r="XT207" s="0"/>
      <c r="XU207" s="0"/>
      <c r="XV207" s="0"/>
      <c r="XW207" s="0"/>
      <c r="XX207" s="0"/>
      <c r="XY207" s="0"/>
      <c r="XZ207" s="0"/>
      <c r="YA207" s="0"/>
      <c r="YB207" s="0"/>
      <c r="YC207" s="0"/>
      <c r="YD207" s="0"/>
      <c r="YE207" s="0"/>
      <c r="YF207" s="0"/>
      <c r="YG207" s="0"/>
      <c r="YH207" s="0"/>
      <c r="YI207" s="0"/>
      <c r="YJ207" s="0"/>
      <c r="YK207" s="0"/>
      <c r="YL207" s="0"/>
      <c r="YM207" s="0"/>
      <c r="YN207" s="0"/>
      <c r="YO207" s="0"/>
      <c r="YP207" s="0"/>
      <c r="YQ207" s="0"/>
      <c r="YR207" s="0"/>
      <c r="YS207" s="0"/>
      <c r="YT207" s="0"/>
      <c r="YU207" s="0"/>
      <c r="YV207" s="0"/>
      <c r="YW207" s="0"/>
      <c r="YX207" s="0"/>
      <c r="YY207" s="0"/>
      <c r="YZ207" s="0"/>
      <c r="ZA207" s="0"/>
      <c r="ZB207" s="0"/>
      <c r="ZC207" s="0"/>
      <c r="ZD207" s="0"/>
      <c r="ZE207" s="0"/>
      <c r="ZF207" s="0"/>
      <c r="ZG207" s="0"/>
      <c r="ZH207" s="0"/>
      <c r="ZI207" s="0"/>
      <c r="ZJ207" s="0"/>
      <c r="ZK207" s="0"/>
      <c r="ZL207" s="0"/>
      <c r="ZM207" s="0"/>
      <c r="ZN207" s="0"/>
      <c r="ZO207" s="0"/>
      <c r="ZP207" s="0"/>
      <c r="ZQ207" s="0"/>
      <c r="ZR207" s="0"/>
      <c r="ZS207" s="0"/>
      <c r="ZT207" s="0"/>
      <c r="ZU207" s="0"/>
      <c r="ZV207" s="0"/>
      <c r="ZW207" s="0"/>
      <c r="ZX207" s="0"/>
      <c r="ZY207" s="0"/>
      <c r="ZZ207" s="0"/>
      <c r="AAA207" s="0"/>
      <c r="AAB207" s="0"/>
      <c r="AAC207" s="0"/>
      <c r="AAD207" s="0"/>
      <c r="AAE207" s="0"/>
      <c r="AAF207" s="0"/>
      <c r="AAG207" s="0"/>
      <c r="AAH207" s="0"/>
      <c r="AAI207" s="0"/>
      <c r="AAJ207" s="0"/>
      <c r="AAK207" s="0"/>
      <c r="AAL207" s="0"/>
      <c r="AAM207" s="0"/>
      <c r="AAN207" s="0"/>
      <c r="AAO207" s="0"/>
      <c r="AAP207" s="0"/>
      <c r="AAQ207" s="0"/>
      <c r="AAR207" s="0"/>
      <c r="AAS207" s="0"/>
      <c r="AAT207" s="0"/>
      <c r="AAU207" s="0"/>
      <c r="AAV207" s="0"/>
      <c r="AAW207" s="0"/>
      <c r="AAX207" s="0"/>
      <c r="AAY207" s="0"/>
      <c r="AAZ207" s="0"/>
      <c r="ABA207" s="0"/>
      <c r="ABB207" s="0"/>
      <c r="ABC207" s="0"/>
      <c r="ABD207" s="0"/>
      <c r="ABE207" s="0"/>
      <c r="ABF207" s="0"/>
      <c r="ABG207" s="0"/>
      <c r="ABH207" s="0"/>
      <c r="ABI207" s="0"/>
      <c r="ABJ207" s="0"/>
      <c r="ABK207" s="0"/>
      <c r="ABL207" s="0"/>
      <c r="ABM207" s="0"/>
      <c r="ABN207" s="0"/>
      <c r="ABO207" s="0"/>
      <c r="ABP207" s="0"/>
      <c r="ABQ207" s="0"/>
      <c r="ABR207" s="0"/>
      <c r="ABS207" s="0"/>
      <c r="ABT207" s="0"/>
      <c r="ABU207" s="0"/>
      <c r="ABV207" s="0"/>
      <c r="ABW207" s="0"/>
      <c r="ABX207" s="0"/>
      <c r="ABY207" s="0"/>
      <c r="ABZ207" s="0"/>
      <c r="ACA207" s="0"/>
      <c r="ACB207" s="0"/>
      <c r="ACC207" s="0"/>
      <c r="ACD207" s="0"/>
      <c r="ACE207" s="0"/>
      <c r="ACF207" s="0"/>
      <c r="ACG207" s="0"/>
      <c r="ACH207" s="0"/>
      <c r="ACI207" s="0"/>
      <c r="ACJ207" s="0"/>
      <c r="ACK207" s="0"/>
      <c r="ACL207" s="0"/>
      <c r="ACM207" s="0"/>
      <c r="ACN207" s="0"/>
      <c r="ACO207" s="0"/>
      <c r="ACP207" s="0"/>
      <c r="ACQ207" s="0"/>
      <c r="ACR207" s="0"/>
      <c r="ACS207" s="0"/>
      <c r="ACT207" s="0"/>
      <c r="ACU207" s="0"/>
      <c r="ACV207" s="0"/>
      <c r="ACW207" s="0"/>
      <c r="ACX207" s="0"/>
      <c r="ACY207" s="0"/>
      <c r="ACZ207" s="0"/>
      <c r="ADA207" s="0"/>
      <c r="ADB207" s="0"/>
      <c r="ADC207" s="0"/>
      <c r="ADD207" s="0"/>
      <c r="ADE207" s="0"/>
      <c r="ADF207" s="0"/>
      <c r="ADG207" s="0"/>
      <c r="ADH207" s="0"/>
      <c r="ADI207" s="0"/>
      <c r="ADJ207" s="0"/>
      <c r="ADK207" s="0"/>
      <c r="ADL207" s="0"/>
      <c r="ADM207" s="0"/>
      <c r="ADN207" s="0"/>
      <c r="ADO207" s="0"/>
      <c r="ADP207" s="0"/>
      <c r="ADQ207" s="0"/>
      <c r="ADR207" s="0"/>
      <c r="ADS207" s="0"/>
      <c r="ADT207" s="0"/>
      <c r="ADU207" s="0"/>
      <c r="ADV207" s="0"/>
      <c r="ADW207" s="0"/>
      <c r="ADX207" s="0"/>
      <c r="ADY207" s="0"/>
      <c r="ADZ207" s="0"/>
      <c r="AEA207" s="0"/>
      <c r="AEB207" s="0"/>
      <c r="AEC207" s="0"/>
      <c r="AED207" s="0"/>
      <c r="AEE207" s="0"/>
      <c r="AEF207" s="0"/>
      <c r="AEG207" s="0"/>
      <c r="AEH207" s="0"/>
      <c r="AEI207" s="0"/>
      <c r="AEJ207" s="0"/>
      <c r="AEK207" s="0"/>
      <c r="AEL207" s="0"/>
      <c r="AEM207" s="0"/>
      <c r="AEN207" s="0"/>
      <c r="AEO207" s="0"/>
      <c r="AEP207" s="0"/>
      <c r="AEQ207" s="0"/>
      <c r="AER207" s="0"/>
      <c r="AES207" s="0"/>
      <c r="AET207" s="0"/>
      <c r="AEU207" s="0"/>
      <c r="AEV207" s="0"/>
      <c r="AEW207" s="0"/>
      <c r="AEX207" s="0"/>
      <c r="AEY207" s="0"/>
      <c r="AEZ207" s="0"/>
      <c r="AFA207" s="0"/>
      <c r="AFB207" s="0"/>
      <c r="AFC207" s="0"/>
      <c r="AFD207" s="0"/>
      <c r="AFE207" s="0"/>
      <c r="AFF207" s="0"/>
      <c r="AFG207" s="0"/>
      <c r="AFH207" s="0"/>
      <c r="AFI207" s="0"/>
      <c r="AFJ207" s="0"/>
      <c r="AFK207" s="0"/>
      <c r="AFL207" s="0"/>
      <c r="AFM207" s="0"/>
      <c r="AFN207" s="0"/>
      <c r="AFO207" s="0"/>
      <c r="AFP207" s="0"/>
      <c r="AFQ207" s="0"/>
      <c r="AFR207" s="0"/>
      <c r="AFS207" s="0"/>
      <c r="AFT207" s="0"/>
      <c r="AFU207" s="0"/>
      <c r="AFV207" s="0"/>
      <c r="AFW207" s="0"/>
      <c r="AFX207" s="0"/>
      <c r="AFY207" s="0"/>
      <c r="AFZ207" s="0"/>
      <c r="AGA207" s="0"/>
      <c r="AGB207" s="0"/>
      <c r="AGC207" s="0"/>
      <c r="AGD207" s="0"/>
      <c r="AGE207" s="0"/>
      <c r="AGF207" s="0"/>
      <c r="AGG207" s="0"/>
      <c r="AGH207" s="0"/>
      <c r="AGI207" s="0"/>
      <c r="AGJ207" s="0"/>
      <c r="AGK207" s="0"/>
      <c r="AGL207" s="0"/>
      <c r="AGM207" s="0"/>
      <c r="AGN207" s="0"/>
      <c r="AGO207" s="0"/>
      <c r="AGP207" s="0"/>
      <c r="AGQ207" s="0"/>
      <c r="AGR207" s="0"/>
      <c r="AGS207" s="0"/>
      <c r="AGT207" s="0"/>
      <c r="AGU207" s="0"/>
      <c r="AGV207" s="0"/>
      <c r="AGW207" s="0"/>
      <c r="AGX207" s="0"/>
      <c r="AGY207" s="0"/>
      <c r="AGZ207" s="0"/>
      <c r="AHA207" s="0"/>
      <c r="AHB207" s="0"/>
      <c r="AHC207" s="0"/>
      <c r="AHD207" s="0"/>
      <c r="AHE207" s="0"/>
      <c r="AHF207" s="0"/>
      <c r="AHG207" s="0"/>
      <c r="AHH207" s="0"/>
      <c r="AHI207" s="0"/>
      <c r="AHJ207" s="0"/>
      <c r="AHK207" s="0"/>
      <c r="AHL207" s="0"/>
      <c r="AHM207" s="0"/>
      <c r="AHN207" s="0"/>
      <c r="AHO207" s="0"/>
      <c r="AHP207" s="0"/>
      <c r="AHQ207" s="0"/>
      <c r="AHR207" s="0"/>
      <c r="AHS207" s="0"/>
      <c r="AHT207" s="0"/>
      <c r="AHU207" s="0"/>
      <c r="AHV207" s="0"/>
      <c r="AHW207" s="0"/>
      <c r="AHX207" s="0"/>
      <c r="AHY207" s="0"/>
      <c r="AHZ207" s="0"/>
      <c r="AIA207" s="0"/>
      <c r="AIB207" s="0"/>
      <c r="AIC207" s="0"/>
      <c r="AID207" s="0"/>
      <c r="AIE207" s="0"/>
      <c r="AIF207" s="0"/>
      <c r="AIG207" s="0"/>
      <c r="AIH207" s="0"/>
      <c r="AII207" s="0"/>
      <c r="AIJ207" s="0"/>
      <c r="AIK207" s="0"/>
      <c r="AIL207" s="0"/>
      <c r="AIM207" s="0"/>
      <c r="AIN207" s="0"/>
      <c r="AIO207" s="0"/>
      <c r="AIP207" s="0"/>
      <c r="AIQ207" s="0"/>
      <c r="AIR207" s="0"/>
      <c r="AIS207" s="0"/>
      <c r="AIT207" s="0"/>
      <c r="AIU207" s="0"/>
      <c r="AIV207" s="0"/>
      <c r="AIW207" s="0"/>
      <c r="AIX207" s="0"/>
      <c r="AIY207" s="0"/>
      <c r="AIZ207" s="0"/>
      <c r="AJA207" s="0"/>
      <c r="AJB207" s="0"/>
      <c r="AJC207" s="0"/>
      <c r="AJD207" s="0"/>
      <c r="AJE207" s="0"/>
      <c r="AJF207" s="0"/>
      <c r="AJG207" s="0"/>
      <c r="AJH207" s="0"/>
      <c r="AJI207" s="0"/>
      <c r="AJJ207" s="0"/>
      <c r="AJK207" s="0"/>
      <c r="AJL207" s="0"/>
      <c r="AJM207" s="0"/>
      <c r="AJN207" s="0"/>
      <c r="AJO207" s="0"/>
      <c r="AJP207" s="0"/>
      <c r="AJQ207" s="0"/>
      <c r="AJR207" s="0"/>
      <c r="AJS207" s="0"/>
      <c r="AJT207" s="0"/>
      <c r="AJU207" s="0"/>
      <c r="AJV207" s="0"/>
      <c r="AJW207" s="0"/>
      <c r="AJX207" s="0"/>
      <c r="AJY207" s="0"/>
      <c r="AJZ207" s="0"/>
      <c r="AKA207" s="0"/>
      <c r="AKB207" s="0"/>
      <c r="AKC207" s="0"/>
      <c r="AKD207" s="0"/>
      <c r="AKE207" s="0"/>
      <c r="AKF207" s="0"/>
      <c r="AKG207" s="0"/>
      <c r="AKH207" s="0"/>
      <c r="AKI207" s="0"/>
      <c r="AKJ207" s="0"/>
      <c r="AKK207" s="0"/>
      <c r="AKL207" s="0"/>
      <c r="AKM207" s="0"/>
      <c r="AKN207" s="0"/>
      <c r="AKO207" s="0"/>
      <c r="AKP207" s="0"/>
      <c r="AKQ207" s="0"/>
      <c r="AKR207" s="0"/>
      <c r="AKS207" s="0"/>
      <c r="AKT207" s="0"/>
      <c r="AKU207" s="0"/>
      <c r="AKV207" s="0"/>
      <c r="AKW207" s="0"/>
      <c r="AKX207" s="0"/>
      <c r="AKY207" s="0"/>
      <c r="AKZ207" s="0"/>
      <c r="ALA207" s="0"/>
      <c r="ALB207" s="0"/>
      <c r="ALC207" s="0"/>
      <c r="ALD207" s="0"/>
      <c r="ALE207" s="0"/>
      <c r="ALF207" s="0"/>
      <c r="ALG207" s="0"/>
      <c r="ALH207" s="0"/>
      <c r="ALI207" s="0"/>
      <c r="ALJ207" s="0"/>
      <c r="ALK207" s="0"/>
      <c r="ALL207" s="0"/>
      <c r="ALM207" s="0"/>
      <c r="ALN207" s="0"/>
      <c r="ALO207" s="0"/>
      <c r="ALP207" s="0"/>
      <c r="ALQ207" s="0"/>
      <c r="ALR207" s="0"/>
      <c r="ALS207" s="0"/>
      <c r="ALT207" s="0"/>
      <c r="ALU207" s="0"/>
      <c r="ALV207" s="0"/>
      <c r="ALW207" s="0"/>
      <c r="ALX207" s="0"/>
      <c r="ALY207" s="0"/>
      <c r="ALZ207" s="0"/>
      <c r="AMA207" s="0"/>
      <c r="AMB207" s="0"/>
      <c r="AMC207" s="0"/>
      <c r="AMD207" s="0"/>
      <c r="AME207" s="0"/>
      <c r="AMF207" s="0"/>
      <c r="AMG207" s="0"/>
      <c r="AMH207" s="0"/>
      <c r="AMI207" s="0"/>
      <c r="AMJ207" s="0"/>
    </row>
    <row r="208" customFormat="false" ht="13.2" hidden="false" customHeight="false" outlineLevel="0" collapsed="false">
      <c r="B208" s="3" t="n">
        <v>7</v>
      </c>
      <c r="I208" s="20" t="n">
        <v>1</v>
      </c>
      <c r="J208" s="1" t="s">
        <v>47</v>
      </c>
      <c r="K208" s="1" t="s">
        <v>44</v>
      </c>
      <c r="L208" s="5" t="n">
        <v>42614</v>
      </c>
      <c r="M208" s="1" t="n">
        <v>1</v>
      </c>
      <c r="N208" s="1" t="n">
        <v>0</v>
      </c>
      <c r="O208" s="1" t="n">
        <v>3</v>
      </c>
      <c r="P208" s="19" t="n">
        <f aca="false">+SUMIFS($O$2:$O$181,$J$2:$J$181,$J208,$B$2:$B$181,"&lt;"&amp;$B208,$B$2:$B$181,"&gt;="&amp;($B208-6))/6</f>
        <v>1.83333333333333</v>
      </c>
      <c r="Q208" s="19" t="n">
        <f aca="false">+SUMIFS($M$2:$M$181,$J$2:$J$181,$J208,$B$2:$B$181,"&lt;"&amp;$B208,$B$2:$B$181,"&gt;="&amp;($B208-6))/6</f>
        <v>1</v>
      </c>
      <c r="R208" s="19" t="n">
        <f aca="false">+SUMIFS($N$2:$N$181,$J$2:$J$181,$J208,$B$2:$B$181,"&lt;"&amp;$B208,$B$2:$B$181,"&gt;="&amp;($B208-6))/6</f>
        <v>0.666666666666667</v>
      </c>
      <c r="S208" s="19" t="n">
        <f aca="false">+SUMIFS($S$2:$S$181,$J$2:$J$181,$J208,$B$2:$B$181,"&lt;"&amp;$B208,$B$2:$B$181,"&gt;="&amp;($B208-6))/(6*90)</f>
        <v>0.675925925925926</v>
      </c>
      <c r="T208" s="19" t="n">
        <f aca="false">+SUMIFS($T$2:$T$181,$J$2:$J$181,$J208,$B$2:$B$181,"&lt;"&amp;$B208,$B$2:$B$181,"&gt;="&amp;($B208-6))/(6*90)</f>
        <v>0.266666666666667</v>
      </c>
      <c r="U208" s="19" t="n">
        <f aca="false">+SUMIFS($U$2:$U$181,$J$2:$J$181,$J208,$B$2:$B$181,"&lt;"&amp;$B208,$B$2:$B$181,"&gt;="&amp;($B208-6))/(6*90)</f>
        <v>0.496296296296296</v>
      </c>
      <c r="V208" s="19" t="n">
        <f aca="false">+SUMIFS($V$2:$V$181,$J$2:$J$181,$J208,$B$2:$B$181,"&lt;"&amp;$B208,$B$2:$B$181,"&gt;="&amp;($B208-6))/(6*90)</f>
        <v>0.122222222222222</v>
      </c>
      <c r="W208" s="19" t="n">
        <f aca="false">+SUMIFS($W$2:$W$181,$J$2:$J$181,$J208,$B$2:$B$181,"&lt;"&amp;$B208,$B$2:$B$181,"&gt;="&amp;($B208-6))/6</f>
        <v>0.967577108881457</v>
      </c>
      <c r="X208" s="19" t="n">
        <f aca="false">+SUMIFS($X$2:$X$181,$J$2:$J$181,$J208,$B$2:$B$181,"&lt;"&amp;$B208,$B$2:$B$181,"&gt;="&amp;($B208-6))/6</f>
        <v>0.812890812890813</v>
      </c>
      <c r="Y208" s="19" t="n">
        <f aca="false">+SUMIFS($Y$2:$Y$181,$J$2:$J$181,$J208,$B$2:$B$181,"&lt;"&amp;$B208,$B$2:$B$181,"&gt;="&amp;($B208-6))/(6*90)</f>
        <v>4.14074074074074</v>
      </c>
      <c r="Z208" s="19" t="n">
        <f aca="false">+SUMIFS($Z$2:$Z$181,$J$2:$J$181,$J208,$B$2:$B$181,"&lt;"&amp;$B208,$B$2:$B$181,"&gt;="&amp;($B208-6))/(6*90)</f>
        <v>0.474074074074074</v>
      </c>
      <c r="AA208" s="19" t="n">
        <f aca="false">+SUMIFS($AA$2:$AA$181,$J$2:$J$181,$J208,$B$2:$B$181,"&lt;"&amp;$B208,$B$2:$B$181,"&gt;="&amp;($B208-6))/6</f>
        <v>0.888230911742642</v>
      </c>
      <c r="AB208" s="19" t="n">
        <f aca="false">+SUMIFS($AB$2:$AB$181,$J$2:$J$181,$J208,$B$2:$B$181,"&lt;"&amp;$B208,$B$2:$B$181,"&gt;="&amp;($B208-6))/(6*90)</f>
        <v>0.05</v>
      </c>
      <c r="AC208" s="19" t="n">
        <f aca="false">+SUMIFS($AC$2:$AC$181,$J$2:$J$181,$J208,$B$2:$B$181,"&lt;"&amp;$B208,$B$2:$B$181,"&gt;="&amp;($B208-6))/(6*90)</f>
        <v>0.157407407407407</v>
      </c>
      <c r="AD208" s="19" t="n">
        <f aca="false">+SUMIFS(AD$2:AD$181,$J$2:$J$181,$J208,$B$2:$B$181,"&lt;"&amp;$B208,$B$2:$B$181,"&gt;="&amp;($B208-6))/6</f>
        <v>2.5</v>
      </c>
      <c r="AE208" s="19" t="n">
        <f aca="false">+SUMIFS(AE$2:AE$181,$J$2:$J$181,$J208,$B$2:$B$181,"&lt;"&amp;$B208,$B$2:$B$181,"&gt;="&amp;($B208-6))/(6*90)</f>
        <v>0.12962962962963</v>
      </c>
      <c r="AF208" s="19" t="n">
        <f aca="false">+SUMIFS(AF$2:AF$181,$J$2:$J$181,$J208,$B$2:$B$181,"&lt;"&amp;$B208,$B$2:$B$181,"&gt;="&amp;($B208-6))/(6*90)</f>
        <v>2.99074074074074</v>
      </c>
      <c r="AG208" s="19" t="n">
        <f aca="false">+SUMIFS(AG$2:AG$181,$J$2:$J$181,$J208,$B$2:$B$181,"&lt;"&amp;$B208,$B$2:$B$181,"&gt;="&amp;($B208-6))/(6*90)</f>
        <v>0.561111111111111</v>
      </c>
      <c r="AH208" s="19" t="n">
        <f aca="false">+SUMIFS(AH$2:AH$181,$J$2:$J$181,$J208,$B$2:$B$181,"&lt;"&amp;$B208,$B$2:$B$181,"&gt;="&amp;($B208-6))/(6*90)</f>
        <v>0.0555555555555556</v>
      </c>
      <c r="AI208" s="19" t="n">
        <f aca="false">+SUMIFS(AI$2:AI$181,$J$2:$J$181,$J208,$B$2:$B$181,"&lt;"&amp;$B208,$B$2:$B$181,"&gt;="&amp;($B208-6))/(6*90)</f>
        <v>0.196296296296296</v>
      </c>
      <c r="AJ208" s="19" t="n">
        <f aca="false">+SUMIFS(AJ$2:AJ$181,$J$2:$J$181,$J208,$B$2:$B$181,"&lt;"&amp;$B208,$B$2:$B$181,"&gt;="&amp;($B208-6))/6</f>
        <v>2.66666666666667</v>
      </c>
      <c r="AK208" s="19" t="n">
        <f aca="false">+SUMIFS(AK$2:AK$181,$J$2:$J$181,$J208,$B$2:$B$181,"&lt;"&amp;$B208,$B$2:$B$181,"&gt;="&amp;($B208-6))/(6*90)</f>
        <v>0.0925925925925926</v>
      </c>
      <c r="AL208" s="19" t="n">
        <f aca="false">+SUMIFS(AL$2:AL$181,$J$2:$J$181,$J208,$B$2:$B$181,"&lt;"&amp;$B208,$B$2:$B$181,"&gt;="&amp;($B208-6))/6</f>
        <v>1</v>
      </c>
      <c r="AM208" s="19" t="n">
        <f aca="false">+SUMIFS(AM$2:AM$181,$J$2:$J$181,$J208,$B$2:$B$181,"&lt;"&amp;$B208,$B$2:$B$181,"&gt;="&amp;($B208-6))/6</f>
        <v>2.19284419284419</v>
      </c>
      <c r="AN208" s="19" t="n">
        <f aca="false">+SUMIFS(AN$2:AN$181,$J$2:$J$181,$J208,$B$2:$B$181,"&lt;"&amp;$B208,$B$2:$B$181,"&gt;="&amp;($B208-6))/6</f>
        <v>2.71368117793917</v>
      </c>
      <c r="AO208" s="0"/>
      <c r="AP208" s="0"/>
      <c r="AQ208" s="0"/>
      <c r="AR208" s="0"/>
      <c r="AS208" s="0"/>
      <c r="AT208" s="0"/>
      <c r="AU208" s="0"/>
      <c r="AV208" s="0"/>
      <c r="AW208" s="0"/>
      <c r="AX208" s="0"/>
      <c r="AY208" s="0"/>
      <c r="AZ208" s="0"/>
      <c r="BA208" s="0"/>
      <c r="BB208" s="0"/>
      <c r="BC208" s="0"/>
      <c r="BD208" s="0"/>
      <c r="BE208" s="0"/>
      <c r="BF208" s="0"/>
      <c r="BG208" s="0"/>
      <c r="BH208" s="0"/>
      <c r="BI208" s="0"/>
      <c r="BJ208" s="0"/>
      <c r="BK208" s="0"/>
      <c r="BL208" s="0"/>
      <c r="BM208" s="0"/>
      <c r="BN208" s="0"/>
      <c r="BO208" s="0"/>
      <c r="BP208" s="0"/>
      <c r="BQ208" s="0"/>
      <c r="BR208" s="0"/>
      <c r="BS208" s="0"/>
      <c r="BT208" s="0"/>
      <c r="BU208" s="0"/>
      <c r="BV208" s="0"/>
      <c r="BW208" s="0"/>
      <c r="BX208" s="0"/>
      <c r="BY208" s="0"/>
      <c r="BZ208" s="0"/>
      <c r="CA208" s="0"/>
      <c r="CB208" s="0"/>
      <c r="CC208" s="0"/>
      <c r="CD208" s="0"/>
      <c r="CE208" s="0"/>
      <c r="CF208" s="0"/>
      <c r="CG208" s="0"/>
      <c r="CH208" s="0"/>
      <c r="CI208" s="0"/>
      <c r="CJ208" s="0"/>
      <c r="CK208" s="0"/>
      <c r="CL208" s="0"/>
      <c r="CM208" s="0"/>
      <c r="CN208" s="0"/>
      <c r="CO208" s="0"/>
      <c r="CP208" s="0"/>
      <c r="CQ208" s="0"/>
      <c r="CR208" s="0"/>
      <c r="CS208" s="0"/>
      <c r="CT208" s="0"/>
      <c r="CU208" s="0"/>
      <c r="CV208" s="0"/>
      <c r="CW208" s="0"/>
      <c r="CX208" s="0"/>
      <c r="CY208" s="0"/>
      <c r="CZ208" s="0"/>
      <c r="DA208" s="0"/>
      <c r="DB208" s="0"/>
      <c r="DC208" s="0"/>
      <c r="DD208" s="0"/>
      <c r="DE208" s="0"/>
      <c r="DF208" s="0"/>
      <c r="DG208" s="0"/>
      <c r="DH208" s="0"/>
      <c r="DI208" s="0"/>
      <c r="DJ208" s="0"/>
      <c r="DK208" s="0"/>
      <c r="DL208" s="0"/>
      <c r="DM208" s="0"/>
      <c r="DN208" s="0"/>
      <c r="DO208" s="0"/>
      <c r="DP208" s="0"/>
      <c r="DQ208" s="0"/>
      <c r="DR208" s="0"/>
      <c r="DS208" s="0"/>
      <c r="DT208" s="0"/>
      <c r="DU208" s="0"/>
      <c r="DV208" s="0"/>
      <c r="DW208" s="0"/>
      <c r="DX208" s="0"/>
      <c r="DY208" s="0"/>
      <c r="DZ208" s="0"/>
      <c r="EA208" s="0"/>
      <c r="EB208" s="0"/>
      <c r="EC208" s="0"/>
      <c r="ED208" s="0"/>
      <c r="EE208" s="0"/>
      <c r="EF208" s="0"/>
      <c r="EG208" s="0"/>
      <c r="EH208" s="0"/>
      <c r="EI208" s="0"/>
      <c r="EJ208" s="0"/>
      <c r="EK208" s="0"/>
      <c r="EL208" s="0"/>
      <c r="EM208" s="0"/>
      <c r="EN208" s="0"/>
      <c r="EO208" s="0"/>
      <c r="EP208" s="0"/>
      <c r="EQ208" s="0"/>
      <c r="ER208" s="0"/>
      <c r="ES208" s="0"/>
      <c r="ET208" s="0"/>
      <c r="EU208" s="0"/>
      <c r="EV208" s="0"/>
      <c r="EW208" s="0"/>
      <c r="EX208" s="0"/>
      <c r="EY208" s="0"/>
      <c r="EZ208" s="0"/>
      <c r="FA208" s="0"/>
      <c r="FB208" s="0"/>
      <c r="FC208" s="0"/>
      <c r="FD208" s="0"/>
      <c r="FE208" s="0"/>
      <c r="FF208" s="0"/>
      <c r="FG208" s="0"/>
      <c r="FH208" s="0"/>
      <c r="FI208" s="0"/>
      <c r="FJ208" s="0"/>
      <c r="FK208" s="0"/>
      <c r="FL208" s="0"/>
      <c r="FM208" s="0"/>
      <c r="FN208" s="0"/>
      <c r="FO208" s="0"/>
      <c r="FP208" s="0"/>
      <c r="FQ208" s="0"/>
      <c r="FR208" s="0"/>
      <c r="FS208" s="0"/>
      <c r="FT208" s="0"/>
      <c r="FU208" s="0"/>
      <c r="FV208" s="0"/>
      <c r="FW208" s="0"/>
      <c r="FX208" s="0"/>
      <c r="FY208" s="0"/>
      <c r="FZ208" s="0"/>
      <c r="GA208" s="0"/>
      <c r="GB208" s="0"/>
      <c r="GC208" s="0"/>
      <c r="GD208" s="0"/>
      <c r="GE208" s="0"/>
      <c r="GF208" s="0"/>
      <c r="GG208" s="0"/>
      <c r="GH208" s="0"/>
      <c r="GI208" s="0"/>
      <c r="GJ208" s="0"/>
      <c r="GK208" s="0"/>
      <c r="GL208" s="0"/>
      <c r="GM208" s="0"/>
      <c r="GN208" s="0"/>
      <c r="GO208" s="0"/>
      <c r="GP208" s="0"/>
      <c r="GQ208" s="0"/>
      <c r="GR208" s="0"/>
      <c r="GS208" s="0"/>
      <c r="GT208" s="0"/>
      <c r="GU208" s="0"/>
      <c r="GV208" s="0"/>
      <c r="GW208" s="0"/>
      <c r="GX208" s="0"/>
      <c r="GY208" s="0"/>
      <c r="GZ208" s="0"/>
      <c r="HA208" s="0"/>
      <c r="HB208" s="0"/>
      <c r="HC208" s="0"/>
      <c r="HD208" s="0"/>
      <c r="HE208" s="0"/>
      <c r="HF208" s="0"/>
      <c r="HG208" s="0"/>
      <c r="HH208" s="0"/>
      <c r="HI208" s="0"/>
      <c r="HJ208" s="0"/>
      <c r="HK208" s="0"/>
      <c r="HL208" s="0"/>
      <c r="HM208" s="0"/>
      <c r="HN208" s="0"/>
      <c r="HO208" s="0"/>
      <c r="HP208" s="0"/>
      <c r="HQ208" s="0"/>
      <c r="HR208" s="0"/>
      <c r="HS208" s="0"/>
      <c r="HT208" s="0"/>
      <c r="HU208" s="0"/>
      <c r="HV208" s="0"/>
      <c r="HW208" s="0"/>
      <c r="HX208" s="0"/>
      <c r="HY208" s="0"/>
      <c r="HZ208" s="0"/>
      <c r="IA208" s="0"/>
      <c r="IB208" s="0"/>
      <c r="IC208" s="0"/>
      <c r="ID208" s="0"/>
      <c r="IE208" s="0"/>
      <c r="IF208" s="0"/>
      <c r="IG208" s="0"/>
      <c r="IH208" s="0"/>
      <c r="II208" s="0"/>
      <c r="IJ208" s="0"/>
      <c r="IK208" s="0"/>
      <c r="IL208" s="0"/>
      <c r="IM208" s="0"/>
      <c r="IN208" s="0"/>
      <c r="IO208" s="0"/>
      <c r="IP208" s="0"/>
      <c r="IQ208" s="0"/>
      <c r="IR208" s="0"/>
      <c r="IS208" s="0"/>
      <c r="IT208" s="0"/>
      <c r="IU208" s="0"/>
      <c r="IV208" s="0"/>
      <c r="IW208" s="0"/>
      <c r="IX208" s="0"/>
      <c r="IY208" s="0"/>
      <c r="IZ208" s="0"/>
      <c r="JA208" s="0"/>
      <c r="JB208" s="0"/>
      <c r="JC208" s="0"/>
      <c r="JD208" s="0"/>
      <c r="JE208" s="0"/>
      <c r="JF208" s="0"/>
      <c r="JG208" s="0"/>
      <c r="JH208" s="0"/>
      <c r="JI208" s="0"/>
      <c r="JJ208" s="0"/>
      <c r="JK208" s="0"/>
      <c r="JL208" s="0"/>
      <c r="JM208" s="0"/>
      <c r="JN208" s="0"/>
      <c r="JO208" s="0"/>
      <c r="JP208" s="0"/>
      <c r="JQ208" s="0"/>
      <c r="JR208" s="0"/>
      <c r="JS208" s="0"/>
      <c r="JT208" s="0"/>
      <c r="JU208" s="0"/>
      <c r="JV208" s="0"/>
      <c r="JW208" s="0"/>
      <c r="JX208" s="0"/>
      <c r="JY208" s="0"/>
      <c r="JZ208" s="0"/>
      <c r="KA208" s="0"/>
      <c r="KB208" s="0"/>
      <c r="KC208" s="0"/>
      <c r="KD208" s="0"/>
      <c r="KE208" s="0"/>
      <c r="KF208" s="0"/>
      <c r="KG208" s="0"/>
      <c r="KH208" s="0"/>
      <c r="KI208" s="0"/>
      <c r="KJ208" s="0"/>
      <c r="KK208" s="0"/>
      <c r="KL208" s="0"/>
      <c r="KM208" s="0"/>
      <c r="KN208" s="0"/>
      <c r="KO208" s="0"/>
      <c r="KP208" s="0"/>
      <c r="KQ208" s="0"/>
      <c r="KR208" s="0"/>
      <c r="KS208" s="0"/>
      <c r="KT208" s="0"/>
      <c r="KU208" s="0"/>
      <c r="KV208" s="0"/>
      <c r="KW208" s="0"/>
      <c r="KX208" s="0"/>
      <c r="KY208" s="0"/>
      <c r="KZ208" s="0"/>
      <c r="LA208" s="0"/>
      <c r="LB208" s="0"/>
      <c r="LC208" s="0"/>
      <c r="LD208" s="0"/>
      <c r="LE208" s="0"/>
      <c r="LF208" s="0"/>
      <c r="LG208" s="0"/>
      <c r="LH208" s="0"/>
      <c r="LI208" s="0"/>
      <c r="LJ208" s="0"/>
      <c r="LK208" s="0"/>
      <c r="LL208" s="0"/>
      <c r="LM208" s="0"/>
      <c r="LN208" s="0"/>
      <c r="LO208" s="0"/>
      <c r="LP208" s="0"/>
      <c r="LQ208" s="0"/>
      <c r="LR208" s="0"/>
      <c r="LS208" s="0"/>
      <c r="LT208" s="0"/>
      <c r="LU208" s="0"/>
      <c r="LV208" s="0"/>
      <c r="LW208" s="0"/>
      <c r="LX208" s="0"/>
      <c r="LY208" s="0"/>
      <c r="LZ208" s="0"/>
      <c r="MA208" s="0"/>
      <c r="MB208" s="0"/>
      <c r="MC208" s="0"/>
      <c r="MD208" s="0"/>
      <c r="ME208" s="0"/>
      <c r="MF208" s="0"/>
      <c r="MG208" s="0"/>
      <c r="MH208" s="0"/>
      <c r="MI208" s="0"/>
      <c r="MJ208" s="0"/>
      <c r="MK208" s="0"/>
      <c r="ML208" s="0"/>
      <c r="MM208" s="0"/>
      <c r="MN208" s="0"/>
      <c r="MO208" s="0"/>
      <c r="MP208" s="0"/>
      <c r="MQ208" s="0"/>
      <c r="MR208" s="0"/>
      <c r="MS208" s="0"/>
      <c r="MT208" s="0"/>
      <c r="MU208" s="0"/>
      <c r="MV208" s="0"/>
      <c r="MW208" s="0"/>
      <c r="MX208" s="0"/>
      <c r="MY208" s="0"/>
      <c r="MZ208" s="0"/>
      <c r="NA208" s="0"/>
      <c r="NB208" s="0"/>
      <c r="NC208" s="0"/>
      <c r="ND208" s="0"/>
      <c r="NE208" s="0"/>
      <c r="NF208" s="0"/>
      <c r="NG208" s="0"/>
      <c r="NH208" s="0"/>
      <c r="NI208" s="0"/>
      <c r="NJ208" s="0"/>
      <c r="NK208" s="0"/>
      <c r="NL208" s="0"/>
      <c r="NM208" s="0"/>
      <c r="NN208" s="0"/>
      <c r="NO208" s="0"/>
      <c r="NP208" s="0"/>
      <c r="NQ208" s="0"/>
      <c r="NR208" s="0"/>
      <c r="NS208" s="0"/>
      <c r="NT208" s="0"/>
      <c r="NU208" s="0"/>
      <c r="NV208" s="0"/>
      <c r="NW208" s="0"/>
      <c r="NX208" s="0"/>
      <c r="NY208" s="0"/>
      <c r="NZ208" s="0"/>
      <c r="OA208" s="0"/>
      <c r="OB208" s="0"/>
      <c r="OC208" s="0"/>
      <c r="OD208" s="0"/>
      <c r="OE208" s="0"/>
      <c r="OF208" s="0"/>
      <c r="OG208" s="0"/>
      <c r="OH208" s="0"/>
      <c r="OI208" s="0"/>
      <c r="OJ208" s="0"/>
      <c r="OK208" s="0"/>
      <c r="OL208" s="0"/>
      <c r="OM208" s="0"/>
      <c r="ON208" s="0"/>
      <c r="OO208" s="0"/>
      <c r="OP208" s="0"/>
      <c r="OQ208" s="0"/>
      <c r="OR208" s="0"/>
      <c r="OS208" s="0"/>
      <c r="OT208" s="0"/>
      <c r="OU208" s="0"/>
      <c r="OV208" s="0"/>
      <c r="OW208" s="0"/>
      <c r="OX208" s="0"/>
      <c r="OY208" s="0"/>
      <c r="OZ208" s="0"/>
      <c r="PA208" s="0"/>
      <c r="PB208" s="0"/>
      <c r="PC208" s="0"/>
      <c r="PD208" s="0"/>
      <c r="PE208" s="0"/>
      <c r="PF208" s="0"/>
      <c r="PG208" s="0"/>
      <c r="PH208" s="0"/>
      <c r="PI208" s="0"/>
      <c r="PJ208" s="0"/>
      <c r="PK208" s="0"/>
      <c r="PL208" s="0"/>
      <c r="PM208" s="0"/>
      <c r="PN208" s="0"/>
      <c r="PO208" s="0"/>
      <c r="PP208" s="0"/>
      <c r="PQ208" s="0"/>
      <c r="PR208" s="0"/>
      <c r="PS208" s="0"/>
      <c r="PT208" s="0"/>
      <c r="PU208" s="0"/>
      <c r="PV208" s="0"/>
      <c r="PW208" s="0"/>
      <c r="PX208" s="0"/>
      <c r="PY208" s="0"/>
      <c r="PZ208" s="0"/>
      <c r="QA208" s="0"/>
      <c r="QB208" s="0"/>
      <c r="QC208" s="0"/>
      <c r="QD208" s="0"/>
      <c r="QE208" s="0"/>
      <c r="QF208" s="0"/>
      <c r="QG208" s="0"/>
      <c r="QH208" s="0"/>
      <c r="QI208" s="0"/>
      <c r="QJ208" s="0"/>
      <c r="QK208" s="0"/>
      <c r="QL208" s="0"/>
      <c r="QM208" s="0"/>
      <c r="QN208" s="0"/>
      <c r="QO208" s="0"/>
      <c r="QP208" s="0"/>
      <c r="QQ208" s="0"/>
      <c r="QR208" s="0"/>
      <c r="QS208" s="0"/>
      <c r="QT208" s="0"/>
      <c r="QU208" s="0"/>
      <c r="QV208" s="0"/>
      <c r="QW208" s="0"/>
      <c r="QX208" s="0"/>
      <c r="QY208" s="0"/>
      <c r="QZ208" s="0"/>
      <c r="RA208" s="0"/>
      <c r="RB208" s="0"/>
      <c r="RC208" s="0"/>
      <c r="RD208" s="0"/>
      <c r="RE208" s="0"/>
      <c r="RF208" s="0"/>
      <c r="RG208" s="0"/>
      <c r="RH208" s="0"/>
      <c r="RI208" s="0"/>
      <c r="RJ208" s="0"/>
      <c r="RK208" s="0"/>
      <c r="RL208" s="0"/>
      <c r="RM208" s="0"/>
      <c r="RN208" s="0"/>
      <c r="RO208" s="0"/>
      <c r="RP208" s="0"/>
      <c r="RQ208" s="0"/>
      <c r="RR208" s="0"/>
      <c r="RS208" s="0"/>
      <c r="RT208" s="0"/>
      <c r="RU208" s="0"/>
      <c r="RV208" s="0"/>
      <c r="RW208" s="0"/>
      <c r="RX208" s="0"/>
      <c r="RY208" s="0"/>
      <c r="RZ208" s="0"/>
      <c r="SA208" s="0"/>
      <c r="SB208" s="0"/>
      <c r="SC208" s="0"/>
      <c r="SD208" s="0"/>
      <c r="SE208" s="0"/>
      <c r="SF208" s="0"/>
      <c r="SG208" s="0"/>
      <c r="SH208" s="0"/>
      <c r="SI208" s="0"/>
      <c r="SJ208" s="0"/>
      <c r="SK208" s="0"/>
      <c r="SL208" s="0"/>
      <c r="SM208" s="0"/>
      <c r="SN208" s="0"/>
      <c r="SO208" s="0"/>
      <c r="SP208" s="0"/>
      <c r="SQ208" s="0"/>
      <c r="SR208" s="0"/>
      <c r="SS208" s="0"/>
      <c r="ST208" s="0"/>
      <c r="SU208" s="0"/>
      <c r="SV208" s="0"/>
      <c r="SW208" s="0"/>
      <c r="SX208" s="0"/>
      <c r="SY208" s="0"/>
      <c r="SZ208" s="0"/>
      <c r="TA208" s="0"/>
      <c r="TB208" s="0"/>
      <c r="TC208" s="0"/>
      <c r="TD208" s="0"/>
      <c r="TE208" s="0"/>
      <c r="TF208" s="0"/>
      <c r="TG208" s="0"/>
      <c r="TH208" s="0"/>
      <c r="TI208" s="0"/>
      <c r="TJ208" s="0"/>
      <c r="TK208" s="0"/>
      <c r="TL208" s="0"/>
      <c r="TM208" s="0"/>
      <c r="TN208" s="0"/>
      <c r="TO208" s="0"/>
      <c r="TP208" s="0"/>
      <c r="TQ208" s="0"/>
      <c r="TR208" s="0"/>
      <c r="TS208" s="0"/>
      <c r="TT208" s="0"/>
      <c r="TU208" s="0"/>
      <c r="TV208" s="0"/>
      <c r="TW208" s="0"/>
      <c r="TX208" s="0"/>
      <c r="TY208" s="0"/>
      <c r="TZ208" s="0"/>
      <c r="UA208" s="0"/>
      <c r="UB208" s="0"/>
      <c r="UC208" s="0"/>
      <c r="UD208" s="0"/>
      <c r="UE208" s="0"/>
      <c r="UF208" s="0"/>
      <c r="UG208" s="0"/>
      <c r="UH208" s="0"/>
      <c r="UI208" s="0"/>
      <c r="UJ208" s="0"/>
      <c r="UK208" s="0"/>
      <c r="UL208" s="0"/>
      <c r="UM208" s="0"/>
      <c r="UN208" s="0"/>
      <c r="UO208" s="0"/>
      <c r="UP208" s="0"/>
      <c r="UQ208" s="0"/>
      <c r="UR208" s="0"/>
      <c r="US208" s="0"/>
      <c r="UT208" s="0"/>
      <c r="UU208" s="0"/>
      <c r="UV208" s="0"/>
      <c r="UW208" s="0"/>
      <c r="UX208" s="0"/>
      <c r="UY208" s="0"/>
      <c r="UZ208" s="0"/>
      <c r="VA208" s="0"/>
      <c r="VB208" s="0"/>
      <c r="VC208" s="0"/>
      <c r="VD208" s="0"/>
      <c r="VE208" s="0"/>
      <c r="VF208" s="0"/>
      <c r="VG208" s="0"/>
      <c r="VH208" s="0"/>
      <c r="VI208" s="0"/>
      <c r="VJ208" s="0"/>
      <c r="VK208" s="0"/>
      <c r="VL208" s="0"/>
      <c r="VM208" s="0"/>
      <c r="VN208" s="0"/>
      <c r="VO208" s="0"/>
      <c r="VP208" s="0"/>
      <c r="VQ208" s="0"/>
      <c r="VR208" s="0"/>
      <c r="VS208" s="0"/>
      <c r="VT208" s="0"/>
      <c r="VU208" s="0"/>
      <c r="VV208" s="0"/>
      <c r="VW208" s="0"/>
      <c r="VX208" s="0"/>
      <c r="VY208" s="0"/>
      <c r="VZ208" s="0"/>
      <c r="WA208" s="0"/>
      <c r="WB208" s="0"/>
      <c r="WC208" s="0"/>
      <c r="WD208" s="0"/>
      <c r="WE208" s="0"/>
      <c r="WF208" s="0"/>
      <c r="WG208" s="0"/>
      <c r="WH208" s="0"/>
      <c r="WI208" s="0"/>
      <c r="WJ208" s="0"/>
      <c r="WK208" s="0"/>
      <c r="WL208" s="0"/>
      <c r="WM208" s="0"/>
      <c r="WN208" s="0"/>
      <c r="WO208" s="0"/>
      <c r="WP208" s="0"/>
      <c r="WQ208" s="0"/>
      <c r="WR208" s="0"/>
      <c r="WS208" s="0"/>
      <c r="WT208" s="0"/>
      <c r="WU208" s="0"/>
      <c r="WV208" s="0"/>
      <c r="WW208" s="0"/>
      <c r="WX208" s="0"/>
      <c r="WY208" s="0"/>
      <c r="WZ208" s="0"/>
      <c r="XA208" s="0"/>
      <c r="XB208" s="0"/>
      <c r="XC208" s="0"/>
      <c r="XD208" s="0"/>
      <c r="XE208" s="0"/>
      <c r="XF208" s="0"/>
      <c r="XG208" s="0"/>
      <c r="XH208" s="0"/>
      <c r="XI208" s="0"/>
      <c r="XJ208" s="0"/>
      <c r="XK208" s="0"/>
      <c r="XL208" s="0"/>
      <c r="XM208" s="0"/>
      <c r="XN208" s="0"/>
      <c r="XO208" s="0"/>
      <c r="XP208" s="0"/>
      <c r="XQ208" s="0"/>
      <c r="XR208" s="0"/>
      <c r="XS208" s="0"/>
      <c r="XT208" s="0"/>
      <c r="XU208" s="0"/>
      <c r="XV208" s="0"/>
      <c r="XW208" s="0"/>
      <c r="XX208" s="0"/>
      <c r="XY208" s="0"/>
      <c r="XZ208" s="0"/>
      <c r="YA208" s="0"/>
      <c r="YB208" s="0"/>
      <c r="YC208" s="0"/>
      <c r="YD208" s="0"/>
      <c r="YE208" s="0"/>
      <c r="YF208" s="0"/>
      <c r="YG208" s="0"/>
      <c r="YH208" s="0"/>
      <c r="YI208" s="0"/>
      <c r="YJ208" s="0"/>
      <c r="YK208" s="0"/>
      <c r="YL208" s="0"/>
      <c r="YM208" s="0"/>
      <c r="YN208" s="0"/>
      <c r="YO208" s="0"/>
      <c r="YP208" s="0"/>
      <c r="YQ208" s="0"/>
      <c r="YR208" s="0"/>
      <c r="YS208" s="0"/>
      <c r="YT208" s="0"/>
      <c r="YU208" s="0"/>
      <c r="YV208" s="0"/>
      <c r="YW208" s="0"/>
      <c r="YX208" s="0"/>
      <c r="YY208" s="0"/>
      <c r="YZ208" s="0"/>
      <c r="ZA208" s="0"/>
      <c r="ZB208" s="0"/>
      <c r="ZC208" s="0"/>
      <c r="ZD208" s="0"/>
      <c r="ZE208" s="0"/>
      <c r="ZF208" s="0"/>
      <c r="ZG208" s="0"/>
      <c r="ZH208" s="0"/>
      <c r="ZI208" s="0"/>
      <c r="ZJ208" s="0"/>
      <c r="ZK208" s="0"/>
      <c r="ZL208" s="0"/>
      <c r="ZM208" s="0"/>
      <c r="ZN208" s="0"/>
      <c r="ZO208" s="0"/>
      <c r="ZP208" s="0"/>
      <c r="ZQ208" s="0"/>
      <c r="ZR208" s="0"/>
      <c r="ZS208" s="0"/>
      <c r="ZT208" s="0"/>
      <c r="ZU208" s="0"/>
      <c r="ZV208" s="0"/>
      <c r="ZW208" s="0"/>
      <c r="ZX208" s="0"/>
      <c r="ZY208" s="0"/>
      <c r="ZZ208" s="0"/>
      <c r="AAA208" s="0"/>
      <c r="AAB208" s="0"/>
      <c r="AAC208" s="0"/>
      <c r="AAD208" s="0"/>
      <c r="AAE208" s="0"/>
      <c r="AAF208" s="0"/>
      <c r="AAG208" s="0"/>
      <c r="AAH208" s="0"/>
      <c r="AAI208" s="0"/>
      <c r="AAJ208" s="0"/>
      <c r="AAK208" s="0"/>
      <c r="AAL208" s="0"/>
      <c r="AAM208" s="0"/>
      <c r="AAN208" s="0"/>
      <c r="AAO208" s="0"/>
      <c r="AAP208" s="0"/>
      <c r="AAQ208" s="0"/>
      <c r="AAR208" s="0"/>
      <c r="AAS208" s="0"/>
      <c r="AAT208" s="0"/>
      <c r="AAU208" s="0"/>
      <c r="AAV208" s="0"/>
      <c r="AAW208" s="0"/>
      <c r="AAX208" s="0"/>
      <c r="AAY208" s="0"/>
      <c r="AAZ208" s="0"/>
      <c r="ABA208" s="0"/>
      <c r="ABB208" s="0"/>
      <c r="ABC208" s="0"/>
      <c r="ABD208" s="0"/>
      <c r="ABE208" s="0"/>
      <c r="ABF208" s="0"/>
      <c r="ABG208" s="0"/>
      <c r="ABH208" s="0"/>
      <c r="ABI208" s="0"/>
      <c r="ABJ208" s="0"/>
      <c r="ABK208" s="0"/>
      <c r="ABL208" s="0"/>
      <c r="ABM208" s="0"/>
      <c r="ABN208" s="0"/>
      <c r="ABO208" s="0"/>
      <c r="ABP208" s="0"/>
      <c r="ABQ208" s="0"/>
      <c r="ABR208" s="0"/>
      <c r="ABS208" s="0"/>
      <c r="ABT208" s="0"/>
      <c r="ABU208" s="0"/>
      <c r="ABV208" s="0"/>
      <c r="ABW208" s="0"/>
      <c r="ABX208" s="0"/>
      <c r="ABY208" s="0"/>
      <c r="ABZ208" s="0"/>
      <c r="ACA208" s="0"/>
      <c r="ACB208" s="0"/>
      <c r="ACC208" s="0"/>
      <c r="ACD208" s="0"/>
      <c r="ACE208" s="0"/>
      <c r="ACF208" s="0"/>
      <c r="ACG208" s="0"/>
      <c r="ACH208" s="0"/>
      <c r="ACI208" s="0"/>
      <c r="ACJ208" s="0"/>
      <c r="ACK208" s="0"/>
      <c r="ACL208" s="0"/>
      <c r="ACM208" s="0"/>
      <c r="ACN208" s="0"/>
      <c r="ACO208" s="0"/>
      <c r="ACP208" s="0"/>
      <c r="ACQ208" s="0"/>
      <c r="ACR208" s="0"/>
      <c r="ACS208" s="0"/>
      <c r="ACT208" s="0"/>
      <c r="ACU208" s="0"/>
      <c r="ACV208" s="0"/>
      <c r="ACW208" s="0"/>
      <c r="ACX208" s="0"/>
      <c r="ACY208" s="0"/>
      <c r="ACZ208" s="0"/>
      <c r="ADA208" s="0"/>
      <c r="ADB208" s="0"/>
      <c r="ADC208" s="0"/>
      <c r="ADD208" s="0"/>
      <c r="ADE208" s="0"/>
      <c r="ADF208" s="0"/>
      <c r="ADG208" s="0"/>
      <c r="ADH208" s="0"/>
      <c r="ADI208" s="0"/>
      <c r="ADJ208" s="0"/>
      <c r="ADK208" s="0"/>
      <c r="ADL208" s="0"/>
      <c r="ADM208" s="0"/>
      <c r="ADN208" s="0"/>
      <c r="ADO208" s="0"/>
      <c r="ADP208" s="0"/>
      <c r="ADQ208" s="0"/>
      <c r="ADR208" s="0"/>
      <c r="ADS208" s="0"/>
      <c r="ADT208" s="0"/>
      <c r="ADU208" s="0"/>
      <c r="ADV208" s="0"/>
      <c r="ADW208" s="0"/>
      <c r="ADX208" s="0"/>
      <c r="ADY208" s="0"/>
      <c r="ADZ208" s="0"/>
      <c r="AEA208" s="0"/>
      <c r="AEB208" s="0"/>
      <c r="AEC208" s="0"/>
      <c r="AED208" s="0"/>
      <c r="AEE208" s="0"/>
      <c r="AEF208" s="0"/>
      <c r="AEG208" s="0"/>
      <c r="AEH208" s="0"/>
      <c r="AEI208" s="0"/>
      <c r="AEJ208" s="0"/>
      <c r="AEK208" s="0"/>
      <c r="AEL208" s="0"/>
      <c r="AEM208" s="0"/>
      <c r="AEN208" s="0"/>
      <c r="AEO208" s="0"/>
      <c r="AEP208" s="0"/>
      <c r="AEQ208" s="0"/>
      <c r="AER208" s="0"/>
      <c r="AES208" s="0"/>
      <c r="AET208" s="0"/>
      <c r="AEU208" s="0"/>
      <c r="AEV208" s="0"/>
      <c r="AEW208" s="0"/>
      <c r="AEX208" s="0"/>
      <c r="AEY208" s="0"/>
      <c r="AEZ208" s="0"/>
      <c r="AFA208" s="0"/>
      <c r="AFB208" s="0"/>
      <c r="AFC208" s="0"/>
      <c r="AFD208" s="0"/>
      <c r="AFE208" s="0"/>
      <c r="AFF208" s="0"/>
      <c r="AFG208" s="0"/>
      <c r="AFH208" s="0"/>
      <c r="AFI208" s="0"/>
      <c r="AFJ208" s="0"/>
      <c r="AFK208" s="0"/>
      <c r="AFL208" s="0"/>
      <c r="AFM208" s="0"/>
      <c r="AFN208" s="0"/>
      <c r="AFO208" s="0"/>
      <c r="AFP208" s="0"/>
      <c r="AFQ208" s="0"/>
      <c r="AFR208" s="0"/>
      <c r="AFS208" s="0"/>
      <c r="AFT208" s="0"/>
      <c r="AFU208" s="0"/>
      <c r="AFV208" s="0"/>
      <c r="AFW208" s="0"/>
      <c r="AFX208" s="0"/>
      <c r="AFY208" s="0"/>
      <c r="AFZ208" s="0"/>
      <c r="AGA208" s="0"/>
      <c r="AGB208" s="0"/>
      <c r="AGC208" s="0"/>
      <c r="AGD208" s="0"/>
      <c r="AGE208" s="0"/>
      <c r="AGF208" s="0"/>
      <c r="AGG208" s="0"/>
      <c r="AGH208" s="0"/>
      <c r="AGI208" s="0"/>
      <c r="AGJ208" s="0"/>
      <c r="AGK208" s="0"/>
      <c r="AGL208" s="0"/>
      <c r="AGM208" s="0"/>
      <c r="AGN208" s="0"/>
      <c r="AGO208" s="0"/>
      <c r="AGP208" s="0"/>
      <c r="AGQ208" s="0"/>
      <c r="AGR208" s="0"/>
      <c r="AGS208" s="0"/>
      <c r="AGT208" s="0"/>
      <c r="AGU208" s="0"/>
      <c r="AGV208" s="0"/>
      <c r="AGW208" s="0"/>
      <c r="AGX208" s="0"/>
      <c r="AGY208" s="0"/>
      <c r="AGZ208" s="0"/>
      <c r="AHA208" s="0"/>
      <c r="AHB208" s="0"/>
      <c r="AHC208" s="0"/>
      <c r="AHD208" s="0"/>
      <c r="AHE208" s="0"/>
      <c r="AHF208" s="0"/>
      <c r="AHG208" s="0"/>
      <c r="AHH208" s="0"/>
      <c r="AHI208" s="0"/>
      <c r="AHJ208" s="0"/>
      <c r="AHK208" s="0"/>
      <c r="AHL208" s="0"/>
      <c r="AHM208" s="0"/>
      <c r="AHN208" s="0"/>
      <c r="AHO208" s="0"/>
      <c r="AHP208" s="0"/>
      <c r="AHQ208" s="0"/>
      <c r="AHR208" s="0"/>
      <c r="AHS208" s="0"/>
      <c r="AHT208" s="0"/>
      <c r="AHU208" s="0"/>
      <c r="AHV208" s="0"/>
      <c r="AHW208" s="0"/>
      <c r="AHX208" s="0"/>
      <c r="AHY208" s="0"/>
      <c r="AHZ208" s="0"/>
      <c r="AIA208" s="0"/>
      <c r="AIB208" s="0"/>
      <c r="AIC208" s="0"/>
      <c r="AID208" s="0"/>
      <c r="AIE208" s="0"/>
      <c r="AIF208" s="0"/>
      <c r="AIG208" s="0"/>
      <c r="AIH208" s="0"/>
      <c r="AII208" s="0"/>
      <c r="AIJ208" s="0"/>
      <c r="AIK208" s="0"/>
      <c r="AIL208" s="0"/>
      <c r="AIM208" s="0"/>
      <c r="AIN208" s="0"/>
      <c r="AIO208" s="0"/>
      <c r="AIP208" s="0"/>
      <c r="AIQ208" s="0"/>
      <c r="AIR208" s="0"/>
      <c r="AIS208" s="0"/>
      <c r="AIT208" s="0"/>
      <c r="AIU208" s="0"/>
      <c r="AIV208" s="0"/>
      <c r="AIW208" s="0"/>
      <c r="AIX208" s="0"/>
      <c r="AIY208" s="0"/>
      <c r="AIZ208" s="0"/>
      <c r="AJA208" s="0"/>
      <c r="AJB208" s="0"/>
      <c r="AJC208" s="0"/>
      <c r="AJD208" s="0"/>
      <c r="AJE208" s="0"/>
      <c r="AJF208" s="0"/>
      <c r="AJG208" s="0"/>
      <c r="AJH208" s="0"/>
      <c r="AJI208" s="0"/>
      <c r="AJJ208" s="0"/>
      <c r="AJK208" s="0"/>
      <c r="AJL208" s="0"/>
      <c r="AJM208" s="0"/>
      <c r="AJN208" s="0"/>
      <c r="AJO208" s="0"/>
      <c r="AJP208" s="0"/>
      <c r="AJQ208" s="0"/>
      <c r="AJR208" s="0"/>
      <c r="AJS208" s="0"/>
      <c r="AJT208" s="0"/>
      <c r="AJU208" s="0"/>
      <c r="AJV208" s="0"/>
      <c r="AJW208" s="0"/>
      <c r="AJX208" s="0"/>
      <c r="AJY208" s="0"/>
      <c r="AJZ208" s="0"/>
      <c r="AKA208" s="0"/>
      <c r="AKB208" s="0"/>
      <c r="AKC208" s="0"/>
      <c r="AKD208" s="0"/>
      <c r="AKE208" s="0"/>
      <c r="AKF208" s="0"/>
      <c r="AKG208" s="0"/>
      <c r="AKH208" s="0"/>
      <c r="AKI208" s="0"/>
      <c r="AKJ208" s="0"/>
      <c r="AKK208" s="0"/>
      <c r="AKL208" s="0"/>
      <c r="AKM208" s="0"/>
      <c r="AKN208" s="0"/>
      <c r="AKO208" s="0"/>
      <c r="AKP208" s="0"/>
      <c r="AKQ208" s="0"/>
      <c r="AKR208" s="0"/>
      <c r="AKS208" s="0"/>
      <c r="AKT208" s="0"/>
      <c r="AKU208" s="0"/>
      <c r="AKV208" s="0"/>
      <c r="AKW208" s="0"/>
      <c r="AKX208" s="0"/>
      <c r="AKY208" s="0"/>
      <c r="AKZ208" s="0"/>
      <c r="ALA208" s="0"/>
      <c r="ALB208" s="0"/>
      <c r="ALC208" s="0"/>
      <c r="ALD208" s="0"/>
      <c r="ALE208" s="0"/>
      <c r="ALF208" s="0"/>
      <c r="ALG208" s="0"/>
      <c r="ALH208" s="0"/>
      <c r="ALI208" s="0"/>
      <c r="ALJ208" s="0"/>
      <c r="ALK208" s="0"/>
      <c r="ALL208" s="0"/>
      <c r="ALM208" s="0"/>
      <c r="ALN208" s="0"/>
      <c r="ALO208" s="0"/>
      <c r="ALP208" s="0"/>
      <c r="ALQ208" s="0"/>
      <c r="ALR208" s="0"/>
      <c r="ALS208" s="0"/>
      <c r="ALT208" s="0"/>
      <c r="ALU208" s="0"/>
      <c r="ALV208" s="0"/>
      <c r="ALW208" s="0"/>
      <c r="ALX208" s="0"/>
      <c r="ALY208" s="0"/>
      <c r="ALZ208" s="0"/>
      <c r="AMA208" s="0"/>
      <c r="AMB208" s="0"/>
      <c r="AMC208" s="0"/>
      <c r="AMD208" s="0"/>
      <c r="AME208" s="0"/>
      <c r="AMF208" s="0"/>
      <c r="AMG208" s="0"/>
      <c r="AMH208" s="0"/>
      <c r="AMI208" s="0"/>
      <c r="AMJ208" s="0"/>
    </row>
    <row r="209" customFormat="false" ht="13.2" hidden="false" customHeight="false" outlineLevel="0" collapsed="false">
      <c r="B209" s="3" t="n">
        <v>8</v>
      </c>
      <c r="I209" s="20" t="n">
        <v>0</v>
      </c>
      <c r="J209" s="1" t="s">
        <v>47</v>
      </c>
      <c r="K209" s="1" t="s">
        <v>43</v>
      </c>
      <c r="L209" s="5" t="n">
        <v>42619</v>
      </c>
      <c r="M209" s="1" t="n">
        <v>2</v>
      </c>
      <c r="N209" s="1" t="n">
        <v>2</v>
      </c>
      <c r="O209" s="1" t="n">
        <v>1</v>
      </c>
      <c r="P209" s="19" t="n">
        <f aca="false">+SUMIFS($O$2:$O$181,$J$2:$J$181,$J209,$B$2:$B$181,"&lt;"&amp;$B209,$B$2:$B$181,"&gt;="&amp;($B209-6))/6</f>
        <v>2.33333333333333</v>
      </c>
      <c r="Q209" s="19" t="n">
        <f aca="false">+SUMIFS($M$2:$M$181,$J$2:$J$181,$J209,$B$2:$B$181,"&lt;"&amp;$B209,$B$2:$B$181,"&gt;="&amp;($B209-6))/6</f>
        <v>1.16666666666667</v>
      </c>
      <c r="R209" s="19" t="n">
        <f aca="false">+SUMIFS($N$2:$N$181,$J$2:$J$181,$J209,$B$2:$B$181,"&lt;"&amp;$B209,$B$2:$B$181,"&gt;="&amp;($B209-6))/6</f>
        <v>0.333333333333333</v>
      </c>
      <c r="S209" s="19" t="n">
        <f aca="false">+SUMIFS($S$2:$S$181,$J$2:$J$181,$J209,$B$2:$B$181,"&lt;"&amp;$B209,$B$2:$B$181,"&gt;="&amp;($B209-6))/(6*90)</f>
        <v>0.735185185185185</v>
      </c>
      <c r="T209" s="19" t="n">
        <f aca="false">+SUMIFS($T$2:$T$181,$J$2:$J$181,$J209,$B$2:$B$181,"&lt;"&amp;$B209,$B$2:$B$181,"&gt;="&amp;($B209-6))/(6*90)</f>
        <v>0.264814814814815</v>
      </c>
      <c r="U209" s="19" t="n">
        <f aca="false">+SUMIFS($U$2:$U$181,$J$2:$J$181,$J209,$B$2:$B$181,"&lt;"&amp;$B209,$B$2:$B$181,"&gt;="&amp;($B209-6))/(6*90)</f>
        <v>0.507407407407407</v>
      </c>
      <c r="V209" s="19" t="n">
        <f aca="false">+SUMIFS($V$2:$V$181,$J$2:$J$181,$J209,$B$2:$B$181,"&lt;"&amp;$B209,$B$2:$B$181,"&gt;="&amp;($B209-6))/(6*90)</f>
        <v>0.12962962962963</v>
      </c>
      <c r="W209" s="19" t="n">
        <f aca="false">+SUMIFS($W$2:$W$181,$J$2:$J$181,$J209,$B$2:$B$181,"&lt;"&amp;$B209,$B$2:$B$181,"&gt;="&amp;($B209-6))/6</f>
        <v>1.38424377554812</v>
      </c>
      <c r="X209" s="19" t="n">
        <f aca="false">+SUMIFS($X$2:$X$181,$J$2:$J$181,$J209,$B$2:$B$181,"&lt;"&amp;$B209,$B$2:$B$181,"&gt;="&amp;($B209-6))/6</f>
        <v>0.336700336700337</v>
      </c>
      <c r="Y209" s="19" t="n">
        <f aca="false">+SUMIFS($Y$2:$Y$181,$J$2:$J$181,$J209,$B$2:$B$181,"&lt;"&amp;$B209,$B$2:$B$181,"&gt;="&amp;($B209-6))/(6*90)</f>
        <v>4.03333333333333</v>
      </c>
      <c r="Z209" s="19" t="n">
        <f aca="false">+SUMIFS($Z$2:$Z$181,$J$2:$J$181,$J209,$B$2:$B$181,"&lt;"&amp;$B209,$B$2:$B$181,"&gt;="&amp;($B209-6))/(6*90)</f>
        <v>0.451851851851852</v>
      </c>
      <c r="AA209" s="19" t="n">
        <f aca="false">+SUMIFS($AA$2:$AA$181,$J$2:$J$181,$J209,$B$2:$B$181,"&lt;"&amp;$B209,$B$2:$B$181,"&gt;="&amp;($B209-6))/6</f>
        <v>0.890075038816549</v>
      </c>
      <c r="AB209" s="19" t="n">
        <f aca="false">+SUMIFS($AB$2:$AB$181,$J$2:$J$181,$J209,$B$2:$B$181,"&lt;"&amp;$B209,$B$2:$B$181,"&gt;="&amp;($B209-6))/(6*90)</f>
        <v>0.05</v>
      </c>
      <c r="AC209" s="19" t="n">
        <f aca="false">+SUMIFS($AC$2:$AC$181,$J$2:$J$181,$J209,$B$2:$B$181,"&lt;"&amp;$B209,$B$2:$B$181,"&gt;="&amp;($B209-6))/(6*90)</f>
        <v>0.17037037037037</v>
      </c>
      <c r="AD209" s="19" t="n">
        <f aca="false">+SUMIFS(AD$2:AD$181,$J$2:$J$181,$J209,$B$2:$B$181,"&lt;"&amp;$B209,$B$2:$B$181,"&gt;="&amp;($B209-6))/6</f>
        <v>2.66666666666667</v>
      </c>
      <c r="AE209" s="19" t="n">
        <f aca="false">+SUMIFS(AE$2:AE$181,$J$2:$J$181,$J209,$B$2:$B$181,"&lt;"&amp;$B209,$B$2:$B$181,"&gt;="&amp;($B209-6))/(6*90)</f>
        <v>0.116666666666667</v>
      </c>
      <c r="AF209" s="19" t="n">
        <f aca="false">+SUMIFS(AF$2:AF$181,$J$2:$J$181,$J209,$B$2:$B$181,"&lt;"&amp;$B209,$B$2:$B$181,"&gt;="&amp;($B209-6))/(6*90)</f>
        <v>3.06296296296296</v>
      </c>
      <c r="AG209" s="19" t="n">
        <f aca="false">+SUMIFS(AG$2:AG$181,$J$2:$J$181,$J209,$B$2:$B$181,"&lt;"&amp;$B209,$B$2:$B$181,"&gt;="&amp;($B209-6))/(6*90)</f>
        <v>0.55</v>
      </c>
      <c r="AH209" s="19" t="n">
        <f aca="false">+SUMIFS(AH$2:AH$181,$J$2:$J$181,$J209,$B$2:$B$181,"&lt;"&amp;$B209,$B$2:$B$181,"&gt;="&amp;($B209-6))/(6*90)</f>
        <v>0.0481481481481482</v>
      </c>
      <c r="AI209" s="19" t="n">
        <f aca="false">+SUMIFS(AI$2:AI$181,$J$2:$J$181,$J209,$B$2:$B$181,"&lt;"&amp;$B209,$B$2:$B$181,"&gt;="&amp;($B209-6))/(6*90)</f>
        <v>0.188888888888889</v>
      </c>
      <c r="AJ209" s="19" t="n">
        <f aca="false">+SUMIFS(AJ$2:AJ$181,$J$2:$J$181,$J209,$B$2:$B$181,"&lt;"&amp;$B209,$B$2:$B$181,"&gt;="&amp;($B209-6))/6</f>
        <v>3.33333333333333</v>
      </c>
      <c r="AK209" s="19" t="n">
        <f aca="false">+SUMIFS(AK$2:AK$181,$J$2:$J$181,$J209,$B$2:$B$181,"&lt;"&amp;$B209,$B$2:$B$181,"&gt;="&amp;($B209-6))/(6*90)</f>
        <v>0.0944444444444444</v>
      </c>
      <c r="AL209" s="19" t="n">
        <f aca="false">+SUMIFS(AL$2:AL$181,$J$2:$J$181,$J209,$B$2:$B$181,"&lt;"&amp;$B209,$B$2:$B$181,"&gt;="&amp;($B209-6))/6</f>
        <v>1.16666666666667</v>
      </c>
      <c r="AM209" s="19" t="n">
        <f aca="false">+SUMIFS(AM$2:AM$181,$J$2:$J$181,$J209,$B$2:$B$181,"&lt;"&amp;$B209,$B$2:$B$181,"&gt;="&amp;($B209-6))/6</f>
        <v>2.01427276427276</v>
      </c>
      <c r="AN209" s="19" t="n">
        <f aca="false">+SUMIFS(AN$2:AN$181,$J$2:$J$181,$J209,$B$2:$B$181,"&lt;"&amp;$B209,$B$2:$B$181,"&gt;="&amp;($B209-6))/6</f>
        <v>2.58970302430985</v>
      </c>
      <c r="AO209" s="0"/>
      <c r="AP209" s="0"/>
      <c r="AQ209" s="0"/>
      <c r="AR209" s="0"/>
      <c r="AS209" s="0"/>
      <c r="AT209" s="0"/>
      <c r="AU209" s="0"/>
      <c r="AV209" s="0"/>
      <c r="AW209" s="0"/>
      <c r="AX209" s="0"/>
      <c r="AY209" s="0"/>
      <c r="AZ209" s="0"/>
      <c r="BA209" s="0"/>
      <c r="BB209" s="0"/>
      <c r="BC209" s="0"/>
      <c r="BD209" s="0"/>
      <c r="BE209" s="0"/>
      <c r="BF209" s="0"/>
      <c r="BG209" s="0"/>
      <c r="BH209" s="0"/>
      <c r="BI209" s="0"/>
      <c r="BJ209" s="0"/>
      <c r="BK209" s="0"/>
      <c r="BL209" s="0"/>
      <c r="BM209" s="0"/>
      <c r="BN209" s="0"/>
      <c r="BO209" s="0"/>
      <c r="BP209" s="0"/>
      <c r="BQ209" s="0"/>
      <c r="BR209" s="0"/>
      <c r="BS209" s="0"/>
      <c r="BT209" s="0"/>
      <c r="BU209" s="0"/>
      <c r="BV209" s="0"/>
      <c r="BW209" s="0"/>
      <c r="BX209" s="0"/>
      <c r="BY209" s="0"/>
      <c r="BZ209" s="0"/>
      <c r="CA209" s="0"/>
      <c r="CB209" s="0"/>
      <c r="CC209" s="0"/>
      <c r="CD209" s="0"/>
      <c r="CE209" s="0"/>
      <c r="CF209" s="0"/>
      <c r="CG209" s="0"/>
      <c r="CH209" s="0"/>
      <c r="CI209" s="0"/>
      <c r="CJ209" s="0"/>
      <c r="CK209" s="0"/>
      <c r="CL209" s="0"/>
      <c r="CM209" s="0"/>
      <c r="CN209" s="0"/>
      <c r="CO209" s="0"/>
      <c r="CP209" s="0"/>
      <c r="CQ209" s="0"/>
      <c r="CR209" s="0"/>
      <c r="CS209" s="0"/>
      <c r="CT209" s="0"/>
      <c r="CU209" s="0"/>
      <c r="CV209" s="0"/>
      <c r="CW209" s="0"/>
      <c r="CX209" s="0"/>
      <c r="CY209" s="0"/>
      <c r="CZ209" s="0"/>
      <c r="DA209" s="0"/>
      <c r="DB209" s="0"/>
      <c r="DC209" s="0"/>
      <c r="DD209" s="0"/>
      <c r="DE209" s="0"/>
      <c r="DF209" s="0"/>
      <c r="DG209" s="0"/>
      <c r="DH209" s="0"/>
      <c r="DI209" s="0"/>
      <c r="DJ209" s="0"/>
      <c r="DK209" s="0"/>
      <c r="DL209" s="0"/>
      <c r="DM209" s="0"/>
      <c r="DN209" s="0"/>
      <c r="DO209" s="0"/>
      <c r="DP209" s="0"/>
      <c r="DQ209" s="0"/>
      <c r="DR209" s="0"/>
      <c r="DS209" s="0"/>
      <c r="DT209" s="0"/>
      <c r="DU209" s="0"/>
      <c r="DV209" s="0"/>
      <c r="DW209" s="0"/>
      <c r="DX209" s="0"/>
      <c r="DY209" s="0"/>
      <c r="DZ209" s="0"/>
      <c r="EA209" s="0"/>
      <c r="EB209" s="0"/>
      <c r="EC209" s="0"/>
      <c r="ED209" s="0"/>
      <c r="EE209" s="0"/>
      <c r="EF209" s="0"/>
      <c r="EG209" s="0"/>
      <c r="EH209" s="0"/>
      <c r="EI209" s="0"/>
      <c r="EJ209" s="0"/>
      <c r="EK209" s="0"/>
      <c r="EL209" s="0"/>
      <c r="EM209" s="0"/>
      <c r="EN209" s="0"/>
      <c r="EO209" s="0"/>
      <c r="EP209" s="0"/>
      <c r="EQ209" s="0"/>
      <c r="ER209" s="0"/>
      <c r="ES209" s="0"/>
      <c r="ET209" s="0"/>
      <c r="EU209" s="0"/>
      <c r="EV209" s="0"/>
      <c r="EW209" s="0"/>
      <c r="EX209" s="0"/>
      <c r="EY209" s="0"/>
      <c r="EZ209" s="0"/>
      <c r="FA209" s="0"/>
      <c r="FB209" s="0"/>
      <c r="FC209" s="0"/>
      <c r="FD209" s="0"/>
      <c r="FE209" s="0"/>
      <c r="FF209" s="0"/>
      <c r="FG209" s="0"/>
      <c r="FH209" s="0"/>
      <c r="FI209" s="0"/>
      <c r="FJ209" s="0"/>
      <c r="FK209" s="0"/>
      <c r="FL209" s="0"/>
      <c r="FM209" s="0"/>
      <c r="FN209" s="0"/>
      <c r="FO209" s="0"/>
      <c r="FP209" s="0"/>
      <c r="FQ209" s="0"/>
      <c r="FR209" s="0"/>
      <c r="FS209" s="0"/>
      <c r="FT209" s="0"/>
      <c r="FU209" s="0"/>
      <c r="FV209" s="0"/>
      <c r="FW209" s="0"/>
      <c r="FX209" s="0"/>
      <c r="FY209" s="0"/>
      <c r="FZ209" s="0"/>
      <c r="GA209" s="0"/>
      <c r="GB209" s="0"/>
      <c r="GC209" s="0"/>
      <c r="GD209" s="0"/>
      <c r="GE209" s="0"/>
      <c r="GF209" s="0"/>
      <c r="GG209" s="0"/>
      <c r="GH209" s="0"/>
      <c r="GI209" s="0"/>
      <c r="GJ209" s="0"/>
      <c r="GK209" s="0"/>
      <c r="GL209" s="0"/>
      <c r="GM209" s="0"/>
      <c r="GN209" s="0"/>
      <c r="GO209" s="0"/>
      <c r="GP209" s="0"/>
      <c r="GQ209" s="0"/>
      <c r="GR209" s="0"/>
      <c r="GS209" s="0"/>
      <c r="GT209" s="0"/>
      <c r="GU209" s="0"/>
      <c r="GV209" s="0"/>
      <c r="GW209" s="0"/>
      <c r="GX209" s="0"/>
      <c r="GY209" s="0"/>
      <c r="GZ209" s="0"/>
      <c r="HA209" s="0"/>
      <c r="HB209" s="0"/>
      <c r="HC209" s="0"/>
      <c r="HD209" s="0"/>
      <c r="HE209" s="0"/>
      <c r="HF209" s="0"/>
      <c r="HG209" s="0"/>
      <c r="HH209" s="0"/>
      <c r="HI209" s="0"/>
      <c r="HJ209" s="0"/>
      <c r="HK209" s="0"/>
      <c r="HL209" s="0"/>
      <c r="HM209" s="0"/>
      <c r="HN209" s="0"/>
      <c r="HO209" s="0"/>
      <c r="HP209" s="0"/>
      <c r="HQ209" s="0"/>
      <c r="HR209" s="0"/>
      <c r="HS209" s="0"/>
      <c r="HT209" s="0"/>
      <c r="HU209" s="0"/>
      <c r="HV209" s="0"/>
      <c r="HW209" s="0"/>
      <c r="HX209" s="0"/>
      <c r="HY209" s="0"/>
      <c r="HZ209" s="0"/>
      <c r="IA209" s="0"/>
      <c r="IB209" s="0"/>
      <c r="IC209" s="0"/>
      <c r="ID209" s="0"/>
      <c r="IE209" s="0"/>
      <c r="IF209" s="0"/>
      <c r="IG209" s="0"/>
      <c r="IH209" s="0"/>
      <c r="II209" s="0"/>
      <c r="IJ209" s="0"/>
      <c r="IK209" s="0"/>
      <c r="IL209" s="0"/>
      <c r="IM209" s="0"/>
      <c r="IN209" s="0"/>
      <c r="IO209" s="0"/>
      <c r="IP209" s="0"/>
      <c r="IQ209" s="0"/>
      <c r="IR209" s="0"/>
      <c r="IS209" s="0"/>
      <c r="IT209" s="0"/>
      <c r="IU209" s="0"/>
      <c r="IV209" s="0"/>
      <c r="IW209" s="0"/>
      <c r="IX209" s="0"/>
      <c r="IY209" s="0"/>
      <c r="IZ209" s="0"/>
      <c r="JA209" s="0"/>
      <c r="JB209" s="0"/>
      <c r="JC209" s="0"/>
      <c r="JD209" s="0"/>
      <c r="JE209" s="0"/>
      <c r="JF209" s="0"/>
      <c r="JG209" s="0"/>
      <c r="JH209" s="0"/>
      <c r="JI209" s="0"/>
      <c r="JJ209" s="0"/>
      <c r="JK209" s="0"/>
      <c r="JL209" s="0"/>
      <c r="JM209" s="0"/>
      <c r="JN209" s="0"/>
      <c r="JO209" s="0"/>
      <c r="JP209" s="0"/>
      <c r="JQ209" s="0"/>
      <c r="JR209" s="0"/>
      <c r="JS209" s="0"/>
      <c r="JT209" s="0"/>
      <c r="JU209" s="0"/>
      <c r="JV209" s="0"/>
      <c r="JW209" s="0"/>
      <c r="JX209" s="0"/>
      <c r="JY209" s="0"/>
      <c r="JZ209" s="0"/>
      <c r="KA209" s="0"/>
      <c r="KB209" s="0"/>
      <c r="KC209" s="0"/>
      <c r="KD209" s="0"/>
      <c r="KE209" s="0"/>
      <c r="KF209" s="0"/>
      <c r="KG209" s="0"/>
      <c r="KH209" s="0"/>
      <c r="KI209" s="0"/>
      <c r="KJ209" s="0"/>
      <c r="KK209" s="0"/>
      <c r="KL209" s="0"/>
      <c r="KM209" s="0"/>
      <c r="KN209" s="0"/>
      <c r="KO209" s="0"/>
      <c r="KP209" s="0"/>
      <c r="KQ209" s="0"/>
      <c r="KR209" s="0"/>
      <c r="KS209" s="0"/>
      <c r="KT209" s="0"/>
      <c r="KU209" s="0"/>
      <c r="KV209" s="0"/>
      <c r="KW209" s="0"/>
      <c r="KX209" s="0"/>
      <c r="KY209" s="0"/>
      <c r="KZ209" s="0"/>
      <c r="LA209" s="0"/>
      <c r="LB209" s="0"/>
      <c r="LC209" s="0"/>
      <c r="LD209" s="0"/>
      <c r="LE209" s="0"/>
      <c r="LF209" s="0"/>
      <c r="LG209" s="0"/>
      <c r="LH209" s="0"/>
      <c r="LI209" s="0"/>
      <c r="LJ209" s="0"/>
      <c r="LK209" s="0"/>
      <c r="LL209" s="0"/>
      <c r="LM209" s="0"/>
      <c r="LN209" s="0"/>
      <c r="LO209" s="0"/>
      <c r="LP209" s="0"/>
      <c r="LQ209" s="0"/>
      <c r="LR209" s="0"/>
      <c r="LS209" s="0"/>
      <c r="LT209" s="0"/>
      <c r="LU209" s="0"/>
      <c r="LV209" s="0"/>
      <c r="LW209" s="0"/>
      <c r="LX209" s="0"/>
      <c r="LY209" s="0"/>
      <c r="LZ209" s="0"/>
      <c r="MA209" s="0"/>
      <c r="MB209" s="0"/>
      <c r="MC209" s="0"/>
      <c r="MD209" s="0"/>
      <c r="ME209" s="0"/>
      <c r="MF209" s="0"/>
      <c r="MG209" s="0"/>
      <c r="MH209" s="0"/>
      <c r="MI209" s="0"/>
      <c r="MJ209" s="0"/>
      <c r="MK209" s="0"/>
      <c r="ML209" s="0"/>
      <c r="MM209" s="0"/>
      <c r="MN209" s="0"/>
      <c r="MO209" s="0"/>
      <c r="MP209" s="0"/>
      <c r="MQ209" s="0"/>
      <c r="MR209" s="0"/>
      <c r="MS209" s="0"/>
      <c r="MT209" s="0"/>
      <c r="MU209" s="0"/>
      <c r="MV209" s="0"/>
      <c r="MW209" s="0"/>
      <c r="MX209" s="0"/>
      <c r="MY209" s="0"/>
      <c r="MZ209" s="0"/>
      <c r="NA209" s="0"/>
      <c r="NB209" s="0"/>
      <c r="NC209" s="0"/>
      <c r="ND209" s="0"/>
      <c r="NE209" s="0"/>
      <c r="NF209" s="0"/>
      <c r="NG209" s="0"/>
      <c r="NH209" s="0"/>
      <c r="NI209" s="0"/>
      <c r="NJ209" s="0"/>
      <c r="NK209" s="0"/>
      <c r="NL209" s="0"/>
      <c r="NM209" s="0"/>
      <c r="NN209" s="0"/>
      <c r="NO209" s="0"/>
      <c r="NP209" s="0"/>
      <c r="NQ209" s="0"/>
      <c r="NR209" s="0"/>
      <c r="NS209" s="0"/>
      <c r="NT209" s="0"/>
      <c r="NU209" s="0"/>
      <c r="NV209" s="0"/>
      <c r="NW209" s="0"/>
      <c r="NX209" s="0"/>
      <c r="NY209" s="0"/>
      <c r="NZ209" s="0"/>
      <c r="OA209" s="0"/>
      <c r="OB209" s="0"/>
      <c r="OC209" s="0"/>
      <c r="OD209" s="0"/>
      <c r="OE209" s="0"/>
      <c r="OF209" s="0"/>
      <c r="OG209" s="0"/>
      <c r="OH209" s="0"/>
      <c r="OI209" s="0"/>
      <c r="OJ209" s="0"/>
      <c r="OK209" s="0"/>
      <c r="OL209" s="0"/>
      <c r="OM209" s="0"/>
      <c r="ON209" s="0"/>
      <c r="OO209" s="0"/>
      <c r="OP209" s="0"/>
      <c r="OQ209" s="0"/>
      <c r="OR209" s="0"/>
      <c r="OS209" s="0"/>
      <c r="OT209" s="0"/>
      <c r="OU209" s="0"/>
      <c r="OV209" s="0"/>
      <c r="OW209" s="0"/>
      <c r="OX209" s="0"/>
      <c r="OY209" s="0"/>
      <c r="OZ209" s="0"/>
      <c r="PA209" s="0"/>
      <c r="PB209" s="0"/>
      <c r="PC209" s="0"/>
      <c r="PD209" s="0"/>
      <c r="PE209" s="0"/>
      <c r="PF209" s="0"/>
      <c r="PG209" s="0"/>
      <c r="PH209" s="0"/>
      <c r="PI209" s="0"/>
      <c r="PJ209" s="0"/>
      <c r="PK209" s="0"/>
      <c r="PL209" s="0"/>
      <c r="PM209" s="0"/>
      <c r="PN209" s="0"/>
      <c r="PO209" s="0"/>
      <c r="PP209" s="0"/>
      <c r="PQ209" s="0"/>
      <c r="PR209" s="0"/>
      <c r="PS209" s="0"/>
      <c r="PT209" s="0"/>
      <c r="PU209" s="0"/>
      <c r="PV209" s="0"/>
      <c r="PW209" s="0"/>
      <c r="PX209" s="0"/>
      <c r="PY209" s="0"/>
      <c r="PZ209" s="0"/>
      <c r="QA209" s="0"/>
      <c r="QB209" s="0"/>
      <c r="QC209" s="0"/>
      <c r="QD209" s="0"/>
      <c r="QE209" s="0"/>
      <c r="QF209" s="0"/>
      <c r="QG209" s="0"/>
      <c r="QH209" s="0"/>
      <c r="QI209" s="0"/>
      <c r="QJ209" s="0"/>
      <c r="QK209" s="0"/>
      <c r="QL209" s="0"/>
      <c r="QM209" s="0"/>
      <c r="QN209" s="0"/>
      <c r="QO209" s="0"/>
      <c r="QP209" s="0"/>
      <c r="QQ209" s="0"/>
      <c r="QR209" s="0"/>
      <c r="QS209" s="0"/>
      <c r="QT209" s="0"/>
      <c r="QU209" s="0"/>
      <c r="QV209" s="0"/>
      <c r="QW209" s="0"/>
      <c r="QX209" s="0"/>
      <c r="QY209" s="0"/>
      <c r="QZ209" s="0"/>
      <c r="RA209" s="0"/>
      <c r="RB209" s="0"/>
      <c r="RC209" s="0"/>
      <c r="RD209" s="0"/>
      <c r="RE209" s="0"/>
      <c r="RF209" s="0"/>
      <c r="RG209" s="0"/>
      <c r="RH209" s="0"/>
      <c r="RI209" s="0"/>
      <c r="RJ209" s="0"/>
      <c r="RK209" s="0"/>
      <c r="RL209" s="0"/>
      <c r="RM209" s="0"/>
      <c r="RN209" s="0"/>
      <c r="RO209" s="0"/>
      <c r="RP209" s="0"/>
      <c r="RQ209" s="0"/>
      <c r="RR209" s="0"/>
      <c r="RS209" s="0"/>
      <c r="RT209" s="0"/>
      <c r="RU209" s="0"/>
      <c r="RV209" s="0"/>
      <c r="RW209" s="0"/>
      <c r="RX209" s="0"/>
      <c r="RY209" s="0"/>
      <c r="RZ209" s="0"/>
      <c r="SA209" s="0"/>
      <c r="SB209" s="0"/>
      <c r="SC209" s="0"/>
      <c r="SD209" s="0"/>
      <c r="SE209" s="0"/>
      <c r="SF209" s="0"/>
      <c r="SG209" s="0"/>
      <c r="SH209" s="0"/>
      <c r="SI209" s="0"/>
      <c r="SJ209" s="0"/>
      <c r="SK209" s="0"/>
      <c r="SL209" s="0"/>
      <c r="SM209" s="0"/>
      <c r="SN209" s="0"/>
      <c r="SO209" s="0"/>
      <c r="SP209" s="0"/>
      <c r="SQ209" s="0"/>
      <c r="SR209" s="0"/>
      <c r="SS209" s="0"/>
      <c r="ST209" s="0"/>
      <c r="SU209" s="0"/>
      <c r="SV209" s="0"/>
      <c r="SW209" s="0"/>
      <c r="SX209" s="0"/>
      <c r="SY209" s="0"/>
      <c r="SZ209" s="0"/>
      <c r="TA209" s="0"/>
      <c r="TB209" s="0"/>
      <c r="TC209" s="0"/>
      <c r="TD209" s="0"/>
      <c r="TE209" s="0"/>
      <c r="TF209" s="0"/>
      <c r="TG209" s="0"/>
      <c r="TH209" s="0"/>
      <c r="TI209" s="0"/>
      <c r="TJ209" s="0"/>
      <c r="TK209" s="0"/>
      <c r="TL209" s="0"/>
      <c r="TM209" s="0"/>
      <c r="TN209" s="0"/>
      <c r="TO209" s="0"/>
      <c r="TP209" s="0"/>
      <c r="TQ209" s="0"/>
      <c r="TR209" s="0"/>
      <c r="TS209" s="0"/>
      <c r="TT209" s="0"/>
      <c r="TU209" s="0"/>
      <c r="TV209" s="0"/>
      <c r="TW209" s="0"/>
      <c r="TX209" s="0"/>
      <c r="TY209" s="0"/>
      <c r="TZ209" s="0"/>
      <c r="UA209" s="0"/>
      <c r="UB209" s="0"/>
      <c r="UC209" s="0"/>
      <c r="UD209" s="0"/>
      <c r="UE209" s="0"/>
      <c r="UF209" s="0"/>
      <c r="UG209" s="0"/>
      <c r="UH209" s="0"/>
      <c r="UI209" s="0"/>
      <c r="UJ209" s="0"/>
      <c r="UK209" s="0"/>
      <c r="UL209" s="0"/>
      <c r="UM209" s="0"/>
      <c r="UN209" s="0"/>
      <c r="UO209" s="0"/>
      <c r="UP209" s="0"/>
      <c r="UQ209" s="0"/>
      <c r="UR209" s="0"/>
      <c r="US209" s="0"/>
      <c r="UT209" s="0"/>
      <c r="UU209" s="0"/>
      <c r="UV209" s="0"/>
      <c r="UW209" s="0"/>
      <c r="UX209" s="0"/>
      <c r="UY209" s="0"/>
      <c r="UZ209" s="0"/>
      <c r="VA209" s="0"/>
      <c r="VB209" s="0"/>
      <c r="VC209" s="0"/>
      <c r="VD209" s="0"/>
      <c r="VE209" s="0"/>
      <c r="VF209" s="0"/>
      <c r="VG209" s="0"/>
      <c r="VH209" s="0"/>
      <c r="VI209" s="0"/>
      <c r="VJ209" s="0"/>
      <c r="VK209" s="0"/>
      <c r="VL209" s="0"/>
      <c r="VM209" s="0"/>
      <c r="VN209" s="0"/>
      <c r="VO209" s="0"/>
      <c r="VP209" s="0"/>
      <c r="VQ209" s="0"/>
      <c r="VR209" s="0"/>
      <c r="VS209" s="0"/>
      <c r="VT209" s="0"/>
      <c r="VU209" s="0"/>
      <c r="VV209" s="0"/>
      <c r="VW209" s="0"/>
      <c r="VX209" s="0"/>
      <c r="VY209" s="0"/>
      <c r="VZ209" s="0"/>
      <c r="WA209" s="0"/>
      <c r="WB209" s="0"/>
      <c r="WC209" s="0"/>
      <c r="WD209" s="0"/>
      <c r="WE209" s="0"/>
      <c r="WF209" s="0"/>
      <c r="WG209" s="0"/>
      <c r="WH209" s="0"/>
      <c r="WI209" s="0"/>
      <c r="WJ209" s="0"/>
      <c r="WK209" s="0"/>
      <c r="WL209" s="0"/>
      <c r="WM209" s="0"/>
      <c r="WN209" s="0"/>
      <c r="WO209" s="0"/>
      <c r="WP209" s="0"/>
      <c r="WQ209" s="0"/>
      <c r="WR209" s="0"/>
      <c r="WS209" s="0"/>
      <c r="WT209" s="0"/>
      <c r="WU209" s="0"/>
      <c r="WV209" s="0"/>
      <c r="WW209" s="0"/>
      <c r="WX209" s="0"/>
      <c r="WY209" s="0"/>
      <c r="WZ209" s="0"/>
      <c r="XA209" s="0"/>
      <c r="XB209" s="0"/>
      <c r="XC209" s="0"/>
      <c r="XD209" s="0"/>
      <c r="XE209" s="0"/>
      <c r="XF209" s="0"/>
      <c r="XG209" s="0"/>
      <c r="XH209" s="0"/>
      <c r="XI209" s="0"/>
      <c r="XJ209" s="0"/>
      <c r="XK209" s="0"/>
      <c r="XL209" s="0"/>
      <c r="XM209" s="0"/>
      <c r="XN209" s="0"/>
      <c r="XO209" s="0"/>
      <c r="XP209" s="0"/>
      <c r="XQ209" s="0"/>
      <c r="XR209" s="0"/>
      <c r="XS209" s="0"/>
      <c r="XT209" s="0"/>
      <c r="XU209" s="0"/>
      <c r="XV209" s="0"/>
      <c r="XW209" s="0"/>
      <c r="XX209" s="0"/>
      <c r="XY209" s="0"/>
      <c r="XZ209" s="0"/>
      <c r="YA209" s="0"/>
      <c r="YB209" s="0"/>
      <c r="YC209" s="0"/>
      <c r="YD209" s="0"/>
      <c r="YE209" s="0"/>
      <c r="YF209" s="0"/>
      <c r="YG209" s="0"/>
      <c r="YH209" s="0"/>
      <c r="YI209" s="0"/>
      <c r="YJ209" s="0"/>
      <c r="YK209" s="0"/>
      <c r="YL209" s="0"/>
      <c r="YM209" s="0"/>
      <c r="YN209" s="0"/>
      <c r="YO209" s="0"/>
      <c r="YP209" s="0"/>
      <c r="YQ209" s="0"/>
      <c r="YR209" s="0"/>
      <c r="YS209" s="0"/>
      <c r="YT209" s="0"/>
      <c r="YU209" s="0"/>
      <c r="YV209" s="0"/>
      <c r="YW209" s="0"/>
      <c r="YX209" s="0"/>
      <c r="YY209" s="0"/>
      <c r="YZ209" s="0"/>
      <c r="ZA209" s="0"/>
      <c r="ZB209" s="0"/>
      <c r="ZC209" s="0"/>
      <c r="ZD209" s="0"/>
      <c r="ZE209" s="0"/>
      <c r="ZF209" s="0"/>
      <c r="ZG209" s="0"/>
      <c r="ZH209" s="0"/>
      <c r="ZI209" s="0"/>
      <c r="ZJ209" s="0"/>
      <c r="ZK209" s="0"/>
      <c r="ZL209" s="0"/>
      <c r="ZM209" s="0"/>
      <c r="ZN209" s="0"/>
      <c r="ZO209" s="0"/>
      <c r="ZP209" s="0"/>
      <c r="ZQ209" s="0"/>
      <c r="ZR209" s="0"/>
      <c r="ZS209" s="0"/>
      <c r="ZT209" s="0"/>
      <c r="ZU209" s="0"/>
      <c r="ZV209" s="0"/>
      <c r="ZW209" s="0"/>
      <c r="ZX209" s="0"/>
      <c r="ZY209" s="0"/>
      <c r="ZZ209" s="0"/>
      <c r="AAA209" s="0"/>
      <c r="AAB209" s="0"/>
      <c r="AAC209" s="0"/>
      <c r="AAD209" s="0"/>
      <c r="AAE209" s="0"/>
      <c r="AAF209" s="0"/>
      <c r="AAG209" s="0"/>
      <c r="AAH209" s="0"/>
      <c r="AAI209" s="0"/>
      <c r="AAJ209" s="0"/>
      <c r="AAK209" s="0"/>
      <c r="AAL209" s="0"/>
      <c r="AAM209" s="0"/>
      <c r="AAN209" s="0"/>
      <c r="AAO209" s="0"/>
      <c r="AAP209" s="0"/>
      <c r="AAQ209" s="0"/>
      <c r="AAR209" s="0"/>
      <c r="AAS209" s="0"/>
      <c r="AAT209" s="0"/>
      <c r="AAU209" s="0"/>
      <c r="AAV209" s="0"/>
      <c r="AAW209" s="0"/>
      <c r="AAX209" s="0"/>
      <c r="AAY209" s="0"/>
      <c r="AAZ209" s="0"/>
      <c r="ABA209" s="0"/>
      <c r="ABB209" s="0"/>
      <c r="ABC209" s="0"/>
      <c r="ABD209" s="0"/>
      <c r="ABE209" s="0"/>
      <c r="ABF209" s="0"/>
      <c r="ABG209" s="0"/>
      <c r="ABH209" s="0"/>
      <c r="ABI209" s="0"/>
      <c r="ABJ209" s="0"/>
      <c r="ABK209" s="0"/>
      <c r="ABL209" s="0"/>
      <c r="ABM209" s="0"/>
      <c r="ABN209" s="0"/>
      <c r="ABO209" s="0"/>
      <c r="ABP209" s="0"/>
      <c r="ABQ209" s="0"/>
      <c r="ABR209" s="0"/>
      <c r="ABS209" s="0"/>
      <c r="ABT209" s="0"/>
      <c r="ABU209" s="0"/>
      <c r="ABV209" s="0"/>
      <c r="ABW209" s="0"/>
      <c r="ABX209" s="0"/>
      <c r="ABY209" s="0"/>
      <c r="ABZ209" s="0"/>
      <c r="ACA209" s="0"/>
      <c r="ACB209" s="0"/>
      <c r="ACC209" s="0"/>
      <c r="ACD209" s="0"/>
      <c r="ACE209" s="0"/>
      <c r="ACF209" s="0"/>
      <c r="ACG209" s="0"/>
      <c r="ACH209" s="0"/>
      <c r="ACI209" s="0"/>
      <c r="ACJ209" s="0"/>
      <c r="ACK209" s="0"/>
      <c r="ACL209" s="0"/>
      <c r="ACM209" s="0"/>
      <c r="ACN209" s="0"/>
      <c r="ACO209" s="0"/>
      <c r="ACP209" s="0"/>
      <c r="ACQ209" s="0"/>
      <c r="ACR209" s="0"/>
      <c r="ACS209" s="0"/>
      <c r="ACT209" s="0"/>
      <c r="ACU209" s="0"/>
      <c r="ACV209" s="0"/>
      <c r="ACW209" s="0"/>
      <c r="ACX209" s="0"/>
      <c r="ACY209" s="0"/>
      <c r="ACZ209" s="0"/>
      <c r="ADA209" s="0"/>
      <c r="ADB209" s="0"/>
      <c r="ADC209" s="0"/>
      <c r="ADD209" s="0"/>
      <c r="ADE209" s="0"/>
      <c r="ADF209" s="0"/>
      <c r="ADG209" s="0"/>
      <c r="ADH209" s="0"/>
      <c r="ADI209" s="0"/>
      <c r="ADJ209" s="0"/>
      <c r="ADK209" s="0"/>
      <c r="ADL209" s="0"/>
      <c r="ADM209" s="0"/>
      <c r="ADN209" s="0"/>
      <c r="ADO209" s="0"/>
      <c r="ADP209" s="0"/>
      <c r="ADQ209" s="0"/>
      <c r="ADR209" s="0"/>
      <c r="ADS209" s="0"/>
      <c r="ADT209" s="0"/>
      <c r="ADU209" s="0"/>
      <c r="ADV209" s="0"/>
      <c r="ADW209" s="0"/>
      <c r="ADX209" s="0"/>
      <c r="ADY209" s="0"/>
      <c r="ADZ209" s="0"/>
      <c r="AEA209" s="0"/>
      <c r="AEB209" s="0"/>
      <c r="AEC209" s="0"/>
      <c r="AED209" s="0"/>
      <c r="AEE209" s="0"/>
      <c r="AEF209" s="0"/>
      <c r="AEG209" s="0"/>
      <c r="AEH209" s="0"/>
      <c r="AEI209" s="0"/>
      <c r="AEJ209" s="0"/>
      <c r="AEK209" s="0"/>
      <c r="AEL209" s="0"/>
      <c r="AEM209" s="0"/>
      <c r="AEN209" s="0"/>
      <c r="AEO209" s="0"/>
      <c r="AEP209" s="0"/>
      <c r="AEQ209" s="0"/>
      <c r="AER209" s="0"/>
      <c r="AES209" s="0"/>
      <c r="AET209" s="0"/>
      <c r="AEU209" s="0"/>
      <c r="AEV209" s="0"/>
      <c r="AEW209" s="0"/>
      <c r="AEX209" s="0"/>
      <c r="AEY209" s="0"/>
      <c r="AEZ209" s="0"/>
      <c r="AFA209" s="0"/>
      <c r="AFB209" s="0"/>
      <c r="AFC209" s="0"/>
      <c r="AFD209" s="0"/>
      <c r="AFE209" s="0"/>
      <c r="AFF209" s="0"/>
      <c r="AFG209" s="0"/>
      <c r="AFH209" s="0"/>
      <c r="AFI209" s="0"/>
      <c r="AFJ209" s="0"/>
      <c r="AFK209" s="0"/>
      <c r="AFL209" s="0"/>
      <c r="AFM209" s="0"/>
      <c r="AFN209" s="0"/>
      <c r="AFO209" s="0"/>
      <c r="AFP209" s="0"/>
      <c r="AFQ209" s="0"/>
      <c r="AFR209" s="0"/>
      <c r="AFS209" s="0"/>
      <c r="AFT209" s="0"/>
      <c r="AFU209" s="0"/>
      <c r="AFV209" s="0"/>
      <c r="AFW209" s="0"/>
      <c r="AFX209" s="0"/>
      <c r="AFY209" s="0"/>
      <c r="AFZ209" s="0"/>
      <c r="AGA209" s="0"/>
      <c r="AGB209" s="0"/>
      <c r="AGC209" s="0"/>
      <c r="AGD209" s="0"/>
      <c r="AGE209" s="0"/>
      <c r="AGF209" s="0"/>
      <c r="AGG209" s="0"/>
      <c r="AGH209" s="0"/>
      <c r="AGI209" s="0"/>
      <c r="AGJ209" s="0"/>
      <c r="AGK209" s="0"/>
      <c r="AGL209" s="0"/>
      <c r="AGM209" s="0"/>
      <c r="AGN209" s="0"/>
      <c r="AGO209" s="0"/>
      <c r="AGP209" s="0"/>
      <c r="AGQ209" s="0"/>
      <c r="AGR209" s="0"/>
      <c r="AGS209" s="0"/>
      <c r="AGT209" s="0"/>
      <c r="AGU209" s="0"/>
      <c r="AGV209" s="0"/>
      <c r="AGW209" s="0"/>
      <c r="AGX209" s="0"/>
      <c r="AGY209" s="0"/>
      <c r="AGZ209" s="0"/>
      <c r="AHA209" s="0"/>
      <c r="AHB209" s="0"/>
      <c r="AHC209" s="0"/>
      <c r="AHD209" s="0"/>
      <c r="AHE209" s="0"/>
      <c r="AHF209" s="0"/>
      <c r="AHG209" s="0"/>
      <c r="AHH209" s="0"/>
      <c r="AHI209" s="0"/>
      <c r="AHJ209" s="0"/>
      <c r="AHK209" s="0"/>
      <c r="AHL209" s="0"/>
      <c r="AHM209" s="0"/>
      <c r="AHN209" s="0"/>
      <c r="AHO209" s="0"/>
      <c r="AHP209" s="0"/>
      <c r="AHQ209" s="0"/>
      <c r="AHR209" s="0"/>
      <c r="AHS209" s="0"/>
      <c r="AHT209" s="0"/>
      <c r="AHU209" s="0"/>
      <c r="AHV209" s="0"/>
      <c r="AHW209" s="0"/>
      <c r="AHX209" s="0"/>
      <c r="AHY209" s="0"/>
      <c r="AHZ209" s="0"/>
      <c r="AIA209" s="0"/>
      <c r="AIB209" s="0"/>
      <c r="AIC209" s="0"/>
      <c r="AID209" s="0"/>
      <c r="AIE209" s="0"/>
      <c r="AIF209" s="0"/>
      <c r="AIG209" s="0"/>
      <c r="AIH209" s="0"/>
      <c r="AII209" s="0"/>
      <c r="AIJ209" s="0"/>
      <c r="AIK209" s="0"/>
      <c r="AIL209" s="0"/>
      <c r="AIM209" s="0"/>
      <c r="AIN209" s="0"/>
      <c r="AIO209" s="0"/>
      <c r="AIP209" s="0"/>
      <c r="AIQ209" s="0"/>
      <c r="AIR209" s="0"/>
      <c r="AIS209" s="0"/>
      <c r="AIT209" s="0"/>
      <c r="AIU209" s="0"/>
      <c r="AIV209" s="0"/>
      <c r="AIW209" s="0"/>
      <c r="AIX209" s="0"/>
      <c r="AIY209" s="0"/>
      <c r="AIZ209" s="0"/>
      <c r="AJA209" s="0"/>
      <c r="AJB209" s="0"/>
      <c r="AJC209" s="0"/>
      <c r="AJD209" s="0"/>
      <c r="AJE209" s="0"/>
      <c r="AJF209" s="0"/>
      <c r="AJG209" s="0"/>
      <c r="AJH209" s="0"/>
      <c r="AJI209" s="0"/>
      <c r="AJJ209" s="0"/>
      <c r="AJK209" s="0"/>
      <c r="AJL209" s="0"/>
      <c r="AJM209" s="0"/>
      <c r="AJN209" s="0"/>
      <c r="AJO209" s="0"/>
      <c r="AJP209" s="0"/>
      <c r="AJQ209" s="0"/>
      <c r="AJR209" s="0"/>
      <c r="AJS209" s="0"/>
      <c r="AJT209" s="0"/>
      <c r="AJU209" s="0"/>
      <c r="AJV209" s="0"/>
      <c r="AJW209" s="0"/>
      <c r="AJX209" s="0"/>
      <c r="AJY209" s="0"/>
      <c r="AJZ209" s="0"/>
      <c r="AKA209" s="0"/>
      <c r="AKB209" s="0"/>
      <c r="AKC209" s="0"/>
      <c r="AKD209" s="0"/>
      <c r="AKE209" s="0"/>
      <c r="AKF209" s="0"/>
      <c r="AKG209" s="0"/>
      <c r="AKH209" s="0"/>
      <c r="AKI209" s="0"/>
      <c r="AKJ209" s="0"/>
      <c r="AKK209" s="0"/>
      <c r="AKL209" s="0"/>
      <c r="AKM209" s="0"/>
      <c r="AKN209" s="0"/>
      <c r="AKO209" s="0"/>
      <c r="AKP209" s="0"/>
      <c r="AKQ209" s="0"/>
      <c r="AKR209" s="0"/>
      <c r="AKS209" s="0"/>
      <c r="AKT209" s="0"/>
      <c r="AKU209" s="0"/>
      <c r="AKV209" s="0"/>
      <c r="AKW209" s="0"/>
      <c r="AKX209" s="0"/>
      <c r="AKY209" s="0"/>
      <c r="AKZ209" s="0"/>
      <c r="ALA209" s="0"/>
      <c r="ALB209" s="0"/>
      <c r="ALC209" s="0"/>
      <c r="ALD209" s="0"/>
      <c r="ALE209" s="0"/>
      <c r="ALF209" s="0"/>
      <c r="ALG209" s="0"/>
      <c r="ALH209" s="0"/>
      <c r="ALI209" s="0"/>
      <c r="ALJ209" s="0"/>
      <c r="ALK209" s="0"/>
      <c r="ALL209" s="0"/>
      <c r="ALM209" s="0"/>
      <c r="ALN209" s="0"/>
      <c r="ALO209" s="0"/>
      <c r="ALP209" s="0"/>
      <c r="ALQ209" s="0"/>
      <c r="ALR209" s="0"/>
      <c r="ALS209" s="0"/>
      <c r="ALT209" s="0"/>
      <c r="ALU209" s="0"/>
      <c r="ALV209" s="0"/>
      <c r="ALW209" s="0"/>
      <c r="ALX209" s="0"/>
      <c r="ALY209" s="0"/>
      <c r="ALZ209" s="0"/>
      <c r="AMA209" s="0"/>
      <c r="AMB209" s="0"/>
      <c r="AMC209" s="0"/>
      <c r="AMD209" s="0"/>
      <c r="AME209" s="0"/>
      <c r="AMF209" s="0"/>
      <c r="AMG209" s="0"/>
      <c r="AMH209" s="0"/>
      <c r="AMI209" s="0"/>
      <c r="AMJ209" s="0"/>
    </row>
    <row r="210" customFormat="false" ht="13.2" hidden="false" customHeight="false" outlineLevel="0" collapsed="false">
      <c r="B210" s="3" t="n">
        <v>9</v>
      </c>
      <c r="I210" s="20" t="n">
        <v>0</v>
      </c>
      <c r="J210" s="1" t="s">
        <v>47</v>
      </c>
      <c r="K210" s="1" t="s">
        <v>38</v>
      </c>
      <c r="L210" s="5" t="n">
        <v>42649</v>
      </c>
      <c r="M210" s="1" t="n">
        <v>2</v>
      </c>
      <c r="N210" s="1" t="n">
        <v>2</v>
      </c>
      <c r="O210" s="1" t="n">
        <v>1</v>
      </c>
      <c r="P210" s="19" t="n">
        <f aca="false">+SUMIFS($O$2:$O$181,$J$2:$J$181,$J210,$B$2:$B$181,"&lt;"&amp;$B210,$B$2:$B$181,"&gt;="&amp;($B210-6))/6</f>
        <v>2.33333333333333</v>
      </c>
      <c r="Q210" s="19" t="n">
        <f aca="false">+SUMIFS($M$2:$M$181,$J$2:$J$181,$J210,$B$2:$B$181,"&lt;"&amp;$B210,$B$2:$B$181,"&gt;="&amp;($B210-6))/6</f>
        <v>1.5</v>
      </c>
      <c r="R210" s="19" t="n">
        <f aca="false">+SUMIFS($N$2:$N$181,$J$2:$J$181,$J210,$B$2:$B$181,"&lt;"&amp;$B210,$B$2:$B$181,"&gt;="&amp;($B210-6))/6</f>
        <v>0.666666666666667</v>
      </c>
      <c r="S210" s="19" t="n">
        <f aca="false">+SUMIFS($S$2:$S$181,$J$2:$J$181,$J210,$B$2:$B$181,"&lt;"&amp;$B210,$B$2:$B$181,"&gt;="&amp;($B210-6))/(6*90)</f>
        <v>0.738888888888889</v>
      </c>
      <c r="T210" s="19" t="n">
        <f aca="false">+SUMIFS($T$2:$T$181,$J$2:$J$181,$J210,$B$2:$B$181,"&lt;"&amp;$B210,$B$2:$B$181,"&gt;="&amp;($B210-6))/(6*90)</f>
        <v>0.240740740740741</v>
      </c>
      <c r="U210" s="19" t="n">
        <f aca="false">+SUMIFS($U$2:$U$181,$J$2:$J$181,$J210,$B$2:$B$181,"&lt;"&amp;$B210,$B$2:$B$181,"&gt;="&amp;($B210-6))/(6*90)</f>
        <v>0.524074074074074</v>
      </c>
      <c r="V210" s="19" t="n">
        <f aca="false">+SUMIFS($V$2:$V$181,$J$2:$J$181,$J210,$B$2:$B$181,"&lt;"&amp;$B210,$B$2:$B$181,"&gt;="&amp;($B210-6))/(6*90)</f>
        <v>0.125925925925926</v>
      </c>
      <c r="W210" s="19" t="n">
        <f aca="false">+SUMIFS($W$2:$W$181,$J$2:$J$181,$J210,$B$2:$B$181,"&lt;"&amp;$B210,$B$2:$B$181,"&gt;="&amp;($B210-6))/6</f>
        <v>1.6620215533259</v>
      </c>
      <c r="X210" s="19" t="n">
        <f aca="false">+SUMIFS($X$2:$X$181,$J$2:$J$181,$J210,$B$2:$B$181,"&lt;"&amp;$B210,$B$2:$B$181,"&gt;="&amp;($B210-6))/6</f>
        <v>0.707070707070707</v>
      </c>
      <c r="Y210" s="19" t="n">
        <f aca="false">+SUMIFS($Y$2:$Y$181,$J$2:$J$181,$J210,$B$2:$B$181,"&lt;"&amp;$B210,$B$2:$B$181,"&gt;="&amp;($B210-6))/(6*90)</f>
        <v>4.12407407407407</v>
      </c>
      <c r="Z210" s="19" t="n">
        <f aca="false">+SUMIFS($Z$2:$Z$181,$J$2:$J$181,$J210,$B$2:$B$181,"&lt;"&amp;$B210,$B$2:$B$181,"&gt;="&amp;($B210-6))/(6*90)</f>
        <v>0.475925925925926</v>
      </c>
      <c r="AA210" s="19" t="n">
        <f aca="false">+SUMIFS($AA$2:$AA$181,$J$2:$J$181,$J210,$B$2:$B$181,"&lt;"&amp;$B210,$B$2:$B$181,"&gt;="&amp;($B210-6))/6</f>
        <v>0.887773526951536</v>
      </c>
      <c r="AB210" s="19" t="n">
        <f aca="false">+SUMIFS($AB$2:$AB$181,$J$2:$J$181,$J210,$B$2:$B$181,"&lt;"&amp;$B210,$B$2:$B$181,"&gt;="&amp;($B210-6))/(6*90)</f>
        <v>0.0648148148148148</v>
      </c>
      <c r="AC210" s="19" t="n">
        <f aca="false">+SUMIFS($AC$2:$AC$181,$J$2:$J$181,$J210,$B$2:$B$181,"&lt;"&amp;$B210,$B$2:$B$181,"&gt;="&amp;($B210-6))/(6*90)</f>
        <v>0.168518518518519</v>
      </c>
      <c r="AD210" s="19" t="n">
        <f aca="false">+SUMIFS(AD$2:AD$181,$J$2:$J$181,$J210,$B$2:$B$181,"&lt;"&amp;$B210,$B$2:$B$181,"&gt;="&amp;($B210-6))/6</f>
        <v>2.83333333333333</v>
      </c>
      <c r="AE210" s="19" t="n">
        <f aca="false">+SUMIFS(AE$2:AE$181,$J$2:$J$181,$J210,$B$2:$B$181,"&lt;"&amp;$B210,$B$2:$B$181,"&gt;="&amp;($B210-6))/(6*90)</f>
        <v>0.122222222222222</v>
      </c>
      <c r="AF210" s="19" t="n">
        <f aca="false">+SUMIFS(AF$2:AF$181,$J$2:$J$181,$J210,$B$2:$B$181,"&lt;"&amp;$B210,$B$2:$B$181,"&gt;="&amp;($B210-6))/(6*90)</f>
        <v>3.0962962962963</v>
      </c>
      <c r="AG210" s="19" t="n">
        <f aca="false">+SUMIFS(AG$2:AG$181,$J$2:$J$181,$J210,$B$2:$B$181,"&lt;"&amp;$B210,$B$2:$B$181,"&gt;="&amp;($B210-6))/(6*90)</f>
        <v>0.553703703703704</v>
      </c>
      <c r="AH210" s="19" t="n">
        <f aca="false">+SUMIFS(AH$2:AH$181,$J$2:$J$181,$J210,$B$2:$B$181,"&lt;"&amp;$B210,$B$2:$B$181,"&gt;="&amp;($B210-6))/(6*90)</f>
        <v>0.0518518518518519</v>
      </c>
      <c r="AI210" s="19" t="n">
        <f aca="false">+SUMIFS(AI$2:AI$181,$J$2:$J$181,$J210,$B$2:$B$181,"&lt;"&amp;$B210,$B$2:$B$181,"&gt;="&amp;($B210-6))/(6*90)</f>
        <v>0.185185185185185</v>
      </c>
      <c r="AJ210" s="19" t="n">
        <f aca="false">+SUMIFS(AJ$2:AJ$181,$J$2:$J$181,$J210,$B$2:$B$181,"&lt;"&amp;$B210,$B$2:$B$181,"&gt;="&amp;($B210-6))/6</f>
        <v>3.16666666666667</v>
      </c>
      <c r="AK210" s="19" t="n">
        <f aca="false">+SUMIFS(AK$2:AK$181,$J$2:$J$181,$J210,$B$2:$B$181,"&lt;"&amp;$B210,$B$2:$B$181,"&gt;="&amp;($B210-6))/(6*90)</f>
        <v>0.0981481481481482</v>
      </c>
      <c r="AL210" s="19" t="n">
        <f aca="false">+SUMIFS(AL$2:AL$181,$J$2:$J$181,$J210,$B$2:$B$181,"&lt;"&amp;$B210,$B$2:$B$181,"&gt;="&amp;($B210-6))/6</f>
        <v>1.33333333333333</v>
      </c>
      <c r="AM210" s="19" t="n">
        <f aca="false">+SUMIFS(AM$2:AM$181,$J$2:$J$181,$J210,$B$2:$B$181,"&lt;"&amp;$B210,$B$2:$B$181,"&gt;="&amp;($B210-6))/6</f>
        <v>2.02220927220927</v>
      </c>
      <c r="AN210" s="19" t="n">
        <f aca="false">+SUMIFS(AN$2:AN$181,$J$2:$J$181,$J210,$B$2:$B$181,"&lt;"&amp;$B210,$B$2:$B$181,"&gt;="&amp;($B210-6))/6</f>
        <v>2.59188867972805</v>
      </c>
      <c r="AO210" s="0"/>
      <c r="AP210" s="0"/>
      <c r="AQ210" s="0"/>
      <c r="AR210" s="0"/>
      <c r="AS210" s="0"/>
      <c r="AT210" s="0"/>
      <c r="AU210" s="0"/>
      <c r="AV210" s="0"/>
      <c r="AW210" s="0"/>
      <c r="AX210" s="0"/>
      <c r="AY210" s="0"/>
      <c r="AZ210" s="0"/>
      <c r="BA210" s="0"/>
      <c r="BB210" s="0"/>
      <c r="BC210" s="0"/>
      <c r="BD210" s="0"/>
      <c r="BE210" s="0"/>
      <c r="BF210" s="0"/>
      <c r="BG210" s="0"/>
      <c r="BH210" s="0"/>
      <c r="BI210" s="0"/>
      <c r="BJ210" s="0"/>
      <c r="BK210" s="0"/>
      <c r="BL210" s="0"/>
      <c r="BM210" s="0"/>
      <c r="BN210" s="0"/>
      <c r="BO210" s="0"/>
      <c r="BP210" s="0"/>
      <c r="BQ210" s="0"/>
      <c r="BR210" s="0"/>
      <c r="BS210" s="0"/>
      <c r="BT210" s="0"/>
      <c r="BU210" s="0"/>
      <c r="BV210" s="0"/>
      <c r="BW210" s="0"/>
      <c r="BX210" s="0"/>
      <c r="BY210" s="0"/>
      <c r="BZ210" s="0"/>
      <c r="CA210" s="0"/>
      <c r="CB210" s="0"/>
      <c r="CC210" s="0"/>
      <c r="CD210" s="0"/>
      <c r="CE210" s="0"/>
      <c r="CF210" s="0"/>
      <c r="CG210" s="0"/>
      <c r="CH210" s="0"/>
      <c r="CI210" s="0"/>
      <c r="CJ210" s="0"/>
      <c r="CK210" s="0"/>
      <c r="CL210" s="0"/>
      <c r="CM210" s="0"/>
      <c r="CN210" s="0"/>
      <c r="CO210" s="0"/>
      <c r="CP210" s="0"/>
      <c r="CQ210" s="0"/>
      <c r="CR210" s="0"/>
      <c r="CS210" s="0"/>
      <c r="CT210" s="0"/>
      <c r="CU210" s="0"/>
      <c r="CV210" s="0"/>
      <c r="CW210" s="0"/>
      <c r="CX210" s="0"/>
      <c r="CY210" s="0"/>
      <c r="CZ210" s="0"/>
      <c r="DA210" s="0"/>
      <c r="DB210" s="0"/>
      <c r="DC210" s="0"/>
      <c r="DD210" s="0"/>
      <c r="DE210" s="0"/>
      <c r="DF210" s="0"/>
      <c r="DG210" s="0"/>
      <c r="DH210" s="0"/>
      <c r="DI210" s="0"/>
      <c r="DJ210" s="0"/>
      <c r="DK210" s="0"/>
      <c r="DL210" s="0"/>
      <c r="DM210" s="0"/>
      <c r="DN210" s="0"/>
      <c r="DO210" s="0"/>
      <c r="DP210" s="0"/>
      <c r="DQ210" s="0"/>
      <c r="DR210" s="0"/>
      <c r="DS210" s="0"/>
      <c r="DT210" s="0"/>
      <c r="DU210" s="0"/>
      <c r="DV210" s="0"/>
      <c r="DW210" s="0"/>
      <c r="DX210" s="0"/>
      <c r="DY210" s="0"/>
      <c r="DZ210" s="0"/>
      <c r="EA210" s="0"/>
      <c r="EB210" s="0"/>
      <c r="EC210" s="0"/>
      <c r="ED210" s="0"/>
      <c r="EE210" s="0"/>
      <c r="EF210" s="0"/>
      <c r="EG210" s="0"/>
      <c r="EH210" s="0"/>
      <c r="EI210" s="0"/>
      <c r="EJ210" s="0"/>
      <c r="EK210" s="0"/>
      <c r="EL210" s="0"/>
      <c r="EM210" s="0"/>
      <c r="EN210" s="0"/>
      <c r="EO210" s="0"/>
      <c r="EP210" s="0"/>
      <c r="EQ210" s="0"/>
      <c r="ER210" s="0"/>
      <c r="ES210" s="0"/>
      <c r="ET210" s="0"/>
      <c r="EU210" s="0"/>
      <c r="EV210" s="0"/>
      <c r="EW210" s="0"/>
      <c r="EX210" s="0"/>
      <c r="EY210" s="0"/>
      <c r="EZ210" s="0"/>
      <c r="FA210" s="0"/>
      <c r="FB210" s="0"/>
      <c r="FC210" s="0"/>
      <c r="FD210" s="0"/>
      <c r="FE210" s="0"/>
      <c r="FF210" s="0"/>
      <c r="FG210" s="0"/>
      <c r="FH210" s="0"/>
      <c r="FI210" s="0"/>
      <c r="FJ210" s="0"/>
      <c r="FK210" s="0"/>
      <c r="FL210" s="0"/>
      <c r="FM210" s="0"/>
      <c r="FN210" s="0"/>
      <c r="FO210" s="0"/>
      <c r="FP210" s="0"/>
      <c r="FQ210" s="0"/>
      <c r="FR210" s="0"/>
      <c r="FS210" s="0"/>
      <c r="FT210" s="0"/>
      <c r="FU210" s="0"/>
      <c r="FV210" s="0"/>
      <c r="FW210" s="0"/>
      <c r="FX210" s="0"/>
      <c r="FY210" s="0"/>
      <c r="FZ210" s="0"/>
      <c r="GA210" s="0"/>
      <c r="GB210" s="0"/>
      <c r="GC210" s="0"/>
      <c r="GD210" s="0"/>
      <c r="GE210" s="0"/>
      <c r="GF210" s="0"/>
      <c r="GG210" s="0"/>
      <c r="GH210" s="0"/>
      <c r="GI210" s="0"/>
      <c r="GJ210" s="0"/>
      <c r="GK210" s="0"/>
      <c r="GL210" s="0"/>
      <c r="GM210" s="0"/>
      <c r="GN210" s="0"/>
      <c r="GO210" s="0"/>
      <c r="GP210" s="0"/>
      <c r="GQ210" s="0"/>
      <c r="GR210" s="0"/>
      <c r="GS210" s="0"/>
      <c r="GT210" s="0"/>
      <c r="GU210" s="0"/>
      <c r="GV210" s="0"/>
      <c r="GW210" s="0"/>
      <c r="GX210" s="0"/>
      <c r="GY210" s="0"/>
      <c r="GZ210" s="0"/>
      <c r="HA210" s="0"/>
      <c r="HB210" s="0"/>
      <c r="HC210" s="0"/>
      <c r="HD210" s="0"/>
      <c r="HE210" s="0"/>
      <c r="HF210" s="0"/>
      <c r="HG210" s="0"/>
      <c r="HH210" s="0"/>
      <c r="HI210" s="0"/>
      <c r="HJ210" s="0"/>
      <c r="HK210" s="0"/>
      <c r="HL210" s="0"/>
      <c r="HM210" s="0"/>
      <c r="HN210" s="0"/>
      <c r="HO210" s="0"/>
      <c r="HP210" s="0"/>
      <c r="HQ210" s="0"/>
      <c r="HR210" s="0"/>
      <c r="HS210" s="0"/>
      <c r="HT210" s="0"/>
      <c r="HU210" s="0"/>
      <c r="HV210" s="0"/>
      <c r="HW210" s="0"/>
      <c r="HX210" s="0"/>
      <c r="HY210" s="0"/>
      <c r="HZ210" s="0"/>
      <c r="IA210" s="0"/>
      <c r="IB210" s="0"/>
      <c r="IC210" s="0"/>
      <c r="ID210" s="0"/>
      <c r="IE210" s="0"/>
      <c r="IF210" s="0"/>
      <c r="IG210" s="0"/>
      <c r="IH210" s="0"/>
      <c r="II210" s="0"/>
      <c r="IJ210" s="0"/>
      <c r="IK210" s="0"/>
      <c r="IL210" s="0"/>
      <c r="IM210" s="0"/>
      <c r="IN210" s="0"/>
      <c r="IO210" s="0"/>
      <c r="IP210" s="0"/>
      <c r="IQ210" s="0"/>
      <c r="IR210" s="0"/>
      <c r="IS210" s="0"/>
      <c r="IT210" s="0"/>
      <c r="IU210" s="0"/>
      <c r="IV210" s="0"/>
      <c r="IW210" s="0"/>
      <c r="IX210" s="0"/>
      <c r="IY210" s="0"/>
      <c r="IZ210" s="0"/>
      <c r="JA210" s="0"/>
      <c r="JB210" s="0"/>
      <c r="JC210" s="0"/>
      <c r="JD210" s="0"/>
      <c r="JE210" s="0"/>
      <c r="JF210" s="0"/>
      <c r="JG210" s="0"/>
      <c r="JH210" s="0"/>
      <c r="JI210" s="0"/>
      <c r="JJ210" s="0"/>
      <c r="JK210" s="0"/>
      <c r="JL210" s="0"/>
      <c r="JM210" s="0"/>
      <c r="JN210" s="0"/>
      <c r="JO210" s="0"/>
      <c r="JP210" s="0"/>
      <c r="JQ210" s="0"/>
      <c r="JR210" s="0"/>
      <c r="JS210" s="0"/>
      <c r="JT210" s="0"/>
      <c r="JU210" s="0"/>
      <c r="JV210" s="0"/>
      <c r="JW210" s="0"/>
      <c r="JX210" s="0"/>
      <c r="JY210" s="0"/>
      <c r="JZ210" s="0"/>
      <c r="KA210" s="0"/>
      <c r="KB210" s="0"/>
      <c r="KC210" s="0"/>
      <c r="KD210" s="0"/>
      <c r="KE210" s="0"/>
      <c r="KF210" s="0"/>
      <c r="KG210" s="0"/>
      <c r="KH210" s="0"/>
      <c r="KI210" s="0"/>
      <c r="KJ210" s="0"/>
      <c r="KK210" s="0"/>
      <c r="KL210" s="0"/>
      <c r="KM210" s="0"/>
      <c r="KN210" s="0"/>
      <c r="KO210" s="0"/>
      <c r="KP210" s="0"/>
      <c r="KQ210" s="0"/>
      <c r="KR210" s="0"/>
      <c r="KS210" s="0"/>
      <c r="KT210" s="0"/>
      <c r="KU210" s="0"/>
      <c r="KV210" s="0"/>
      <c r="KW210" s="0"/>
      <c r="KX210" s="0"/>
      <c r="KY210" s="0"/>
      <c r="KZ210" s="0"/>
      <c r="LA210" s="0"/>
      <c r="LB210" s="0"/>
      <c r="LC210" s="0"/>
      <c r="LD210" s="0"/>
      <c r="LE210" s="0"/>
      <c r="LF210" s="0"/>
      <c r="LG210" s="0"/>
      <c r="LH210" s="0"/>
      <c r="LI210" s="0"/>
      <c r="LJ210" s="0"/>
      <c r="LK210" s="0"/>
      <c r="LL210" s="0"/>
      <c r="LM210" s="0"/>
      <c r="LN210" s="0"/>
      <c r="LO210" s="0"/>
      <c r="LP210" s="0"/>
      <c r="LQ210" s="0"/>
      <c r="LR210" s="0"/>
      <c r="LS210" s="0"/>
      <c r="LT210" s="0"/>
      <c r="LU210" s="0"/>
      <c r="LV210" s="0"/>
      <c r="LW210" s="0"/>
      <c r="LX210" s="0"/>
      <c r="LY210" s="0"/>
      <c r="LZ210" s="0"/>
      <c r="MA210" s="0"/>
      <c r="MB210" s="0"/>
      <c r="MC210" s="0"/>
      <c r="MD210" s="0"/>
      <c r="ME210" s="0"/>
      <c r="MF210" s="0"/>
      <c r="MG210" s="0"/>
      <c r="MH210" s="0"/>
      <c r="MI210" s="0"/>
      <c r="MJ210" s="0"/>
      <c r="MK210" s="0"/>
      <c r="ML210" s="0"/>
      <c r="MM210" s="0"/>
      <c r="MN210" s="0"/>
      <c r="MO210" s="0"/>
      <c r="MP210" s="0"/>
      <c r="MQ210" s="0"/>
      <c r="MR210" s="0"/>
      <c r="MS210" s="0"/>
      <c r="MT210" s="0"/>
      <c r="MU210" s="0"/>
      <c r="MV210" s="0"/>
      <c r="MW210" s="0"/>
      <c r="MX210" s="0"/>
      <c r="MY210" s="0"/>
      <c r="MZ210" s="0"/>
      <c r="NA210" s="0"/>
      <c r="NB210" s="0"/>
      <c r="NC210" s="0"/>
      <c r="ND210" s="0"/>
      <c r="NE210" s="0"/>
      <c r="NF210" s="0"/>
      <c r="NG210" s="0"/>
      <c r="NH210" s="0"/>
      <c r="NI210" s="0"/>
      <c r="NJ210" s="0"/>
      <c r="NK210" s="0"/>
      <c r="NL210" s="0"/>
      <c r="NM210" s="0"/>
      <c r="NN210" s="0"/>
      <c r="NO210" s="0"/>
      <c r="NP210" s="0"/>
      <c r="NQ210" s="0"/>
      <c r="NR210" s="0"/>
      <c r="NS210" s="0"/>
      <c r="NT210" s="0"/>
      <c r="NU210" s="0"/>
      <c r="NV210" s="0"/>
      <c r="NW210" s="0"/>
      <c r="NX210" s="0"/>
      <c r="NY210" s="0"/>
      <c r="NZ210" s="0"/>
      <c r="OA210" s="0"/>
      <c r="OB210" s="0"/>
      <c r="OC210" s="0"/>
      <c r="OD210" s="0"/>
      <c r="OE210" s="0"/>
      <c r="OF210" s="0"/>
      <c r="OG210" s="0"/>
      <c r="OH210" s="0"/>
      <c r="OI210" s="0"/>
      <c r="OJ210" s="0"/>
      <c r="OK210" s="0"/>
      <c r="OL210" s="0"/>
      <c r="OM210" s="0"/>
      <c r="ON210" s="0"/>
      <c r="OO210" s="0"/>
      <c r="OP210" s="0"/>
      <c r="OQ210" s="0"/>
      <c r="OR210" s="0"/>
      <c r="OS210" s="0"/>
      <c r="OT210" s="0"/>
      <c r="OU210" s="0"/>
      <c r="OV210" s="0"/>
      <c r="OW210" s="0"/>
      <c r="OX210" s="0"/>
      <c r="OY210" s="0"/>
      <c r="OZ210" s="0"/>
      <c r="PA210" s="0"/>
      <c r="PB210" s="0"/>
      <c r="PC210" s="0"/>
      <c r="PD210" s="0"/>
      <c r="PE210" s="0"/>
      <c r="PF210" s="0"/>
      <c r="PG210" s="0"/>
      <c r="PH210" s="0"/>
      <c r="PI210" s="0"/>
      <c r="PJ210" s="0"/>
      <c r="PK210" s="0"/>
      <c r="PL210" s="0"/>
      <c r="PM210" s="0"/>
      <c r="PN210" s="0"/>
      <c r="PO210" s="0"/>
      <c r="PP210" s="0"/>
      <c r="PQ210" s="0"/>
      <c r="PR210" s="0"/>
      <c r="PS210" s="0"/>
      <c r="PT210" s="0"/>
      <c r="PU210" s="0"/>
      <c r="PV210" s="0"/>
      <c r="PW210" s="0"/>
      <c r="PX210" s="0"/>
      <c r="PY210" s="0"/>
      <c r="PZ210" s="0"/>
      <c r="QA210" s="0"/>
      <c r="QB210" s="0"/>
      <c r="QC210" s="0"/>
      <c r="QD210" s="0"/>
      <c r="QE210" s="0"/>
      <c r="QF210" s="0"/>
      <c r="QG210" s="0"/>
      <c r="QH210" s="0"/>
      <c r="QI210" s="0"/>
      <c r="QJ210" s="0"/>
      <c r="QK210" s="0"/>
      <c r="QL210" s="0"/>
      <c r="QM210" s="0"/>
      <c r="QN210" s="0"/>
      <c r="QO210" s="0"/>
      <c r="QP210" s="0"/>
      <c r="QQ210" s="0"/>
      <c r="QR210" s="0"/>
      <c r="QS210" s="0"/>
      <c r="QT210" s="0"/>
      <c r="QU210" s="0"/>
      <c r="QV210" s="0"/>
      <c r="QW210" s="0"/>
      <c r="QX210" s="0"/>
      <c r="QY210" s="0"/>
      <c r="QZ210" s="0"/>
      <c r="RA210" s="0"/>
      <c r="RB210" s="0"/>
      <c r="RC210" s="0"/>
      <c r="RD210" s="0"/>
      <c r="RE210" s="0"/>
      <c r="RF210" s="0"/>
      <c r="RG210" s="0"/>
      <c r="RH210" s="0"/>
      <c r="RI210" s="0"/>
      <c r="RJ210" s="0"/>
      <c r="RK210" s="0"/>
      <c r="RL210" s="0"/>
      <c r="RM210" s="0"/>
      <c r="RN210" s="0"/>
      <c r="RO210" s="0"/>
      <c r="RP210" s="0"/>
      <c r="RQ210" s="0"/>
      <c r="RR210" s="0"/>
      <c r="RS210" s="0"/>
      <c r="RT210" s="0"/>
      <c r="RU210" s="0"/>
      <c r="RV210" s="0"/>
      <c r="RW210" s="0"/>
      <c r="RX210" s="0"/>
      <c r="RY210" s="0"/>
      <c r="RZ210" s="0"/>
      <c r="SA210" s="0"/>
      <c r="SB210" s="0"/>
      <c r="SC210" s="0"/>
      <c r="SD210" s="0"/>
      <c r="SE210" s="0"/>
      <c r="SF210" s="0"/>
      <c r="SG210" s="0"/>
      <c r="SH210" s="0"/>
      <c r="SI210" s="0"/>
      <c r="SJ210" s="0"/>
      <c r="SK210" s="0"/>
      <c r="SL210" s="0"/>
      <c r="SM210" s="0"/>
      <c r="SN210" s="0"/>
      <c r="SO210" s="0"/>
      <c r="SP210" s="0"/>
      <c r="SQ210" s="0"/>
      <c r="SR210" s="0"/>
      <c r="SS210" s="0"/>
      <c r="ST210" s="0"/>
      <c r="SU210" s="0"/>
      <c r="SV210" s="0"/>
      <c r="SW210" s="0"/>
      <c r="SX210" s="0"/>
      <c r="SY210" s="0"/>
      <c r="SZ210" s="0"/>
      <c r="TA210" s="0"/>
      <c r="TB210" s="0"/>
      <c r="TC210" s="0"/>
      <c r="TD210" s="0"/>
      <c r="TE210" s="0"/>
      <c r="TF210" s="0"/>
      <c r="TG210" s="0"/>
      <c r="TH210" s="0"/>
      <c r="TI210" s="0"/>
      <c r="TJ210" s="0"/>
      <c r="TK210" s="0"/>
      <c r="TL210" s="0"/>
      <c r="TM210" s="0"/>
      <c r="TN210" s="0"/>
      <c r="TO210" s="0"/>
      <c r="TP210" s="0"/>
      <c r="TQ210" s="0"/>
      <c r="TR210" s="0"/>
      <c r="TS210" s="0"/>
      <c r="TT210" s="0"/>
      <c r="TU210" s="0"/>
      <c r="TV210" s="0"/>
      <c r="TW210" s="0"/>
      <c r="TX210" s="0"/>
      <c r="TY210" s="0"/>
      <c r="TZ210" s="0"/>
      <c r="UA210" s="0"/>
      <c r="UB210" s="0"/>
      <c r="UC210" s="0"/>
      <c r="UD210" s="0"/>
      <c r="UE210" s="0"/>
      <c r="UF210" s="0"/>
      <c r="UG210" s="0"/>
      <c r="UH210" s="0"/>
      <c r="UI210" s="0"/>
      <c r="UJ210" s="0"/>
      <c r="UK210" s="0"/>
      <c r="UL210" s="0"/>
      <c r="UM210" s="0"/>
      <c r="UN210" s="0"/>
      <c r="UO210" s="0"/>
      <c r="UP210" s="0"/>
      <c r="UQ210" s="0"/>
      <c r="UR210" s="0"/>
      <c r="US210" s="0"/>
      <c r="UT210" s="0"/>
      <c r="UU210" s="0"/>
      <c r="UV210" s="0"/>
      <c r="UW210" s="0"/>
      <c r="UX210" s="0"/>
      <c r="UY210" s="0"/>
      <c r="UZ210" s="0"/>
      <c r="VA210" s="0"/>
      <c r="VB210" s="0"/>
      <c r="VC210" s="0"/>
      <c r="VD210" s="0"/>
      <c r="VE210" s="0"/>
      <c r="VF210" s="0"/>
      <c r="VG210" s="0"/>
      <c r="VH210" s="0"/>
      <c r="VI210" s="0"/>
      <c r="VJ210" s="0"/>
      <c r="VK210" s="0"/>
      <c r="VL210" s="0"/>
      <c r="VM210" s="0"/>
      <c r="VN210" s="0"/>
      <c r="VO210" s="0"/>
      <c r="VP210" s="0"/>
      <c r="VQ210" s="0"/>
      <c r="VR210" s="0"/>
      <c r="VS210" s="0"/>
      <c r="VT210" s="0"/>
      <c r="VU210" s="0"/>
      <c r="VV210" s="0"/>
      <c r="VW210" s="0"/>
      <c r="VX210" s="0"/>
      <c r="VY210" s="0"/>
      <c r="VZ210" s="0"/>
      <c r="WA210" s="0"/>
      <c r="WB210" s="0"/>
      <c r="WC210" s="0"/>
      <c r="WD210" s="0"/>
      <c r="WE210" s="0"/>
      <c r="WF210" s="0"/>
      <c r="WG210" s="0"/>
      <c r="WH210" s="0"/>
      <c r="WI210" s="0"/>
      <c r="WJ210" s="0"/>
      <c r="WK210" s="0"/>
      <c r="WL210" s="0"/>
      <c r="WM210" s="0"/>
      <c r="WN210" s="0"/>
      <c r="WO210" s="0"/>
      <c r="WP210" s="0"/>
      <c r="WQ210" s="0"/>
      <c r="WR210" s="0"/>
      <c r="WS210" s="0"/>
      <c r="WT210" s="0"/>
      <c r="WU210" s="0"/>
      <c r="WV210" s="0"/>
      <c r="WW210" s="0"/>
      <c r="WX210" s="0"/>
      <c r="WY210" s="0"/>
      <c r="WZ210" s="0"/>
      <c r="XA210" s="0"/>
      <c r="XB210" s="0"/>
      <c r="XC210" s="0"/>
      <c r="XD210" s="0"/>
      <c r="XE210" s="0"/>
      <c r="XF210" s="0"/>
      <c r="XG210" s="0"/>
      <c r="XH210" s="0"/>
      <c r="XI210" s="0"/>
      <c r="XJ210" s="0"/>
      <c r="XK210" s="0"/>
      <c r="XL210" s="0"/>
      <c r="XM210" s="0"/>
      <c r="XN210" s="0"/>
      <c r="XO210" s="0"/>
      <c r="XP210" s="0"/>
      <c r="XQ210" s="0"/>
      <c r="XR210" s="0"/>
      <c r="XS210" s="0"/>
      <c r="XT210" s="0"/>
      <c r="XU210" s="0"/>
      <c r="XV210" s="0"/>
      <c r="XW210" s="0"/>
      <c r="XX210" s="0"/>
      <c r="XY210" s="0"/>
      <c r="XZ210" s="0"/>
      <c r="YA210" s="0"/>
      <c r="YB210" s="0"/>
      <c r="YC210" s="0"/>
      <c r="YD210" s="0"/>
      <c r="YE210" s="0"/>
      <c r="YF210" s="0"/>
      <c r="YG210" s="0"/>
      <c r="YH210" s="0"/>
      <c r="YI210" s="0"/>
      <c r="YJ210" s="0"/>
      <c r="YK210" s="0"/>
      <c r="YL210" s="0"/>
      <c r="YM210" s="0"/>
      <c r="YN210" s="0"/>
      <c r="YO210" s="0"/>
      <c r="YP210" s="0"/>
      <c r="YQ210" s="0"/>
      <c r="YR210" s="0"/>
      <c r="YS210" s="0"/>
      <c r="YT210" s="0"/>
      <c r="YU210" s="0"/>
      <c r="YV210" s="0"/>
      <c r="YW210" s="0"/>
      <c r="YX210" s="0"/>
      <c r="YY210" s="0"/>
      <c r="YZ210" s="0"/>
      <c r="ZA210" s="0"/>
      <c r="ZB210" s="0"/>
      <c r="ZC210" s="0"/>
      <c r="ZD210" s="0"/>
      <c r="ZE210" s="0"/>
      <c r="ZF210" s="0"/>
      <c r="ZG210" s="0"/>
      <c r="ZH210" s="0"/>
      <c r="ZI210" s="0"/>
      <c r="ZJ210" s="0"/>
      <c r="ZK210" s="0"/>
      <c r="ZL210" s="0"/>
      <c r="ZM210" s="0"/>
      <c r="ZN210" s="0"/>
      <c r="ZO210" s="0"/>
      <c r="ZP210" s="0"/>
      <c r="ZQ210" s="0"/>
      <c r="ZR210" s="0"/>
      <c r="ZS210" s="0"/>
      <c r="ZT210" s="0"/>
      <c r="ZU210" s="0"/>
      <c r="ZV210" s="0"/>
      <c r="ZW210" s="0"/>
      <c r="ZX210" s="0"/>
      <c r="ZY210" s="0"/>
      <c r="ZZ210" s="0"/>
      <c r="AAA210" s="0"/>
      <c r="AAB210" s="0"/>
      <c r="AAC210" s="0"/>
      <c r="AAD210" s="0"/>
      <c r="AAE210" s="0"/>
      <c r="AAF210" s="0"/>
      <c r="AAG210" s="0"/>
      <c r="AAH210" s="0"/>
      <c r="AAI210" s="0"/>
      <c r="AAJ210" s="0"/>
      <c r="AAK210" s="0"/>
      <c r="AAL210" s="0"/>
      <c r="AAM210" s="0"/>
      <c r="AAN210" s="0"/>
      <c r="AAO210" s="0"/>
      <c r="AAP210" s="0"/>
      <c r="AAQ210" s="0"/>
      <c r="AAR210" s="0"/>
      <c r="AAS210" s="0"/>
      <c r="AAT210" s="0"/>
      <c r="AAU210" s="0"/>
      <c r="AAV210" s="0"/>
      <c r="AAW210" s="0"/>
      <c r="AAX210" s="0"/>
      <c r="AAY210" s="0"/>
      <c r="AAZ210" s="0"/>
      <c r="ABA210" s="0"/>
      <c r="ABB210" s="0"/>
      <c r="ABC210" s="0"/>
      <c r="ABD210" s="0"/>
      <c r="ABE210" s="0"/>
      <c r="ABF210" s="0"/>
      <c r="ABG210" s="0"/>
      <c r="ABH210" s="0"/>
      <c r="ABI210" s="0"/>
      <c r="ABJ210" s="0"/>
      <c r="ABK210" s="0"/>
      <c r="ABL210" s="0"/>
      <c r="ABM210" s="0"/>
      <c r="ABN210" s="0"/>
      <c r="ABO210" s="0"/>
      <c r="ABP210" s="0"/>
      <c r="ABQ210" s="0"/>
      <c r="ABR210" s="0"/>
      <c r="ABS210" s="0"/>
      <c r="ABT210" s="0"/>
      <c r="ABU210" s="0"/>
      <c r="ABV210" s="0"/>
      <c r="ABW210" s="0"/>
      <c r="ABX210" s="0"/>
      <c r="ABY210" s="0"/>
      <c r="ABZ210" s="0"/>
      <c r="ACA210" s="0"/>
      <c r="ACB210" s="0"/>
      <c r="ACC210" s="0"/>
      <c r="ACD210" s="0"/>
      <c r="ACE210" s="0"/>
      <c r="ACF210" s="0"/>
      <c r="ACG210" s="0"/>
      <c r="ACH210" s="0"/>
      <c r="ACI210" s="0"/>
      <c r="ACJ210" s="0"/>
      <c r="ACK210" s="0"/>
      <c r="ACL210" s="0"/>
      <c r="ACM210" s="0"/>
      <c r="ACN210" s="0"/>
      <c r="ACO210" s="0"/>
      <c r="ACP210" s="0"/>
      <c r="ACQ210" s="0"/>
      <c r="ACR210" s="0"/>
      <c r="ACS210" s="0"/>
      <c r="ACT210" s="0"/>
      <c r="ACU210" s="0"/>
      <c r="ACV210" s="0"/>
      <c r="ACW210" s="0"/>
      <c r="ACX210" s="0"/>
      <c r="ACY210" s="0"/>
      <c r="ACZ210" s="0"/>
      <c r="ADA210" s="0"/>
      <c r="ADB210" s="0"/>
      <c r="ADC210" s="0"/>
      <c r="ADD210" s="0"/>
      <c r="ADE210" s="0"/>
      <c r="ADF210" s="0"/>
      <c r="ADG210" s="0"/>
      <c r="ADH210" s="0"/>
      <c r="ADI210" s="0"/>
      <c r="ADJ210" s="0"/>
      <c r="ADK210" s="0"/>
      <c r="ADL210" s="0"/>
      <c r="ADM210" s="0"/>
      <c r="ADN210" s="0"/>
      <c r="ADO210" s="0"/>
      <c r="ADP210" s="0"/>
      <c r="ADQ210" s="0"/>
      <c r="ADR210" s="0"/>
      <c r="ADS210" s="0"/>
      <c r="ADT210" s="0"/>
      <c r="ADU210" s="0"/>
      <c r="ADV210" s="0"/>
      <c r="ADW210" s="0"/>
      <c r="ADX210" s="0"/>
      <c r="ADY210" s="0"/>
      <c r="ADZ210" s="0"/>
      <c r="AEA210" s="0"/>
      <c r="AEB210" s="0"/>
      <c r="AEC210" s="0"/>
      <c r="AED210" s="0"/>
      <c r="AEE210" s="0"/>
      <c r="AEF210" s="0"/>
      <c r="AEG210" s="0"/>
      <c r="AEH210" s="0"/>
      <c r="AEI210" s="0"/>
      <c r="AEJ210" s="0"/>
      <c r="AEK210" s="0"/>
      <c r="AEL210" s="0"/>
      <c r="AEM210" s="0"/>
      <c r="AEN210" s="0"/>
      <c r="AEO210" s="0"/>
      <c r="AEP210" s="0"/>
      <c r="AEQ210" s="0"/>
      <c r="AER210" s="0"/>
      <c r="AES210" s="0"/>
      <c r="AET210" s="0"/>
      <c r="AEU210" s="0"/>
      <c r="AEV210" s="0"/>
      <c r="AEW210" s="0"/>
      <c r="AEX210" s="0"/>
      <c r="AEY210" s="0"/>
      <c r="AEZ210" s="0"/>
      <c r="AFA210" s="0"/>
      <c r="AFB210" s="0"/>
      <c r="AFC210" s="0"/>
      <c r="AFD210" s="0"/>
      <c r="AFE210" s="0"/>
      <c r="AFF210" s="0"/>
      <c r="AFG210" s="0"/>
      <c r="AFH210" s="0"/>
      <c r="AFI210" s="0"/>
      <c r="AFJ210" s="0"/>
      <c r="AFK210" s="0"/>
      <c r="AFL210" s="0"/>
      <c r="AFM210" s="0"/>
      <c r="AFN210" s="0"/>
      <c r="AFO210" s="0"/>
      <c r="AFP210" s="0"/>
      <c r="AFQ210" s="0"/>
      <c r="AFR210" s="0"/>
      <c r="AFS210" s="0"/>
      <c r="AFT210" s="0"/>
      <c r="AFU210" s="0"/>
      <c r="AFV210" s="0"/>
      <c r="AFW210" s="0"/>
      <c r="AFX210" s="0"/>
      <c r="AFY210" s="0"/>
      <c r="AFZ210" s="0"/>
      <c r="AGA210" s="0"/>
      <c r="AGB210" s="0"/>
      <c r="AGC210" s="0"/>
      <c r="AGD210" s="0"/>
      <c r="AGE210" s="0"/>
      <c r="AGF210" s="0"/>
      <c r="AGG210" s="0"/>
      <c r="AGH210" s="0"/>
      <c r="AGI210" s="0"/>
      <c r="AGJ210" s="0"/>
      <c r="AGK210" s="0"/>
      <c r="AGL210" s="0"/>
      <c r="AGM210" s="0"/>
      <c r="AGN210" s="0"/>
      <c r="AGO210" s="0"/>
      <c r="AGP210" s="0"/>
      <c r="AGQ210" s="0"/>
      <c r="AGR210" s="0"/>
      <c r="AGS210" s="0"/>
      <c r="AGT210" s="0"/>
      <c r="AGU210" s="0"/>
      <c r="AGV210" s="0"/>
      <c r="AGW210" s="0"/>
      <c r="AGX210" s="0"/>
      <c r="AGY210" s="0"/>
      <c r="AGZ210" s="0"/>
      <c r="AHA210" s="0"/>
      <c r="AHB210" s="0"/>
      <c r="AHC210" s="0"/>
      <c r="AHD210" s="0"/>
      <c r="AHE210" s="0"/>
      <c r="AHF210" s="0"/>
      <c r="AHG210" s="0"/>
      <c r="AHH210" s="0"/>
      <c r="AHI210" s="0"/>
      <c r="AHJ210" s="0"/>
      <c r="AHK210" s="0"/>
      <c r="AHL210" s="0"/>
      <c r="AHM210" s="0"/>
      <c r="AHN210" s="0"/>
      <c r="AHO210" s="0"/>
      <c r="AHP210" s="0"/>
      <c r="AHQ210" s="0"/>
      <c r="AHR210" s="0"/>
      <c r="AHS210" s="0"/>
      <c r="AHT210" s="0"/>
      <c r="AHU210" s="0"/>
      <c r="AHV210" s="0"/>
      <c r="AHW210" s="0"/>
      <c r="AHX210" s="0"/>
      <c r="AHY210" s="0"/>
      <c r="AHZ210" s="0"/>
      <c r="AIA210" s="0"/>
      <c r="AIB210" s="0"/>
      <c r="AIC210" s="0"/>
      <c r="AID210" s="0"/>
      <c r="AIE210" s="0"/>
      <c r="AIF210" s="0"/>
      <c r="AIG210" s="0"/>
      <c r="AIH210" s="0"/>
      <c r="AII210" s="0"/>
      <c r="AIJ210" s="0"/>
      <c r="AIK210" s="0"/>
      <c r="AIL210" s="0"/>
      <c r="AIM210" s="0"/>
      <c r="AIN210" s="0"/>
      <c r="AIO210" s="0"/>
      <c r="AIP210" s="0"/>
      <c r="AIQ210" s="0"/>
      <c r="AIR210" s="0"/>
      <c r="AIS210" s="0"/>
      <c r="AIT210" s="0"/>
      <c r="AIU210" s="0"/>
      <c r="AIV210" s="0"/>
      <c r="AIW210" s="0"/>
      <c r="AIX210" s="0"/>
      <c r="AIY210" s="0"/>
      <c r="AIZ210" s="0"/>
      <c r="AJA210" s="0"/>
      <c r="AJB210" s="0"/>
      <c r="AJC210" s="0"/>
      <c r="AJD210" s="0"/>
      <c r="AJE210" s="0"/>
      <c r="AJF210" s="0"/>
      <c r="AJG210" s="0"/>
      <c r="AJH210" s="0"/>
      <c r="AJI210" s="0"/>
      <c r="AJJ210" s="0"/>
      <c r="AJK210" s="0"/>
      <c r="AJL210" s="0"/>
      <c r="AJM210" s="0"/>
      <c r="AJN210" s="0"/>
      <c r="AJO210" s="0"/>
      <c r="AJP210" s="0"/>
      <c r="AJQ210" s="0"/>
      <c r="AJR210" s="0"/>
      <c r="AJS210" s="0"/>
      <c r="AJT210" s="0"/>
      <c r="AJU210" s="0"/>
      <c r="AJV210" s="0"/>
      <c r="AJW210" s="0"/>
      <c r="AJX210" s="0"/>
      <c r="AJY210" s="0"/>
      <c r="AJZ210" s="0"/>
      <c r="AKA210" s="0"/>
      <c r="AKB210" s="0"/>
      <c r="AKC210" s="0"/>
      <c r="AKD210" s="0"/>
      <c r="AKE210" s="0"/>
      <c r="AKF210" s="0"/>
      <c r="AKG210" s="0"/>
      <c r="AKH210" s="0"/>
      <c r="AKI210" s="0"/>
      <c r="AKJ210" s="0"/>
      <c r="AKK210" s="0"/>
      <c r="AKL210" s="0"/>
      <c r="AKM210" s="0"/>
      <c r="AKN210" s="0"/>
      <c r="AKO210" s="0"/>
      <c r="AKP210" s="0"/>
      <c r="AKQ210" s="0"/>
      <c r="AKR210" s="0"/>
      <c r="AKS210" s="0"/>
      <c r="AKT210" s="0"/>
      <c r="AKU210" s="0"/>
      <c r="AKV210" s="0"/>
      <c r="AKW210" s="0"/>
      <c r="AKX210" s="0"/>
      <c r="AKY210" s="0"/>
      <c r="AKZ210" s="0"/>
      <c r="ALA210" s="0"/>
      <c r="ALB210" s="0"/>
      <c r="ALC210" s="0"/>
      <c r="ALD210" s="0"/>
      <c r="ALE210" s="0"/>
      <c r="ALF210" s="0"/>
      <c r="ALG210" s="0"/>
      <c r="ALH210" s="0"/>
      <c r="ALI210" s="0"/>
      <c r="ALJ210" s="0"/>
      <c r="ALK210" s="0"/>
      <c r="ALL210" s="0"/>
      <c r="ALM210" s="0"/>
      <c r="ALN210" s="0"/>
      <c r="ALO210" s="0"/>
      <c r="ALP210" s="0"/>
      <c r="ALQ210" s="0"/>
      <c r="ALR210" s="0"/>
      <c r="ALS210" s="0"/>
      <c r="ALT210" s="0"/>
      <c r="ALU210" s="0"/>
      <c r="ALV210" s="0"/>
      <c r="ALW210" s="0"/>
      <c r="ALX210" s="0"/>
      <c r="ALY210" s="0"/>
      <c r="ALZ210" s="0"/>
      <c r="AMA210" s="0"/>
      <c r="AMB210" s="0"/>
      <c r="AMC210" s="0"/>
      <c r="AMD210" s="0"/>
      <c r="AME210" s="0"/>
      <c r="AMF210" s="0"/>
      <c r="AMG210" s="0"/>
      <c r="AMH210" s="0"/>
      <c r="AMI210" s="0"/>
      <c r="AMJ210" s="0"/>
    </row>
    <row r="211" customFormat="false" ht="13.2" hidden="false" customHeight="false" outlineLevel="0" collapsed="false">
      <c r="B211" s="3" t="n">
        <v>10</v>
      </c>
      <c r="I211" s="20" t="n">
        <v>1</v>
      </c>
      <c r="J211" s="1" t="s">
        <v>47</v>
      </c>
      <c r="K211" s="1" t="s">
        <v>41</v>
      </c>
      <c r="L211" s="5" t="n">
        <v>42654</v>
      </c>
      <c r="M211" s="1" t="n">
        <v>0</v>
      </c>
      <c r="N211" s="1" t="n">
        <v>1</v>
      </c>
      <c r="O211" s="1" t="n">
        <v>0</v>
      </c>
      <c r="P211" s="19" t="n">
        <f aca="false">+SUMIFS($O$2:$O$181,$J$2:$J$181,$J211,$B$2:$B$181,"&lt;"&amp;$B211,$B$2:$B$181,"&gt;="&amp;($B211-6))/6</f>
        <v>2.33333333333333</v>
      </c>
      <c r="Q211" s="19" t="n">
        <f aca="false">+SUMIFS($M$2:$M$181,$J$2:$J$181,$J211,$B$2:$B$181,"&lt;"&amp;$B211,$B$2:$B$181,"&gt;="&amp;($B211-6))/6</f>
        <v>1.66666666666667</v>
      </c>
      <c r="R211" s="19" t="n">
        <f aca="false">+SUMIFS($N$2:$N$181,$J$2:$J$181,$J211,$B$2:$B$181,"&lt;"&amp;$B211,$B$2:$B$181,"&gt;="&amp;($B211-6))/6</f>
        <v>0.833333333333333</v>
      </c>
      <c r="S211" s="19" t="n">
        <f aca="false">+SUMIFS($S$2:$S$181,$J$2:$J$181,$J211,$B$2:$B$181,"&lt;"&amp;$B211,$B$2:$B$181,"&gt;="&amp;($B211-6))/(6*90)</f>
        <v>0.803703703703704</v>
      </c>
      <c r="T211" s="19" t="n">
        <f aca="false">+SUMIFS($T$2:$T$181,$J$2:$J$181,$J211,$B$2:$B$181,"&lt;"&amp;$B211,$B$2:$B$181,"&gt;="&amp;($B211-6))/(6*90)</f>
        <v>0.242592592592593</v>
      </c>
      <c r="U211" s="19" t="n">
        <f aca="false">+SUMIFS($U$2:$U$181,$J$2:$J$181,$J211,$B$2:$B$181,"&lt;"&amp;$B211,$B$2:$B$181,"&gt;="&amp;($B211-6))/(6*90)</f>
        <v>0.509259259259259</v>
      </c>
      <c r="V211" s="19" t="n">
        <f aca="false">+SUMIFS($V$2:$V$181,$J$2:$J$181,$J211,$B$2:$B$181,"&lt;"&amp;$B211,$B$2:$B$181,"&gt;="&amp;($B211-6))/(6*90)</f>
        <v>0.153703703703704</v>
      </c>
      <c r="W211" s="19" t="n">
        <f aca="false">+SUMIFS($W$2:$W$181,$J$2:$J$181,$J211,$B$2:$B$181,"&lt;"&amp;$B211,$B$2:$B$181,"&gt;="&amp;($B211-6))/6</f>
        <v>1.90418679549114</v>
      </c>
      <c r="X211" s="19" t="n">
        <f aca="false">+SUMIFS($X$2:$X$181,$J$2:$J$181,$J211,$B$2:$B$181,"&lt;"&amp;$B211,$B$2:$B$181,"&gt;="&amp;($B211-6))/6</f>
        <v>0.69732411837675</v>
      </c>
      <c r="Y211" s="19" t="n">
        <f aca="false">+SUMIFS($Y$2:$Y$181,$J$2:$J$181,$J211,$B$2:$B$181,"&lt;"&amp;$B211,$B$2:$B$181,"&gt;="&amp;($B211-6))/(6*90)</f>
        <v>4.5537037037037</v>
      </c>
      <c r="Z211" s="19" t="n">
        <f aca="false">+SUMIFS($Z$2:$Z$181,$J$2:$J$181,$J211,$B$2:$B$181,"&lt;"&amp;$B211,$B$2:$B$181,"&gt;="&amp;($B211-6))/(6*90)</f>
        <v>0.501851851851852</v>
      </c>
      <c r="AA211" s="19" t="n">
        <f aca="false">+SUMIFS($AA$2:$AA$181,$J$2:$J$181,$J211,$B$2:$B$181,"&lt;"&amp;$B211,$B$2:$B$181,"&gt;="&amp;($B211-6))/6</f>
        <v>0.898929576833572</v>
      </c>
      <c r="AB211" s="19" t="n">
        <f aca="false">+SUMIFS($AB$2:$AB$181,$J$2:$J$181,$J211,$B$2:$B$181,"&lt;"&amp;$B211,$B$2:$B$181,"&gt;="&amp;($B211-6))/(6*90)</f>
        <v>0.0611111111111111</v>
      </c>
      <c r="AC211" s="19" t="n">
        <f aca="false">+SUMIFS($AC$2:$AC$181,$J$2:$J$181,$J211,$B$2:$B$181,"&lt;"&amp;$B211,$B$2:$B$181,"&gt;="&amp;($B211-6))/(6*90)</f>
        <v>0.175925925925926</v>
      </c>
      <c r="AD211" s="19" t="n">
        <f aca="false">+SUMIFS(AD$2:AD$181,$J$2:$J$181,$J211,$B$2:$B$181,"&lt;"&amp;$B211,$B$2:$B$181,"&gt;="&amp;($B211-6))/6</f>
        <v>3</v>
      </c>
      <c r="AE211" s="19" t="n">
        <f aca="false">+SUMIFS(AE$2:AE$181,$J$2:$J$181,$J211,$B$2:$B$181,"&lt;"&amp;$B211,$B$2:$B$181,"&gt;="&amp;($B211-6))/(6*90)</f>
        <v>0.114814814814815</v>
      </c>
      <c r="AF211" s="19" t="n">
        <f aca="false">+SUMIFS(AF$2:AF$181,$J$2:$J$181,$J211,$B$2:$B$181,"&lt;"&amp;$B211,$B$2:$B$181,"&gt;="&amp;($B211-6))/(6*90)</f>
        <v>2.91851851851852</v>
      </c>
      <c r="AG211" s="19" t="n">
        <f aca="false">+SUMIFS(AG$2:AG$181,$J$2:$J$181,$J211,$B$2:$B$181,"&lt;"&amp;$B211,$B$2:$B$181,"&gt;="&amp;($B211-6))/(6*90)</f>
        <v>0.575925925925926</v>
      </c>
      <c r="AH211" s="19" t="n">
        <f aca="false">+SUMIFS(AH$2:AH$181,$J$2:$J$181,$J211,$B$2:$B$181,"&lt;"&amp;$B211,$B$2:$B$181,"&gt;="&amp;($B211-6))/(6*90)</f>
        <v>0.0518518518518519</v>
      </c>
      <c r="AI211" s="19" t="n">
        <f aca="false">+SUMIFS(AI$2:AI$181,$J$2:$J$181,$J211,$B$2:$B$181,"&lt;"&amp;$B211,$B$2:$B$181,"&gt;="&amp;($B211-6))/(6*90)</f>
        <v>0.168518518518519</v>
      </c>
      <c r="AJ211" s="19" t="n">
        <f aca="false">+SUMIFS(AJ$2:AJ$181,$J$2:$J$181,$J211,$B$2:$B$181,"&lt;"&amp;$B211,$B$2:$B$181,"&gt;="&amp;($B211-6))/6</f>
        <v>2.5</v>
      </c>
      <c r="AK211" s="19" t="n">
        <f aca="false">+SUMIFS(AK$2:AK$181,$J$2:$J$181,$J211,$B$2:$B$181,"&lt;"&amp;$B211,$B$2:$B$181,"&gt;="&amp;($B211-6))/(6*90)</f>
        <v>0.116666666666667</v>
      </c>
      <c r="AL211" s="19" t="n">
        <f aca="false">+SUMIFS(AL$2:AL$181,$J$2:$J$181,$J211,$B$2:$B$181,"&lt;"&amp;$B211,$B$2:$B$181,"&gt;="&amp;($B211-6))/6</f>
        <v>1.33333333333333</v>
      </c>
      <c r="AM211" s="19" t="n">
        <f aca="false">+SUMIFS(AM$2:AM$181,$J$2:$J$181,$J211,$B$2:$B$181,"&lt;"&amp;$B211,$B$2:$B$181,"&gt;="&amp;($B211-6))/6</f>
        <v>1.86041589988958</v>
      </c>
      <c r="AN211" s="19" t="n">
        <f aca="false">+SUMIFS(AN$2:AN$181,$J$2:$J$181,$J211,$B$2:$B$181,"&lt;"&amp;$B211,$B$2:$B$181,"&gt;="&amp;($B211-6))/6</f>
        <v>2.75372380517608</v>
      </c>
      <c r="AO211" s="0"/>
      <c r="AP211" s="0"/>
      <c r="AQ211" s="0"/>
      <c r="AR211" s="0"/>
      <c r="AS211" s="0"/>
      <c r="AT211" s="0"/>
      <c r="AU211" s="0"/>
      <c r="AV211" s="0"/>
      <c r="AW211" s="0"/>
      <c r="AX211" s="0"/>
      <c r="AY211" s="0"/>
      <c r="AZ211" s="0"/>
      <c r="BA211" s="0"/>
      <c r="BB211" s="0"/>
      <c r="BC211" s="0"/>
      <c r="BD211" s="0"/>
      <c r="BE211" s="0"/>
      <c r="BF211" s="0"/>
      <c r="BG211" s="0"/>
      <c r="BH211" s="0"/>
      <c r="BI211" s="0"/>
      <c r="BJ211" s="0"/>
      <c r="BK211" s="0"/>
      <c r="BL211" s="0"/>
      <c r="BM211" s="0"/>
      <c r="BN211" s="0"/>
      <c r="BO211" s="0"/>
      <c r="BP211" s="0"/>
      <c r="BQ211" s="0"/>
      <c r="BR211" s="0"/>
      <c r="BS211" s="0"/>
      <c r="BT211" s="0"/>
      <c r="BU211" s="0"/>
      <c r="BV211" s="0"/>
      <c r="BW211" s="0"/>
      <c r="BX211" s="0"/>
      <c r="BY211" s="0"/>
      <c r="BZ211" s="0"/>
      <c r="CA211" s="0"/>
      <c r="CB211" s="0"/>
      <c r="CC211" s="0"/>
      <c r="CD211" s="0"/>
      <c r="CE211" s="0"/>
      <c r="CF211" s="0"/>
      <c r="CG211" s="0"/>
      <c r="CH211" s="0"/>
      <c r="CI211" s="0"/>
      <c r="CJ211" s="0"/>
      <c r="CK211" s="0"/>
      <c r="CL211" s="0"/>
      <c r="CM211" s="0"/>
      <c r="CN211" s="0"/>
      <c r="CO211" s="0"/>
      <c r="CP211" s="0"/>
      <c r="CQ211" s="0"/>
      <c r="CR211" s="0"/>
      <c r="CS211" s="0"/>
      <c r="CT211" s="0"/>
      <c r="CU211" s="0"/>
      <c r="CV211" s="0"/>
      <c r="CW211" s="0"/>
      <c r="CX211" s="0"/>
      <c r="CY211" s="0"/>
      <c r="CZ211" s="0"/>
      <c r="DA211" s="0"/>
      <c r="DB211" s="0"/>
      <c r="DC211" s="0"/>
      <c r="DD211" s="0"/>
      <c r="DE211" s="0"/>
      <c r="DF211" s="0"/>
      <c r="DG211" s="0"/>
      <c r="DH211" s="0"/>
      <c r="DI211" s="0"/>
      <c r="DJ211" s="0"/>
      <c r="DK211" s="0"/>
      <c r="DL211" s="0"/>
      <c r="DM211" s="0"/>
      <c r="DN211" s="0"/>
      <c r="DO211" s="0"/>
      <c r="DP211" s="0"/>
      <c r="DQ211" s="0"/>
      <c r="DR211" s="0"/>
      <c r="DS211" s="0"/>
      <c r="DT211" s="0"/>
      <c r="DU211" s="0"/>
      <c r="DV211" s="0"/>
      <c r="DW211" s="0"/>
      <c r="DX211" s="0"/>
      <c r="DY211" s="0"/>
      <c r="DZ211" s="0"/>
      <c r="EA211" s="0"/>
      <c r="EB211" s="0"/>
      <c r="EC211" s="0"/>
      <c r="ED211" s="0"/>
      <c r="EE211" s="0"/>
      <c r="EF211" s="0"/>
      <c r="EG211" s="0"/>
      <c r="EH211" s="0"/>
      <c r="EI211" s="0"/>
      <c r="EJ211" s="0"/>
      <c r="EK211" s="0"/>
      <c r="EL211" s="0"/>
      <c r="EM211" s="0"/>
      <c r="EN211" s="0"/>
      <c r="EO211" s="0"/>
      <c r="EP211" s="0"/>
      <c r="EQ211" s="0"/>
      <c r="ER211" s="0"/>
      <c r="ES211" s="0"/>
      <c r="ET211" s="0"/>
      <c r="EU211" s="0"/>
      <c r="EV211" s="0"/>
      <c r="EW211" s="0"/>
      <c r="EX211" s="0"/>
      <c r="EY211" s="0"/>
      <c r="EZ211" s="0"/>
      <c r="FA211" s="0"/>
      <c r="FB211" s="0"/>
      <c r="FC211" s="0"/>
      <c r="FD211" s="0"/>
      <c r="FE211" s="0"/>
      <c r="FF211" s="0"/>
      <c r="FG211" s="0"/>
      <c r="FH211" s="0"/>
      <c r="FI211" s="0"/>
      <c r="FJ211" s="0"/>
      <c r="FK211" s="0"/>
      <c r="FL211" s="0"/>
      <c r="FM211" s="0"/>
      <c r="FN211" s="0"/>
      <c r="FO211" s="0"/>
      <c r="FP211" s="0"/>
      <c r="FQ211" s="0"/>
      <c r="FR211" s="0"/>
      <c r="FS211" s="0"/>
      <c r="FT211" s="0"/>
      <c r="FU211" s="0"/>
      <c r="FV211" s="0"/>
      <c r="FW211" s="0"/>
      <c r="FX211" s="0"/>
      <c r="FY211" s="0"/>
      <c r="FZ211" s="0"/>
      <c r="GA211" s="0"/>
      <c r="GB211" s="0"/>
      <c r="GC211" s="0"/>
      <c r="GD211" s="0"/>
      <c r="GE211" s="0"/>
      <c r="GF211" s="0"/>
      <c r="GG211" s="0"/>
      <c r="GH211" s="0"/>
      <c r="GI211" s="0"/>
      <c r="GJ211" s="0"/>
      <c r="GK211" s="0"/>
      <c r="GL211" s="0"/>
      <c r="GM211" s="0"/>
      <c r="GN211" s="0"/>
      <c r="GO211" s="0"/>
      <c r="GP211" s="0"/>
      <c r="GQ211" s="0"/>
      <c r="GR211" s="0"/>
      <c r="GS211" s="0"/>
      <c r="GT211" s="0"/>
      <c r="GU211" s="0"/>
      <c r="GV211" s="0"/>
      <c r="GW211" s="0"/>
      <c r="GX211" s="0"/>
      <c r="GY211" s="0"/>
      <c r="GZ211" s="0"/>
      <c r="HA211" s="0"/>
      <c r="HB211" s="0"/>
      <c r="HC211" s="0"/>
      <c r="HD211" s="0"/>
      <c r="HE211" s="0"/>
      <c r="HF211" s="0"/>
      <c r="HG211" s="0"/>
      <c r="HH211" s="0"/>
      <c r="HI211" s="0"/>
      <c r="HJ211" s="0"/>
      <c r="HK211" s="0"/>
      <c r="HL211" s="0"/>
      <c r="HM211" s="0"/>
      <c r="HN211" s="0"/>
      <c r="HO211" s="0"/>
      <c r="HP211" s="0"/>
      <c r="HQ211" s="0"/>
      <c r="HR211" s="0"/>
      <c r="HS211" s="0"/>
      <c r="HT211" s="0"/>
      <c r="HU211" s="0"/>
      <c r="HV211" s="0"/>
      <c r="HW211" s="0"/>
      <c r="HX211" s="0"/>
      <c r="HY211" s="0"/>
      <c r="HZ211" s="0"/>
      <c r="IA211" s="0"/>
      <c r="IB211" s="0"/>
      <c r="IC211" s="0"/>
      <c r="ID211" s="0"/>
      <c r="IE211" s="0"/>
      <c r="IF211" s="0"/>
      <c r="IG211" s="0"/>
      <c r="IH211" s="0"/>
      <c r="II211" s="0"/>
      <c r="IJ211" s="0"/>
      <c r="IK211" s="0"/>
      <c r="IL211" s="0"/>
      <c r="IM211" s="0"/>
      <c r="IN211" s="0"/>
      <c r="IO211" s="0"/>
      <c r="IP211" s="0"/>
      <c r="IQ211" s="0"/>
      <c r="IR211" s="0"/>
      <c r="IS211" s="0"/>
      <c r="IT211" s="0"/>
      <c r="IU211" s="0"/>
      <c r="IV211" s="0"/>
      <c r="IW211" s="0"/>
      <c r="IX211" s="0"/>
      <c r="IY211" s="0"/>
      <c r="IZ211" s="0"/>
      <c r="JA211" s="0"/>
      <c r="JB211" s="0"/>
      <c r="JC211" s="0"/>
      <c r="JD211" s="0"/>
      <c r="JE211" s="0"/>
      <c r="JF211" s="0"/>
      <c r="JG211" s="0"/>
      <c r="JH211" s="0"/>
      <c r="JI211" s="0"/>
      <c r="JJ211" s="0"/>
      <c r="JK211" s="0"/>
      <c r="JL211" s="0"/>
      <c r="JM211" s="0"/>
      <c r="JN211" s="0"/>
      <c r="JO211" s="0"/>
      <c r="JP211" s="0"/>
      <c r="JQ211" s="0"/>
      <c r="JR211" s="0"/>
      <c r="JS211" s="0"/>
      <c r="JT211" s="0"/>
      <c r="JU211" s="0"/>
      <c r="JV211" s="0"/>
      <c r="JW211" s="0"/>
      <c r="JX211" s="0"/>
      <c r="JY211" s="0"/>
      <c r="JZ211" s="0"/>
      <c r="KA211" s="0"/>
      <c r="KB211" s="0"/>
      <c r="KC211" s="0"/>
      <c r="KD211" s="0"/>
      <c r="KE211" s="0"/>
      <c r="KF211" s="0"/>
      <c r="KG211" s="0"/>
      <c r="KH211" s="0"/>
      <c r="KI211" s="0"/>
      <c r="KJ211" s="0"/>
      <c r="KK211" s="0"/>
      <c r="KL211" s="0"/>
      <c r="KM211" s="0"/>
      <c r="KN211" s="0"/>
      <c r="KO211" s="0"/>
      <c r="KP211" s="0"/>
      <c r="KQ211" s="0"/>
      <c r="KR211" s="0"/>
      <c r="KS211" s="0"/>
      <c r="KT211" s="0"/>
      <c r="KU211" s="0"/>
      <c r="KV211" s="0"/>
      <c r="KW211" s="0"/>
      <c r="KX211" s="0"/>
      <c r="KY211" s="0"/>
      <c r="KZ211" s="0"/>
      <c r="LA211" s="0"/>
      <c r="LB211" s="0"/>
      <c r="LC211" s="0"/>
      <c r="LD211" s="0"/>
      <c r="LE211" s="0"/>
      <c r="LF211" s="0"/>
      <c r="LG211" s="0"/>
      <c r="LH211" s="0"/>
      <c r="LI211" s="0"/>
      <c r="LJ211" s="0"/>
      <c r="LK211" s="0"/>
      <c r="LL211" s="0"/>
      <c r="LM211" s="0"/>
      <c r="LN211" s="0"/>
      <c r="LO211" s="0"/>
      <c r="LP211" s="0"/>
      <c r="LQ211" s="0"/>
      <c r="LR211" s="0"/>
      <c r="LS211" s="0"/>
      <c r="LT211" s="0"/>
      <c r="LU211" s="0"/>
      <c r="LV211" s="0"/>
      <c r="LW211" s="0"/>
      <c r="LX211" s="0"/>
      <c r="LY211" s="0"/>
      <c r="LZ211" s="0"/>
      <c r="MA211" s="0"/>
      <c r="MB211" s="0"/>
      <c r="MC211" s="0"/>
      <c r="MD211" s="0"/>
      <c r="ME211" s="0"/>
      <c r="MF211" s="0"/>
      <c r="MG211" s="0"/>
      <c r="MH211" s="0"/>
      <c r="MI211" s="0"/>
      <c r="MJ211" s="0"/>
      <c r="MK211" s="0"/>
      <c r="ML211" s="0"/>
      <c r="MM211" s="0"/>
      <c r="MN211" s="0"/>
      <c r="MO211" s="0"/>
      <c r="MP211" s="0"/>
      <c r="MQ211" s="0"/>
      <c r="MR211" s="0"/>
      <c r="MS211" s="0"/>
      <c r="MT211" s="0"/>
      <c r="MU211" s="0"/>
      <c r="MV211" s="0"/>
      <c r="MW211" s="0"/>
      <c r="MX211" s="0"/>
      <c r="MY211" s="0"/>
      <c r="MZ211" s="0"/>
      <c r="NA211" s="0"/>
      <c r="NB211" s="0"/>
      <c r="NC211" s="0"/>
      <c r="ND211" s="0"/>
      <c r="NE211" s="0"/>
      <c r="NF211" s="0"/>
      <c r="NG211" s="0"/>
      <c r="NH211" s="0"/>
      <c r="NI211" s="0"/>
      <c r="NJ211" s="0"/>
      <c r="NK211" s="0"/>
      <c r="NL211" s="0"/>
      <c r="NM211" s="0"/>
      <c r="NN211" s="0"/>
      <c r="NO211" s="0"/>
      <c r="NP211" s="0"/>
      <c r="NQ211" s="0"/>
      <c r="NR211" s="0"/>
      <c r="NS211" s="0"/>
      <c r="NT211" s="0"/>
      <c r="NU211" s="0"/>
      <c r="NV211" s="0"/>
      <c r="NW211" s="0"/>
      <c r="NX211" s="0"/>
      <c r="NY211" s="0"/>
      <c r="NZ211" s="0"/>
      <c r="OA211" s="0"/>
      <c r="OB211" s="0"/>
      <c r="OC211" s="0"/>
      <c r="OD211" s="0"/>
      <c r="OE211" s="0"/>
      <c r="OF211" s="0"/>
      <c r="OG211" s="0"/>
      <c r="OH211" s="0"/>
      <c r="OI211" s="0"/>
      <c r="OJ211" s="0"/>
      <c r="OK211" s="0"/>
      <c r="OL211" s="0"/>
      <c r="OM211" s="0"/>
      <c r="ON211" s="0"/>
      <c r="OO211" s="0"/>
      <c r="OP211" s="0"/>
      <c r="OQ211" s="0"/>
      <c r="OR211" s="0"/>
      <c r="OS211" s="0"/>
      <c r="OT211" s="0"/>
      <c r="OU211" s="0"/>
      <c r="OV211" s="0"/>
      <c r="OW211" s="0"/>
      <c r="OX211" s="0"/>
      <c r="OY211" s="0"/>
      <c r="OZ211" s="0"/>
      <c r="PA211" s="0"/>
      <c r="PB211" s="0"/>
      <c r="PC211" s="0"/>
      <c r="PD211" s="0"/>
      <c r="PE211" s="0"/>
      <c r="PF211" s="0"/>
      <c r="PG211" s="0"/>
      <c r="PH211" s="0"/>
      <c r="PI211" s="0"/>
      <c r="PJ211" s="0"/>
      <c r="PK211" s="0"/>
      <c r="PL211" s="0"/>
      <c r="PM211" s="0"/>
      <c r="PN211" s="0"/>
      <c r="PO211" s="0"/>
      <c r="PP211" s="0"/>
      <c r="PQ211" s="0"/>
      <c r="PR211" s="0"/>
      <c r="PS211" s="0"/>
      <c r="PT211" s="0"/>
      <c r="PU211" s="0"/>
      <c r="PV211" s="0"/>
      <c r="PW211" s="0"/>
      <c r="PX211" s="0"/>
      <c r="PY211" s="0"/>
      <c r="PZ211" s="0"/>
      <c r="QA211" s="0"/>
      <c r="QB211" s="0"/>
      <c r="QC211" s="0"/>
      <c r="QD211" s="0"/>
      <c r="QE211" s="0"/>
      <c r="QF211" s="0"/>
      <c r="QG211" s="0"/>
      <c r="QH211" s="0"/>
      <c r="QI211" s="0"/>
      <c r="QJ211" s="0"/>
      <c r="QK211" s="0"/>
      <c r="QL211" s="0"/>
      <c r="QM211" s="0"/>
      <c r="QN211" s="0"/>
      <c r="QO211" s="0"/>
      <c r="QP211" s="0"/>
      <c r="QQ211" s="0"/>
      <c r="QR211" s="0"/>
      <c r="QS211" s="0"/>
      <c r="QT211" s="0"/>
      <c r="QU211" s="0"/>
      <c r="QV211" s="0"/>
      <c r="QW211" s="0"/>
      <c r="QX211" s="0"/>
      <c r="QY211" s="0"/>
      <c r="QZ211" s="0"/>
      <c r="RA211" s="0"/>
      <c r="RB211" s="0"/>
      <c r="RC211" s="0"/>
      <c r="RD211" s="0"/>
      <c r="RE211" s="0"/>
      <c r="RF211" s="0"/>
      <c r="RG211" s="0"/>
      <c r="RH211" s="0"/>
      <c r="RI211" s="0"/>
      <c r="RJ211" s="0"/>
      <c r="RK211" s="0"/>
      <c r="RL211" s="0"/>
      <c r="RM211" s="0"/>
      <c r="RN211" s="0"/>
      <c r="RO211" s="0"/>
      <c r="RP211" s="0"/>
      <c r="RQ211" s="0"/>
      <c r="RR211" s="0"/>
      <c r="RS211" s="0"/>
      <c r="RT211" s="0"/>
      <c r="RU211" s="0"/>
      <c r="RV211" s="0"/>
      <c r="RW211" s="0"/>
      <c r="RX211" s="0"/>
      <c r="RY211" s="0"/>
      <c r="RZ211" s="0"/>
      <c r="SA211" s="0"/>
      <c r="SB211" s="0"/>
      <c r="SC211" s="0"/>
      <c r="SD211" s="0"/>
      <c r="SE211" s="0"/>
      <c r="SF211" s="0"/>
      <c r="SG211" s="0"/>
      <c r="SH211" s="0"/>
      <c r="SI211" s="0"/>
      <c r="SJ211" s="0"/>
      <c r="SK211" s="0"/>
      <c r="SL211" s="0"/>
      <c r="SM211" s="0"/>
      <c r="SN211" s="0"/>
      <c r="SO211" s="0"/>
      <c r="SP211" s="0"/>
      <c r="SQ211" s="0"/>
      <c r="SR211" s="0"/>
      <c r="SS211" s="0"/>
      <c r="ST211" s="0"/>
      <c r="SU211" s="0"/>
      <c r="SV211" s="0"/>
      <c r="SW211" s="0"/>
      <c r="SX211" s="0"/>
      <c r="SY211" s="0"/>
      <c r="SZ211" s="0"/>
      <c r="TA211" s="0"/>
      <c r="TB211" s="0"/>
      <c r="TC211" s="0"/>
      <c r="TD211" s="0"/>
      <c r="TE211" s="0"/>
      <c r="TF211" s="0"/>
      <c r="TG211" s="0"/>
      <c r="TH211" s="0"/>
      <c r="TI211" s="0"/>
      <c r="TJ211" s="0"/>
      <c r="TK211" s="0"/>
      <c r="TL211" s="0"/>
      <c r="TM211" s="0"/>
      <c r="TN211" s="0"/>
      <c r="TO211" s="0"/>
      <c r="TP211" s="0"/>
      <c r="TQ211" s="0"/>
      <c r="TR211" s="0"/>
      <c r="TS211" s="0"/>
      <c r="TT211" s="0"/>
      <c r="TU211" s="0"/>
      <c r="TV211" s="0"/>
      <c r="TW211" s="0"/>
      <c r="TX211" s="0"/>
      <c r="TY211" s="0"/>
      <c r="TZ211" s="0"/>
      <c r="UA211" s="0"/>
      <c r="UB211" s="0"/>
      <c r="UC211" s="0"/>
      <c r="UD211" s="0"/>
      <c r="UE211" s="0"/>
      <c r="UF211" s="0"/>
      <c r="UG211" s="0"/>
      <c r="UH211" s="0"/>
      <c r="UI211" s="0"/>
      <c r="UJ211" s="0"/>
      <c r="UK211" s="0"/>
      <c r="UL211" s="0"/>
      <c r="UM211" s="0"/>
      <c r="UN211" s="0"/>
      <c r="UO211" s="0"/>
      <c r="UP211" s="0"/>
      <c r="UQ211" s="0"/>
      <c r="UR211" s="0"/>
      <c r="US211" s="0"/>
      <c r="UT211" s="0"/>
      <c r="UU211" s="0"/>
      <c r="UV211" s="0"/>
      <c r="UW211" s="0"/>
      <c r="UX211" s="0"/>
      <c r="UY211" s="0"/>
      <c r="UZ211" s="0"/>
      <c r="VA211" s="0"/>
      <c r="VB211" s="0"/>
      <c r="VC211" s="0"/>
      <c r="VD211" s="0"/>
      <c r="VE211" s="0"/>
      <c r="VF211" s="0"/>
      <c r="VG211" s="0"/>
      <c r="VH211" s="0"/>
      <c r="VI211" s="0"/>
      <c r="VJ211" s="0"/>
      <c r="VK211" s="0"/>
      <c r="VL211" s="0"/>
      <c r="VM211" s="0"/>
      <c r="VN211" s="0"/>
      <c r="VO211" s="0"/>
      <c r="VP211" s="0"/>
      <c r="VQ211" s="0"/>
      <c r="VR211" s="0"/>
      <c r="VS211" s="0"/>
      <c r="VT211" s="0"/>
      <c r="VU211" s="0"/>
      <c r="VV211" s="0"/>
      <c r="VW211" s="0"/>
      <c r="VX211" s="0"/>
      <c r="VY211" s="0"/>
      <c r="VZ211" s="0"/>
      <c r="WA211" s="0"/>
      <c r="WB211" s="0"/>
      <c r="WC211" s="0"/>
      <c r="WD211" s="0"/>
      <c r="WE211" s="0"/>
      <c r="WF211" s="0"/>
      <c r="WG211" s="0"/>
      <c r="WH211" s="0"/>
      <c r="WI211" s="0"/>
      <c r="WJ211" s="0"/>
      <c r="WK211" s="0"/>
      <c r="WL211" s="0"/>
      <c r="WM211" s="0"/>
      <c r="WN211" s="0"/>
      <c r="WO211" s="0"/>
      <c r="WP211" s="0"/>
      <c r="WQ211" s="0"/>
      <c r="WR211" s="0"/>
      <c r="WS211" s="0"/>
      <c r="WT211" s="0"/>
      <c r="WU211" s="0"/>
      <c r="WV211" s="0"/>
      <c r="WW211" s="0"/>
      <c r="WX211" s="0"/>
      <c r="WY211" s="0"/>
      <c r="WZ211" s="0"/>
      <c r="XA211" s="0"/>
      <c r="XB211" s="0"/>
      <c r="XC211" s="0"/>
      <c r="XD211" s="0"/>
      <c r="XE211" s="0"/>
      <c r="XF211" s="0"/>
      <c r="XG211" s="0"/>
      <c r="XH211" s="0"/>
      <c r="XI211" s="0"/>
      <c r="XJ211" s="0"/>
      <c r="XK211" s="0"/>
      <c r="XL211" s="0"/>
      <c r="XM211" s="0"/>
      <c r="XN211" s="0"/>
      <c r="XO211" s="0"/>
      <c r="XP211" s="0"/>
      <c r="XQ211" s="0"/>
      <c r="XR211" s="0"/>
      <c r="XS211" s="0"/>
      <c r="XT211" s="0"/>
      <c r="XU211" s="0"/>
      <c r="XV211" s="0"/>
      <c r="XW211" s="0"/>
      <c r="XX211" s="0"/>
      <c r="XY211" s="0"/>
      <c r="XZ211" s="0"/>
      <c r="YA211" s="0"/>
      <c r="YB211" s="0"/>
      <c r="YC211" s="0"/>
      <c r="YD211" s="0"/>
      <c r="YE211" s="0"/>
      <c r="YF211" s="0"/>
      <c r="YG211" s="0"/>
      <c r="YH211" s="0"/>
      <c r="YI211" s="0"/>
      <c r="YJ211" s="0"/>
      <c r="YK211" s="0"/>
      <c r="YL211" s="0"/>
      <c r="YM211" s="0"/>
      <c r="YN211" s="0"/>
      <c r="YO211" s="0"/>
      <c r="YP211" s="0"/>
      <c r="YQ211" s="0"/>
      <c r="YR211" s="0"/>
      <c r="YS211" s="0"/>
      <c r="YT211" s="0"/>
      <c r="YU211" s="0"/>
      <c r="YV211" s="0"/>
      <c r="YW211" s="0"/>
      <c r="YX211" s="0"/>
      <c r="YY211" s="0"/>
      <c r="YZ211" s="0"/>
      <c r="ZA211" s="0"/>
      <c r="ZB211" s="0"/>
      <c r="ZC211" s="0"/>
      <c r="ZD211" s="0"/>
      <c r="ZE211" s="0"/>
      <c r="ZF211" s="0"/>
      <c r="ZG211" s="0"/>
      <c r="ZH211" s="0"/>
      <c r="ZI211" s="0"/>
      <c r="ZJ211" s="0"/>
      <c r="ZK211" s="0"/>
      <c r="ZL211" s="0"/>
      <c r="ZM211" s="0"/>
      <c r="ZN211" s="0"/>
      <c r="ZO211" s="0"/>
      <c r="ZP211" s="0"/>
      <c r="ZQ211" s="0"/>
      <c r="ZR211" s="0"/>
      <c r="ZS211" s="0"/>
      <c r="ZT211" s="0"/>
      <c r="ZU211" s="0"/>
      <c r="ZV211" s="0"/>
      <c r="ZW211" s="0"/>
      <c r="ZX211" s="0"/>
      <c r="ZY211" s="0"/>
      <c r="ZZ211" s="0"/>
      <c r="AAA211" s="0"/>
      <c r="AAB211" s="0"/>
      <c r="AAC211" s="0"/>
      <c r="AAD211" s="0"/>
      <c r="AAE211" s="0"/>
      <c r="AAF211" s="0"/>
      <c r="AAG211" s="0"/>
      <c r="AAH211" s="0"/>
      <c r="AAI211" s="0"/>
      <c r="AAJ211" s="0"/>
      <c r="AAK211" s="0"/>
      <c r="AAL211" s="0"/>
      <c r="AAM211" s="0"/>
      <c r="AAN211" s="0"/>
      <c r="AAO211" s="0"/>
      <c r="AAP211" s="0"/>
      <c r="AAQ211" s="0"/>
      <c r="AAR211" s="0"/>
      <c r="AAS211" s="0"/>
      <c r="AAT211" s="0"/>
      <c r="AAU211" s="0"/>
      <c r="AAV211" s="0"/>
      <c r="AAW211" s="0"/>
      <c r="AAX211" s="0"/>
      <c r="AAY211" s="0"/>
      <c r="AAZ211" s="0"/>
      <c r="ABA211" s="0"/>
      <c r="ABB211" s="0"/>
      <c r="ABC211" s="0"/>
      <c r="ABD211" s="0"/>
      <c r="ABE211" s="0"/>
      <c r="ABF211" s="0"/>
      <c r="ABG211" s="0"/>
      <c r="ABH211" s="0"/>
      <c r="ABI211" s="0"/>
      <c r="ABJ211" s="0"/>
      <c r="ABK211" s="0"/>
      <c r="ABL211" s="0"/>
      <c r="ABM211" s="0"/>
      <c r="ABN211" s="0"/>
      <c r="ABO211" s="0"/>
      <c r="ABP211" s="0"/>
      <c r="ABQ211" s="0"/>
      <c r="ABR211" s="0"/>
      <c r="ABS211" s="0"/>
      <c r="ABT211" s="0"/>
      <c r="ABU211" s="0"/>
      <c r="ABV211" s="0"/>
      <c r="ABW211" s="0"/>
      <c r="ABX211" s="0"/>
      <c r="ABY211" s="0"/>
      <c r="ABZ211" s="0"/>
      <c r="ACA211" s="0"/>
      <c r="ACB211" s="0"/>
      <c r="ACC211" s="0"/>
      <c r="ACD211" s="0"/>
      <c r="ACE211" s="0"/>
      <c r="ACF211" s="0"/>
      <c r="ACG211" s="0"/>
      <c r="ACH211" s="0"/>
      <c r="ACI211" s="0"/>
      <c r="ACJ211" s="0"/>
      <c r="ACK211" s="0"/>
      <c r="ACL211" s="0"/>
      <c r="ACM211" s="0"/>
      <c r="ACN211" s="0"/>
      <c r="ACO211" s="0"/>
      <c r="ACP211" s="0"/>
      <c r="ACQ211" s="0"/>
      <c r="ACR211" s="0"/>
      <c r="ACS211" s="0"/>
      <c r="ACT211" s="0"/>
      <c r="ACU211" s="0"/>
      <c r="ACV211" s="0"/>
      <c r="ACW211" s="0"/>
      <c r="ACX211" s="0"/>
      <c r="ACY211" s="0"/>
      <c r="ACZ211" s="0"/>
      <c r="ADA211" s="0"/>
      <c r="ADB211" s="0"/>
      <c r="ADC211" s="0"/>
      <c r="ADD211" s="0"/>
      <c r="ADE211" s="0"/>
      <c r="ADF211" s="0"/>
      <c r="ADG211" s="0"/>
      <c r="ADH211" s="0"/>
      <c r="ADI211" s="0"/>
      <c r="ADJ211" s="0"/>
      <c r="ADK211" s="0"/>
      <c r="ADL211" s="0"/>
      <c r="ADM211" s="0"/>
      <c r="ADN211" s="0"/>
      <c r="ADO211" s="0"/>
      <c r="ADP211" s="0"/>
      <c r="ADQ211" s="0"/>
      <c r="ADR211" s="0"/>
      <c r="ADS211" s="0"/>
      <c r="ADT211" s="0"/>
      <c r="ADU211" s="0"/>
      <c r="ADV211" s="0"/>
      <c r="ADW211" s="0"/>
      <c r="ADX211" s="0"/>
      <c r="ADY211" s="0"/>
      <c r="ADZ211" s="0"/>
      <c r="AEA211" s="0"/>
      <c r="AEB211" s="0"/>
      <c r="AEC211" s="0"/>
      <c r="AED211" s="0"/>
      <c r="AEE211" s="0"/>
      <c r="AEF211" s="0"/>
      <c r="AEG211" s="0"/>
      <c r="AEH211" s="0"/>
      <c r="AEI211" s="0"/>
      <c r="AEJ211" s="0"/>
      <c r="AEK211" s="0"/>
      <c r="AEL211" s="0"/>
      <c r="AEM211" s="0"/>
      <c r="AEN211" s="0"/>
      <c r="AEO211" s="0"/>
      <c r="AEP211" s="0"/>
      <c r="AEQ211" s="0"/>
      <c r="AER211" s="0"/>
      <c r="AES211" s="0"/>
      <c r="AET211" s="0"/>
      <c r="AEU211" s="0"/>
      <c r="AEV211" s="0"/>
      <c r="AEW211" s="0"/>
      <c r="AEX211" s="0"/>
      <c r="AEY211" s="0"/>
      <c r="AEZ211" s="0"/>
      <c r="AFA211" s="0"/>
      <c r="AFB211" s="0"/>
      <c r="AFC211" s="0"/>
      <c r="AFD211" s="0"/>
      <c r="AFE211" s="0"/>
      <c r="AFF211" s="0"/>
      <c r="AFG211" s="0"/>
      <c r="AFH211" s="0"/>
      <c r="AFI211" s="0"/>
      <c r="AFJ211" s="0"/>
      <c r="AFK211" s="0"/>
      <c r="AFL211" s="0"/>
      <c r="AFM211" s="0"/>
      <c r="AFN211" s="0"/>
      <c r="AFO211" s="0"/>
      <c r="AFP211" s="0"/>
      <c r="AFQ211" s="0"/>
      <c r="AFR211" s="0"/>
      <c r="AFS211" s="0"/>
      <c r="AFT211" s="0"/>
      <c r="AFU211" s="0"/>
      <c r="AFV211" s="0"/>
      <c r="AFW211" s="0"/>
      <c r="AFX211" s="0"/>
      <c r="AFY211" s="0"/>
      <c r="AFZ211" s="0"/>
      <c r="AGA211" s="0"/>
      <c r="AGB211" s="0"/>
      <c r="AGC211" s="0"/>
      <c r="AGD211" s="0"/>
      <c r="AGE211" s="0"/>
      <c r="AGF211" s="0"/>
      <c r="AGG211" s="0"/>
      <c r="AGH211" s="0"/>
      <c r="AGI211" s="0"/>
      <c r="AGJ211" s="0"/>
      <c r="AGK211" s="0"/>
      <c r="AGL211" s="0"/>
      <c r="AGM211" s="0"/>
      <c r="AGN211" s="0"/>
      <c r="AGO211" s="0"/>
      <c r="AGP211" s="0"/>
      <c r="AGQ211" s="0"/>
      <c r="AGR211" s="0"/>
      <c r="AGS211" s="0"/>
      <c r="AGT211" s="0"/>
      <c r="AGU211" s="0"/>
      <c r="AGV211" s="0"/>
      <c r="AGW211" s="0"/>
      <c r="AGX211" s="0"/>
      <c r="AGY211" s="0"/>
      <c r="AGZ211" s="0"/>
      <c r="AHA211" s="0"/>
      <c r="AHB211" s="0"/>
      <c r="AHC211" s="0"/>
      <c r="AHD211" s="0"/>
      <c r="AHE211" s="0"/>
      <c r="AHF211" s="0"/>
      <c r="AHG211" s="0"/>
      <c r="AHH211" s="0"/>
      <c r="AHI211" s="0"/>
      <c r="AHJ211" s="0"/>
      <c r="AHK211" s="0"/>
      <c r="AHL211" s="0"/>
      <c r="AHM211" s="0"/>
      <c r="AHN211" s="0"/>
      <c r="AHO211" s="0"/>
      <c r="AHP211" s="0"/>
      <c r="AHQ211" s="0"/>
      <c r="AHR211" s="0"/>
      <c r="AHS211" s="0"/>
      <c r="AHT211" s="0"/>
      <c r="AHU211" s="0"/>
      <c r="AHV211" s="0"/>
      <c r="AHW211" s="0"/>
      <c r="AHX211" s="0"/>
      <c r="AHY211" s="0"/>
      <c r="AHZ211" s="0"/>
      <c r="AIA211" s="0"/>
      <c r="AIB211" s="0"/>
      <c r="AIC211" s="0"/>
      <c r="AID211" s="0"/>
      <c r="AIE211" s="0"/>
      <c r="AIF211" s="0"/>
      <c r="AIG211" s="0"/>
      <c r="AIH211" s="0"/>
      <c r="AII211" s="0"/>
      <c r="AIJ211" s="0"/>
      <c r="AIK211" s="0"/>
      <c r="AIL211" s="0"/>
      <c r="AIM211" s="0"/>
      <c r="AIN211" s="0"/>
      <c r="AIO211" s="0"/>
      <c r="AIP211" s="0"/>
      <c r="AIQ211" s="0"/>
      <c r="AIR211" s="0"/>
      <c r="AIS211" s="0"/>
      <c r="AIT211" s="0"/>
      <c r="AIU211" s="0"/>
      <c r="AIV211" s="0"/>
      <c r="AIW211" s="0"/>
      <c r="AIX211" s="0"/>
      <c r="AIY211" s="0"/>
      <c r="AIZ211" s="0"/>
      <c r="AJA211" s="0"/>
      <c r="AJB211" s="0"/>
      <c r="AJC211" s="0"/>
      <c r="AJD211" s="0"/>
      <c r="AJE211" s="0"/>
      <c r="AJF211" s="0"/>
      <c r="AJG211" s="0"/>
      <c r="AJH211" s="0"/>
      <c r="AJI211" s="0"/>
      <c r="AJJ211" s="0"/>
      <c r="AJK211" s="0"/>
      <c r="AJL211" s="0"/>
      <c r="AJM211" s="0"/>
      <c r="AJN211" s="0"/>
      <c r="AJO211" s="0"/>
      <c r="AJP211" s="0"/>
      <c r="AJQ211" s="0"/>
      <c r="AJR211" s="0"/>
      <c r="AJS211" s="0"/>
      <c r="AJT211" s="0"/>
      <c r="AJU211" s="0"/>
      <c r="AJV211" s="0"/>
      <c r="AJW211" s="0"/>
      <c r="AJX211" s="0"/>
      <c r="AJY211" s="0"/>
      <c r="AJZ211" s="0"/>
      <c r="AKA211" s="0"/>
      <c r="AKB211" s="0"/>
      <c r="AKC211" s="0"/>
      <c r="AKD211" s="0"/>
      <c r="AKE211" s="0"/>
      <c r="AKF211" s="0"/>
      <c r="AKG211" s="0"/>
      <c r="AKH211" s="0"/>
      <c r="AKI211" s="0"/>
      <c r="AKJ211" s="0"/>
      <c r="AKK211" s="0"/>
      <c r="AKL211" s="0"/>
      <c r="AKM211" s="0"/>
      <c r="AKN211" s="0"/>
      <c r="AKO211" s="0"/>
      <c r="AKP211" s="0"/>
      <c r="AKQ211" s="0"/>
      <c r="AKR211" s="0"/>
      <c r="AKS211" s="0"/>
      <c r="AKT211" s="0"/>
      <c r="AKU211" s="0"/>
      <c r="AKV211" s="0"/>
      <c r="AKW211" s="0"/>
      <c r="AKX211" s="0"/>
      <c r="AKY211" s="0"/>
      <c r="AKZ211" s="0"/>
      <c r="ALA211" s="0"/>
      <c r="ALB211" s="0"/>
      <c r="ALC211" s="0"/>
      <c r="ALD211" s="0"/>
      <c r="ALE211" s="0"/>
      <c r="ALF211" s="0"/>
      <c r="ALG211" s="0"/>
      <c r="ALH211" s="0"/>
      <c r="ALI211" s="0"/>
      <c r="ALJ211" s="0"/>
      <c r="ALK211" s="0"/>
      <c r="ALL211" s="0"/>
      <c r="ALM211" s="0"/>
      <c r="ALN211" s="0"/>
      <c r="ALO211" s="0"/>
      <c r="ALP211" s="0"/>
      <c r="ALQ211" s="0"/>
      <c r="ALR211" s="0"/>
      <c r="ALS211" s="0"/>
      <c r="ALT211" s="0"/>
      <c r="ALU211" s="0"/>
      <c r="ALV211" s="0"/>
      <c r="ALW211" s="0"/>
      <c r="ALX211" s="0"/>
      <c r="ALY211" s="0"/>
      <c r="ALZ211" s="0"/>
      <c r="AMA211" s="0"/>
      <c r="AMB211" s="0"/>
      <c r="AMC211" s="0"/>
      <c r="AMD211" s="0"/>
      <c r="AME211" s="0"/>
      <c r="AMF211" s="0"/>
      <c r="AMG211" s="0"/>
      <c r="AMH211" s="0"/>
      <c r="AMI211" s="0"/>
      <c r="AMJ211" s="0"/>
    </row>
    <row r="212" customFormat="false" ht="13.2" hidden="false" customHeight="false" outlineLevel="0" collapsed="false">
      <c r="B212" s="3" t="n">
        <v>11</v>
      </c>
      <c r="I212" s="20" t="n">
        <v>0</v>
      </c>
      <c r="J212" s="1" t="s">
        <v>47</v>
      </c>
      <c r="K212" s="1" t="s">
        <v>42</v>
      </c>
      <c r="L212" s="5" t="n">
        <v>42684</v>
      </c>
      <c r="M212" s="1" t="n">
        <v>0</v>
      </c>
      <c r="N212" s="1" t="n">
        <v>3</v>
      </c>
      <c r="O212" s="1" t="n">
        <v>0</v>
      </c>
      <c r="P212" s="19" t="n">
        <f aca="false">+SUMIFS($O$2:$O$181,$J$2:$J$181,$J212,$B$2:$B$181,"&lt;"&amp;$B212,$B$2:$B$181,"&gt;="&amp;($B212-6))/6</f>
        <v>1.83333333333333</v>
      </c>
      <c r="Q212" s="19" t="n">
        <f aca="false">+SUMIFS($M$2:$M$181,$J$2:$J$181,$J212,$B$2:$B$181,"&lt;"&amp;$B212,$B$2:$B$181,"&gt;="&amp;($B212-6))/6</f>
        <v>1.5</v>
      </c>
      <c r="R212" s="19" t="n">
        <f aca="false">+SUMIFS($N$2:$N$181,$J$2:$J$181,$J212,$B$2:$B$181,"&lt;"&amp;$B212,$B$2:$B$181,"&gt;="&amp;($B212-6))/6</f>
        <v>1</v>
      </c>
      <c r="S212" s="19" t="n">
        <f aca="false">+SUMIFS($S$2:$S$181,$J$2:$J$181,$J212,$B$2:$B$181,"&lt;"&amp;$B212,$B$2:$B$181,"&gt;="&amp;($B212-6))/(6*90)</f>
        <v>0.768518518518518</v>
      </c>
      <c r="T212" s="19" t="n">
        <f aca="false">+SUMIFS($T$2:$T$181,$J$2:$J$181,$J212,$B$2:$B$181,"&lt;"&amp;$B212,$B$2:$B$181,"&gt;="&amp;($B212-6))/(6*90)</f>
        <v>0.251851851851852</v>
      </c>
      <c r="U212" s="19" t="n">
        <f aca="false">+SUMIFS($U$2:$U$181,$J$2:$J$181,$J212,$B$2:$B$181,"&lt;"&amp;$B212,$B$2:$B$181,"&gt;="&amp;($B212-6))/(6*90)</f>
        <v>0.553703703703704</v>
      </c>
      <c r="V212" s="19" t="n">
        <f aca="false">+SUMIFS($V$2:$V$181,$J$2:$J$181,$J212,$B$2:$B$181,"&lt;"&amp;$B212,$B$2:$B$181,"&gt;="&amp;($B212-6))/(6*90)</f>
        <v>0.175925925925926</v>
      </c>
      <c r="W212" s="19" t="n">
        <f aca="false">+SUMIFS($W$2:$W$181,$J$2:$J$181,$J212,$B$2:$B$181,"&lt;"&amp;$B212,$B$2:$B$181,"&gt;="&amp;($B212-6))/6</f>
        <v>1.62640901771337</v>
      </c>
      <c r="X212" s="19" t="n">
        <f aca="false">+SUMIFS($X$2:$X$181,$J$2:$J$181,$J212,$B$2:$B$181,"&lt;"&amp;$B212,$B$2:$B$181,"&gt;="&amp;($B212-6))/6</f>
        <v>0.905657451710083</v>
      </c>
      <c r="Y212" s="19" t="n">
        <f aca="false">+SUMIFS($Y$2:$Y$181,$J$2:$J$181,$J212,$B$2:$B$181,"&lt;"&amp;$B212,$B$2:$B$181,"&gt;="&amp;($B212-6))/(6*90)</f>
        <v>5.01296296296296</v>
      </c>
      <c r="Z212" s="19" t="n">
        <f aca="false">+SUMIFS($Z$2:$Z$181,$J$2:$J$181,$J212,$B$2:$B$181,"&lt;"&amp;$B212,$B$2:$B$181,"&gt;="&amp;($B212-6))/(6*90)</f>
        <v>0.564814814814815</v>
      </c>
      <c r="AA212" s="19" t="n">
        <f aca="false">+SUMIFS($AA$2:$AA$181,$J$2:$J$181,$J212,$B$2:$B$181,"&lt;"&amp;$B212,$B$2:$B$181,"&gt;="&amp;($B212-6))/6</f>
        <v>0.897665319384783</v>
      </c>
      <c r="AB212" s="19" t="n">
        <f aca="false">+SUMIFS($AB$2:$AB$181,$J$2:$J$181,$J212,$B$2:$B$181,"&lt;"&amp;$B212,$B$2:$B$181,"&gt;="&amp;($B212-6))/(6*90)</f>
        <v>0.0722222222222222</v>
      </c>
      <c r="AC212" s="19" t="n">
        <f aca="false">+SUMIFS($AC$2:$AC$181,$J$2:$J$181,$J212,$B$2:$B$181,"&lt;"&amp;$B212,$B$2:$B$181,"&gt;="&amp;($B212-6))/(6*90)</f>
        <v>0.168518518518519</v>
      </c>
      <c r="AD212" s="19" t="n">
        <f aca="false">+SUMIFS(AD$2:AD$181,$J$2:$J$181,$J212,$B$2:$B$181,"&lt;"&amp;$B212,$B$2:$B$181,"&gt;="&amp;($B212-6))/6</f>
        <v>2.83333333333333</v>
      </c>
      <c r="AE212" s="19" t="n">
        <f aca="false">+SUMIFS(AE$2:AE$181,$J$2:$J$181,$J212,$B$2:$B$181,"&lt;"&amp;$B212,$B$2:$B$181,"&gt;="&amp;($B212-6))/(6*90)</f>
        <v>0.137037037037037</v>
      </c>
      <c r="AF212" s="19" t="n">
        <f aca="false">+SUMIFS(AF$2:AF$181,$J$2:$J$181,$J212,$B$2:$B$181,"&lt;"&amp;$B212,$B$2:$B$181,"&gt;="&amp;($B212-6))/(6*90)</f>
        <v>2.66111111111111</v>
      </c>
      <c r="AG212" s="19" t="n">
        <f aca="false">+SUMIFS(AG$2:AG$181,$J$2:$J$181,$J212,$B$2:$B$181,"&lt;"&amp;$B212,$B$2:$B$181,"&gt;="&amp;($B212-6))/(6*90)</f>
        <v>0.527777777777778</v>
      </c>
      <c r="AH212" s="19" t="n">
        <f aca="false">+SUMIFS(AH$2:AH$181,$J$2:$J$181,$J212,$B$2:$B$181,"&lt;"&amp;$B212,$B$2:$B$181,"&gt;="&amp;($B212-6))/(6*90)</f>
        <v>0.0462962962962963</v>
      </c>
      <c r="AI212" s="19" t="n">
        <f aca="false">+SUMIFS(AI$2:AI$181,$J$2:$J$181,$J212,$B$2:$B$181,"&lt;"&amp;$B212,$B$2:$B$181,"&gt;="&amp;($B212-6))/(6*90)</f>
        <v>0.168518518518519</v>
      </c>
      <c r="AJ212" s="19" t="n">
        <f aca="false">+SUMIFS(AJ$2:AJ$181,$J$2:$J$181,$J212,$B$2:$B$181,"&lt;"&amp;$B212,$B$2:$B$181,"&gt;="&amp;($B212-6))/6</f>
        <v>2</v>
      </c>
      <c r="AK212" s="19" t="n">
        <f aca="false">+SUMIFS(AK$2:AK$181,$J$2:$J$181,$J212,$B$2:$B$181,"&lt;"&amp;$B212,$B$2:$B$181,"&gt;="&amp;($B212-6))/(6*90)</f>
        <v>0.107407407407407</v>
      </c>
      <c r="AL212" s="19" t="n">
        <f aca="false">+SUMIFS(AL$2:AL$181,$J$2:$J$181,$J212,$B$2:$B$181,"&lt;"&amp;$B212,$B$2:$B$181,"&gt;="&amp;($B212-6))/6</f>
        <v>1.16666666666667</v>
      </c>
      <c r="AM212" s="19" t="n">
        <f aca="false">+SUMIFS(AM$2:AM$181,$J$2:$J$181,$J212,$B$2:$B$181,"&lt;"&amp;$B212,$B$2:$B$181,"&gt;="&amp;($B212-6))/6</f>
        <v>2.15849282296651</v>
      </c>
      <c r="AN212" s="19" t="n">
        <f aca="false">+SUMIFS(AN$2:AN$181,$J$2:$J$181,$J212,$B$2:$B$181,"&lt;"&amp;$B212,$B$2:$B$181,"&gt;="&amp;($B212-6))/6</f>
        <v>3.02531693004067</v>
      </c>
      <c r="AO212" s="0"/>
      <c r="AP212" s="0"/>
      <c r="AQ212" s="0"/>
      <c r="AR212" s="0"/>
      <c r="AS212" s="0"/>
      <c r="AT212" s="0"/>
      <c r="AU212" s="0"/>
      <c r="AV212" s="0"/>
      <c r="AW212" s="0"/>
      <c r="AX212" s="0"/>
      <c r="AY212" s="0"/>
      <c r="AZ212" s="0"/>
      <c r="BA212" s="0"/>
      <c r="BB212" s="0"/>
      <c r="BC212" s="0"/>
      <c r="BD212" s="0"/>
      <c r="BE212" s="0"/>
      <c r="BF212" s="0"/>
      <c r="BG212" s="0"/>
      <c r="BH212" s="0"/>
      <c r="BI212" s="0"/>
      <c r="BJ212" s="0"/>
      <c r="BK212" s="0"/>
      <c r="BL212" s="0"/>
      <c r="BM212" s="0"/>
      <c r="BN212" s="0"/>
      <c r="BO212" s="0"/>
      <c r="BP212" s="0"/>
      <c r="BQ212" s="0"/>
      <c r="BR212" s="0"/>
      <c r="BS212" s="0"/>
      <c r="BT212" s="0"/>
      <c r="BU212" s="0"/>
      <c r="BV212" s="0"/>
      <c r="BW212" s="0"/>
      <c r="BX212" s="0"/>
      <c r="BY212" s="0"/>
      <c r="BZ212" s="0"/>
      <c r="CA212" s="0"/>
      <c r="CB212" s="0"/>
      <c r="CC212" s="0"/>
      <c r="CD212" s="0"/>
      <c r="CE212" s="0"/>
      <c r="CF212" s="0"/>
      <c r="CG212" s="0"/>
      <c r="CH212" s="0"/>
      <c r="CI212" s="0"/>
      <c r="CJ212" s="0"/>
      <c r="CK212" s="0"/>
      <c r="CL212" s="0"/>
      <c r="CM212" s="0"/>
      <c r="CN212" s="0"/>
      <c r="CO212" s="0"/>
      <c r="CP212" s="0"/>
      <c r="CQ212" s="0"/>
      <c r="CR212" s="0"/>
      <c r="CS212" s="0"/>
      <c r="CT212" s="0"/>
      <c r="CU212" s="0"/>
      <c r="CV212" s="0"/>
      <c r="CW212" s="0"/>
      <c r="CX212" s="0"/>
      <c r="CY212" s="0"/>
      <c r="CZ212" s="0"/>
      <c r="DA212" s="0"/>
      <c r="DB212" s="0"/>
      <c r="DC212" s="0"/>
      <c r="DD212" s="0"/>
      <c r="DE212" s="0"/>
      <c r="DF212" s="0"/>
      <c r="DG212" s="0"/>
      <c r="DH212" s="0"/>
      <c r="DI212" s="0"/>
      <c r="DJ212" s="0"/>
      <c r="DK212" s="0"/>
      <c r="DL212" s="0"/>
      <c r="DM212" s="0"/>
      <c r="DN212" s="0"/>
      <c r="DO212" s="0"/>
      <c r="DP212" s="0"/>
      <c r="DQ212" s="0"/>
      <c r="DR212" s="0"/>
      <c r="DS212" s="0"/>
      <c r="DT212" s="0"/>
      <c r="DU212" s="0"/>
      <c r="DV212" s="0"/>
      <c r="DW212" s="0"/>
      <c r="DX212" s="0"/>
      <c r="DY212" s="0"/>
      <c r="DZ212" s="0"/>
      <c r="EA212" s="0"/>
      <c r="EB212" s="0"/>
      <c r="EC212" s="0"/>
      <c r="ED212" s="0"/>
      <c r="EE212" s="0"/>
      <c r="EF212" s="0"/>
      <c r="EG212" s="0"/>
      <c r="EH212" s="0"/>
      <c r="EI212" s="0"/>
      <c r="EJ212" s="0"/>
      <c r="EK212" s="0"/>
      <c r="EL212" s="0"/>
      <c r="EM212" s="0"/>
      <c r="EN212" s="0"/>
      <c r="EO212" s="0"/>
      <c r="EP212" s="0"/>
      <c r="EQ212" s="0"/>
      <c r="ER212" s="0"/>
      <c r="ES212" s="0"/>
      <c r="ET212" s="0"/>
      <c r="EU212" s="0"/>
      <c r="EV212" s="0"/>
      <c r="EW212" s="0"/>
      <c r="EX212" s="0"/>
      <c r="EY212" s="0"/>
      <c r="EZ212" s="0"/>
      <c r="FA212" s="0"/>
      <c r="FB212" s="0"/>
      <c r="FC212" s="0"/>
      <c r="FD212" s="0"/>
      <c r="FE212" s="0"/>
      <c r="FF212" s="0"/>
      <c r="FG212" s="0"/>
      <c r="FH212" s="0"/>
      <c r="FI212" s="0"/>
      <c r="FJ212" s="0"/>
      <c r="FK212" s="0"/>
      <c r="FL212" s="0"/>
      <c r="FM212" s="0"/>
      <c r="FN212" s="0"/>
      <c r="FO212" s="0"/>
      <c r="FP212" s="0"/>
      <c r="FQ212" s="0"/>
      <c r="FR212" s="0"/>
      <c r="FS212" s="0"/>
      <c r="FT212" s="0"/>
      <c r="FU212" s="0"/>
      <c r="FV212" s="0"/>
      <c r="FW212" s="0"/>
      <c r="FX212" s="0"/>
      <c r="FY212" s="0"/>
      <c r="FZ212" s="0"/>
      <c r="GA212" s="0"/>
      <c r="GB212" s="0"/>
      <c r="GC212" s="0"/>
      <c r="GD212" s="0"/>
      <c r="GE212" s="0"/>
      <c r="GF212" s="0"/>
      <c r="GG212" s="0"/>
      <c r="GH212" s="0"/>
      <c r="GI212" s="0"/>
      <c r="GJ212" s="0"/>
      <c r="GK212" s="0"/>
      <c r="GL212" s="0"/>
      <c r="GM212" s="0"/>
      <c r="GN212" s="0"/>
      <c r="GO212" s="0"/>
      <c r="GP212" s="0"/>
      <c r="GQ212" s="0"/>
      <c r="GR212" s="0"/>
      <c r="GS212" s="0"/>
      <c r="GT212" s="0"/>
      <c r="GU212" s="0"/>
      <c r="GV212" s="0"/>
      <c r="GW212" s="0"/>
      <c r="GX212" s="0"/>
      <c r="GY212" s="0"/>
      <c r="GZ212" s="0"/>
      <c r="HA212" s="0"/>
      <c r="HB212" s="0"/>
      <c r="HC212" s="0"/>
      <c r="HD212" s="0"/>
      <c r="HE212" s="0"/>
      <c r="HF212" s="0"/>
      <c r="HG212" s="0"/>
      <c r="HH212" s="0"/>
      <c r="HI212" s="0"/>
      <c r="HJ212" s="0"/>
      <c r="HK212" s="0"/>
      <c r="HL212" s="0"/>
      <c r="HM212" s="0"/>
      <c r="HN212" s="0"/>
      <c r="HO212" s="0"/>
      <c r="HP212" s="0"/>
      <c r="HQ212" s="0"/>
      <c r="HR212" s="0"/>
      <c r="HS212" s="0"/>
      <c r="HT212" s="0"/>
      <c r="HU212" s="0"/>
      <c r="HV212" s="0"/>
      <c r="HW212" s="0"/>
      <c r="HX212" s="0"/>
      <c r="HY212" s="0"/>
      <c r="HZ212" s="0"/>
      <c r="IA212" s="0"/>
      <c r="IB212" s="0"/>
      <c r="IC212" s="0"/>
      <c r="ID212" s="0"/>
      <c r="IE212" s="0"/>
      <c r="IF212" s="0"/>
      <c r="IG212" s="0"/>
      <c r="IH212" s="0"/>
      <c r="II212" s="0"/>
      <c r="IJ212" s="0"/>
      <c r="IK212" s="0"/>
      <c r="IL212" s="0"/>
      <c r="IM212" s="0"/>
      <c r="IN212" s="0"/>
      <c r="IO212" s="0"/>
      <c r="IP212" s="0"/>
      <c r="IQ212" s="0"/>
      <c r="IR212" s="0"/>
      <c r="IS212" s="0"/>
      <c r="IT212" s="0"/>
      <c r="IU212" s="0"/>
      <c r="IV212" s="0"/>
      <c r="IW212" s="0"/>
      <c r="IX212" s="0"/>
      <c r="IY212" s="0"/>
      <c r="IZ212" s="0"/>
      <c r="JA212" s="0"/>
      <c r="JB212" s="0"/>
      <c r="JC212" s="0"/>
      <c r="JD212" s="0"/>
      <c r="JE212" s="0"/>
      <c r="JF212" s="0"/>
      <c r="JG212" s="0"/>
      <c r="JH212" s="0"/>
      <c r="JI212" s="0"/>
      <c r="JJ212" s="0"/>
      <c r="JK212" s="0"/>
      <c r="JL212" s="0"/>
      <c r="JM212" s="0"/>
      <c r="JN212" s="0"/>
      <c r="JO212" s="0"/>
      <c r="JP212" s="0"/>
      <c r="JQ212" s="0"/>
      <c r="JR212" s="0"/>
      <c r="JS212" s="0"/>
      <c r="JT212" s="0"/>
      <c r="JU212" s="0"/>
      <c r="JV212" s="0"/>
      <c r="JW212" s="0"/>
      <c r="JX212" s="0"/>
      <c r="JY212" s="0"/>
      <c r="JZ212" s="0"/>
      <c r="KA212" s="0"/>
      <c r="KB212" s="0"/>
      <c r="KC212" s="0"/>
      <c r="KD212" s="0"/>
      <c r="KE212" s="0"/>
      <c r="KF212" s="0"/>
      <c r="KG212" s="0"/>
      <c r="KH212" s="0"/>
      <c r="KI212" s="0"/>
      <c r="KJ212" s="0"/>
      <c r="KK212" s="0"/>
      <c r="KL212" s="0"/>
      <c r="KM212" s="0"/>
      <c r="KN212" s="0"/>
      <c r="KO212" s="0"/>
      <c r="KP212" s="0"/>
      <c r="KQ212" s="0"/>
      <c r="KR212" s="0"/>
      <c r="KS212" s="0"/>
      <c r="KT212" s="0"/>
      <c r="KU212" s="0"/>
      <c r="KV212" s="0"/>
      <c r="KW212" s="0"/>
      <c r="KX212" s="0"/>
      <c r="KY212" s="0"/>
      <c r="KZ212" s="0"/>
      <c r="LA212" s="0"/>
      <c r="LB212" s="0"/>
      <c r="LC212" s="0"/>
      <c r="LD212" s="0"/>
      <c r="LE212" s="0"/>
      <c r="LF212" s="0"/>
      <c r="LG212" s="0"/>
      <c r="LH212" s="0"/>
      <c r="LI212" s="0"/>
      <c r="LJ212" s="0"/>
      <c r="LK212" s="0"/>
      <c r="LL212" s="0"/>
      <c r="LM212" s="0"/>
      <c r="LN212" s="0"/>
      <c r="LO212" s="0"/>
      <c r="LP212" s="0"/>
      <c r="LQ212" s="0"/>
      <c r="LR212" s="0"/>
      <c r="LS212" s="0"/>
      <c r="LT212" s="0"/>
      <c r="LU212" s="0"/>
      <c r="LV212" s="0"/>
      <c r="LW212" s="0"/>
      <c r="LX212" s="0"/>
      <c r="LY212" s="0"/>
      <c r="LZ212" s="0"/>
      <c r="MA212" s="0"/>
      <c r="MB212" s="0"/>
      <c r="MC212" s="0"/>
      <c r="MD212" s="0"/>
      <c r="ME212" s="0"/>
      <c r="MF212" s="0"/>
      <c r="MG212" s="0"/>
      <c r="MH212" s="0"/>
      <c r="MI212" s="0"/>
      <c r="MJ212" s="0"/>
      <c r="MK212" s="0"/>
      <c r="ML212" s="0"/>
      <c r="MM212" s="0"/>
      <c r="MN212" s="0"/>
      <c r="MO212" s="0"/>
      <c r="MP212" s="0"/>
      <c r="MQ212" s="0"/>
      <c r="MR212" s="0"/>
      <c r="MS212" s="0"/>
      <c r="MT212" s="0"/>
      <c r="MU212" s="0"/>
      <c r="MV212" s="0"/>
      <c r="MW212" s="0"/>
      <c r="MX212" s="0"/>
      <c r="MY212" s="0"/>
      <c r="MZ212" s="0"/>
      <c r="NA212" s="0"/>
      <c r="NB212" s="0"/>
      <c r="NC212" s="0"/>
      <c r="ND212" s="0"/>
      <c r="NE212" s="0"/>
      <c r="NF212" s="0"/>
      <c r="NG212" s="0"/>
      <c r="NH212" s="0"/>
      <c r="NI212" s="0"/>
      <c r="NJ212" s="0"/>
      <c r="NK212" s="0"/>
      <c r="NL212" s="0"/>
      <c r="NM212" s="0"/>
      <c r="NN212" s="0"/>
      <c r="NO212" s="0"/>
      <c r="NP212" s="0"/>
      <c r="NQ212" s="0"/>
      <c r="NR212" s="0"/>
      <c r="NS212" s="0"/>
      <c r="NT212" s="0"/>
      <c r="NU212" s="0"/>
      <c r="NV212" s="0"/>
      <c r="NW212" s="0"/>
      <c r="NX212" s="0"/>
      <c r="NY212" s="0"/>
      <c r="NZ212" s="0"/>
      <c r="OA212" s="0"/>
      <c r="OB212" s="0"/>
      <c r="OC212" s="0"/>
      <c r="OD212" s="0"/>
      <c r="OE212" s="0"/>
      <c r="OF212" s="0"/>
      <c r="OG212" s="0"/>
      <c r="OH212" s="0"/>
      <c r="OI212" s="0"/>
      <c r="OJ212" s="0"/>
      <c r="OK212" s="0"/>
      <c r="OL212" s="0"/>
      <c r="OM212" s="0"/>
      <c r="ON212" s="0"/>
      <c r="OO212" s="0"/>
      <c r="OP212" s="0"/>
      <c r="OQ212" s="0"/>
      <c r="OR212" s="0"/>
      <c r="OS212" s="0"/>
      <c r="OT212" s="0"/>
      <c r="OU212" s="0"/>
      <c r="OV212" s="0"/>
      <c r="OW212" s="0"/>
      <c r="OX212" s="0"/>
      <c r="OY212" s="0"/>
      <c r="OZ212" s="0"/>
      <c r="PA212" s="0"/>
      <c r="PB212" s="0"/>
      <c r="PC212" s="0"/>
      <c r="PD212" s="0"/>
      <c r="PE212" s="0"/>
      <c r="PF212" s="0"/>
      <c r="PG212" s="0"/>
      <c r="PH212" s="0"/>
      <c r="PI212" s="0"/>
      <c r="PJ212" s="0"/>
      <c r="PK212" s="0"/>
      <c r="PL212" s="0"/>
      <c r="PM212" s="0"/>
      <c r="PN212" s="0"/>
      <c r="PO212" s="0"/>
      <c r="PP212" s="0"/>
      <c r="PQ212" s="0"/>
      <c r="PR212" s="0"/>
      <c r="PS212" s="0"/>
      <c r="PT212" s="0"/>
      <c r="PU212" s="0"/>
      <c r="PV212" s="0"/>
      <c r="PW212" s="0"/>
      <c r="PX212" s="0"/>
      <c r="PY212" s="0"/>
      <c r="PZ212" s="0"/>
      <c r="QA212" s="0"/>
      <c r="QB212" s="0"/>
      <c r="QC212" s="0"/>
      <c r="QD212" s="0"/>
      <c r="QE212" s="0"/>
      <c r="QF212" s="0"/>
      <c r="QG212" s="0"/>
      <c r="QH212" s="0"/>
      <c r="QI212" s="0"/>
      <c r="QJ212" s="0"/>
      <c r="QK212" s="0"/>
      <c r="QL212" s="0"/>
      <c r="QM212" s="0"/>
      <c r="QN212" s="0"/>
      <c r="QO212" s="0"/>
      <c r="QP212" s="0"/>
      <c r="QQ212" s="0"/>
      <c r="QR212" s="0"/>
      <c r="QS212" s="0"/>
      <c r="QT212" s="0"/>
      <c r="QU212" s="0"/>
      <c r="QV212" s="0"/>
      <c r="QW212" s="0"/>
      <c r="QX212" s="0"/>
      <c r="QY212" s="0"/>
      <c r="QZ212" s="0"/>
      <c r="RA212" s="0"/>
      <c r="RB212" s="0"/>
      <c r="RC212" s="0"/>
      <c r="RD212" s="0"/>
      <c r="RE212" s="0"/>
      <c r="RF212" s="0"/>
      <c r="RG212" s="0"/>
      <c r="RH212" s="0"/>
      <c r="RI212" s="0"/>
      <c r="RJ212" s="0"/>
      <c r="RK212" s="0"/>
      <c r="RL212" s="0"/>
      <c r="RM212" s="0"/>
      <c r="RN212" s="0"/>
      <c r="RO212" s="0"/>
      <c r="RP212" s="0"/>
      <c r="RQ212" s="0"/>
      <c r="RR212" s="0"/>
      <c r="RS212" s="0"/>
      <c r="RT212" s="0"/>
      <c r="RU212" s="0"/>
      <c r="RV212" s="0"/>
      <c r="RW212" s="0"/>
      <c r="RX212" s="0"/>
      <c r="RY212" s="0"/>
      <c r="RZ212" s="0"/>
      <c r="SA212" s="0"/>
      <c r="SB212" s="0"/>
      <c r="SC212" s="0"/>
      <c r="SD212" s="0"/>
      <c r="SE212" s="0"/>
      <c r="SF212" s="0"/>
      <c r="SG212" s="0"/>
      <c r="SH212" s="0"/>
      <c r="SI212" s="0"/>
      <c r="SJ212" s="0"/>
      <c r="SK212" s="0"/>
      <c r="SL212" s="0"/>
      <c r="SM212" s="0"/>
      <c r="SN212" s="0"/>
      <c r="SO212" s="0"/>
      <c r="SP212" s="0"/>
      <c r="SQ212" s="0"/>
      <c r="SR212" s="0"/>
      <c r="SS212" s="0"/>
      <c r="ST212" s="0"/>
      <c r="SU212" s="0"/>
      <c r="SV212" s="0"/>
      <c r="SW212" s="0"/>
      <c r="SX212" s="0"/>
      <c r="SY212" s="0"/>
      <c r="SZ212" s="0"/>
      <c r="TA212" s="0"/>
      <c r="TB212" s="0"/>
      <c r="TC212" s="0"/>
      <c r="TD212" s="0"/>
      <c r="TE212" s="0"/>
      <c r="TF212" s="0"/>
      <c r="TG212" s="0"/>
      <c r="TH212" s="0"/>
      <c r="TI212" s="0"/>
      <c r="TJ212" s="0"/>
      <c r="TK212" s="0"/>
      <c r="TL212" s="0"/>
      <c r="TM212" s="0"/>
      <c r="TN212" s="0"/>
      <c r="TO212" s="0"/>
      <c r="TP212" s="0"/>
      <c r="TQ212" s="0"/>
      <c r="TR212" s="0"/>
      <c r="TS212" s="0"/>
      <c r="TT212" s="0"/>
      <c r="TU212" s="0"/>
      <c r="TV212" s="0"/>
      <c r="TW212" s="0"/>
      <c r="TX212" s="0"/>
      <c r="TY212" s="0"/>
      <c r="TZ212" s="0"/>
      <c r="UA212" s="0"/>
      <c r="UB212" s="0"/>
      <c r="UC212" s="0"/>
      <c r="UD212" s="0"/>
      <c r="UE212" s="0"/>
      <c r="UF212" s="0"/>
      <c r="UG212" s="0"/>
      <c r="UH212" s="0"/>
      <c r="UI212" s="0"/>
      <c r="UJ212" s="0"/>
      <c r="UK212" s="0"/>
      <c r="UL212" s="0"/>
      <c r="UM212" s="0"/>
      <c r="UN212" s="0"/>
      <c r="UO212" s="0"/>
      <c r="UP212" s="0"/>
      <c r="UQ212" s="0"/>
      <c r="UR212" s="0"/>
      <c r="US212" s="0"/>
      <c r="UT212" s="0"/>
      <c r="UU212" s="0"/>
      <c r="UV212" s="0"/>
      <c r="UW212" s="0"/>
      <c r="UX212" s="0"/>
      <c r="UY212" s="0"/>
      <c r="UZ212" s="0"/>
      <c r="VA212" s="0"/>
      <c r="VB212" s="0"/>
      <c r="VC212" s="0"/>
      <c r="VD212" s="0"/>
      <c r="VE212" s="0"/>
      <c r="VF212" s="0"/>
      <c r="VG212" s="0"/>
      <c r="VH212" s="0"/>
      <c r="VI212" s="0"/>
      <c r="VJ212" s="0"/>
      <c r="VK212" s="0"/>
      <c r="VL212" s="0"/>
      <c r="VM212" s="0"/>
      <c r="VN212" s="0"/>
      <c r="VO212" s="0"/>
      <c r="VP212" s="0"/>
      <c r="VQ212" s="0"/>
      <c r="VR212" s="0"/>
      <c r="VS212" s="0"/>
      <c r="VT212" s="0"/>
      <c r="VU212" s="0"/>
      <c r="VV212" s="0"/>
      <c r="VW212" s="0"/>
      <c r="VX212" s="0"/>
      <c r="VY212" s="0"/>
      <c r="VZ212" s="0"/>
      <c r="WA212" s="0"/>
      <c r="WB212" s="0"/>
      <c r="WC212" s="0"/>
      <c r="WD212" s="0"/>
      <c r="WE212" s="0"/>
      <c r="WF212" s="0"/>
      <c r="WG212" s="0"/>
      <c r="WH212" s="0"/>
      <c r="WI212" s="0"/>
      <c r="WJ212" s="0"/>
      <c r="WK212" s="0"/>
      <c r="WL212" s="0"/>
      <c r="WM212" s="0"/>
      <c r="WN212" s="0"/>
      <c r="WO212" s="0"/>
      <c r="WP212" s="0"/>
      <c r="WQ212" s="0"/>
      <c r="WR212" s="0"/>
      <c r="WS212" s="0"/>
      <c r="WT212" s="0"/>
      <c r="WU212" s="0"/>
      <c r="WV212" s="0"/>
      <c r="WW212" s="0"/>
      <c r="WX212" s="0"/>
      <c r="WY212" s="0"/>
      <c r="WZ212" s="0"/>
      <c r="XA212" s="0"/>
      <c r="XB212" s="0"/>
      <c r="XC212" s="0"/>
      <c r="XD212" s="0"/>
      <c r="XE212" s="0"/>
      <c r="XF212" s="0"/>
      <c r="XG212" s="0"/>
      <c r="XH212" s="0"/>
      <c r="XI212" s="0"/>
      <c r="XJ212" s="0"/>
      <c r="XK212" s="0"/>
      <c r="XL212" s="0"/>
      <c r="XM212" s="0"/>
      <c r="XN212" s="0"/>
      <c r="XO212" s="0"/>
      <c r="XP212" s="0"/>
      <c r="XQ212" s="0"/>
      <c r="XR212" s="0"/>
      <c r="XS212" s="0"/>
      <c r="XT212" s="0"/>
      <c r="XU212" s="0"/>
      <c r="XV212" s="0"/>
      <c r="XW212" s="0"/>
      <c r="XX212" s="0"/>
      <c r="XY212" s="0"/>
      <c r="XZ212" s="0"/>
      <c r="YA212" s="0"/>
      <c r="YB212" s="0"/>
      <c r="YC212" s="0"/>
      <c r="YD212" s="0"/>
      <c r="YE212" s="0"/>
      <c r="YF212" s="0"/>
      <c r="YG212" s="0"/>
      <c r="YH212" s="0"/>
      <c r="YI212" s="0"/>
      <c r="YJ212" s="0"/>
      <c r="YK212" s="0"/>
      <c r="YL212" s="0"/>
      <c r="YM212" s="0"/>
      <c r="YN212" s="0"/>
      <c r="YO212" s="0"/>
      <c r="YP212" s="0"/>
      <c r="YQ212" s="0"/>
      <c r="YR212" s="0"/>
      <c r="YS212" s="0"/>
      <c r="YT212" s="0"/>
      <c r="YU212" s="0"/>
      <c r="YV212" s="0"/>
      <c r="YW212" s="0"/>
      <c r="YX212" s="0"/>
      <c r="YY212" s="0"/>
      <c r="YZ212" s="0"/>
      <c r="ZA212" s="0"/>
      <c r="ZB212" s="0"/>
      <c r="ZC212" s="0"/>
      <c r="ZD212" s="0"/>
      <c r="ZE212" s="0"/>
      <c r="ZF212" s="0"/>
      <c r="ZG212" s="0"/>
      <c r="ZH212" s="0"/>
      <c r="ZI212" s="0"/>
      <c r="ZJ212" s="0"/>
      <c r="ZK212" s="0"/>
      <c r="ZL212" s="0"/>
      <c r="ZM212" s="0"/>
      <c r="ZN212" s="0"/>
      <c r="ZO212" s="0"/>
      <c r="ZP212" s="0"/>
      <c r="ZQ212" s="0"/>
      <c r="ZR212" s="0"/>
      <c r="ZS212" s="0"/>
      <c r="ZT212" s="0"/>
      <c r="ZU212" s="0"/>
      <c r="ZV212" s="0"/>
      <c r="ZW212" s="0"/>
      <c r="ZX212" s="0"/>
      <c r="ZY212" s="0"/>
      <c r="ZZ212" s="0"/>
      <c r="AAA212" s="0"/>
      <c r="AAB212" s="0"/>
      <c r="AAC212" s="0"/>
      <c r="AAD212" s="0"/>
      <c r="AAE212" s="0"/>
      <c r="AAF212" s="0"/>
      <c r="AAG212" s="0"/>
      <c r="AAH212" s="0"/>
      <c r="AAI212" s="0"/>
      <c r="AAJ212" s="0"/>
      <c r="AAK212" s="0"/>
      <c r="AAL212" s="0"/>
      <c r="AAM212" s="0"/>
      <c r="AAN212" s="0"/>
      <c r="AAO212" s="0"/>
      <c r="AAP212" s="0"/>
      <c r="AAQ212" s="0"/>
      <c r="AAR212" s="0"/>
      <c r="AAS212" s="0"/>
      <c r="AAT212" s="0"/>
      <c r="AAU212" s="0"/>
      <c r="AAV212" s="0"/>
      <c r="AAW212" s="0"/>
      <c r="AAX212" s="0"/>
      <c r="AAY212" s="0"/>
      <c r="AAZ212" s="0"/>
      <c r="ABA212" s="0"/>
      <c r="ABB212" s="0"/>
      <c r="ABC212" s="0"/>
      <c r="ABD212" s="0"/>
      <c r="ABE212" s="0"/>
      <c r="ABF212" s="0"/>
      <c r="ABG212" s="0"/>
      <c r="ABH212" s="0"/>
      <c r="ABI212" s="0"/>
      <c r="ABJ212" s="0"/>
      <c r="ABK212" s="0"/>
      <c r="ABL212" s="0"/>
      <c r="ABM212" s="0"/>
      <c r="ABN212" s="0"/>
      <c r="ABO212" s="0"/>
      <c r="ABP212" s="0"/>
      <c r="ABQ212" s="0"/>
      <c r="ABR212" s="0"/>
      <c r="ABS212" s="0"/>
      <c r="ABT212" s="0"/>
      <c r="ABU212" s="0"/>
      <c r="ABV212" s="0"/>
      <c r="ABW212" s="0"/>
      <c r="ABX212" s="0"/>
      <c r="ABY212" s="0"/>
      <c r="ABZ212" s="0"/>
      <c r="ACA212" s="0"/>
      <c r="ACB212" s="0"/>
      <c r="ACC212" s="0"/>
      <c r="ACD212" s="0"/>
      <c r="ACE212" s="0"/>
      <c r="ACF212" s="0"/>
      <c r="ACG212" s="0"/>
      <c r="ACH212" s="0"/>
      <c r="ACI212" s="0"/>
      <c r="ACJ212" s="0"/>
      <c r="ACK212" s="0"/>
      <c r="ACL212" s="0"/>
      <c r="ACM212" s="0"/>
      <c r="ACN212" s="0"/>
      <c r="ACO212" s="0"/>
      <c r="ACP212" s="0"/>
      <c r="ACQ212" s="0"/>
      <c r="ACR212" s="0"/>
      <c r="ACS212" s="0"/>
      <c r="ACT212" s="0"/>
      <c r="ACU212" s="0"/>
      <c r="ACV212" s="0"/>
      <c r="ACW212" s="0"/>
      <c r="ACX212" s="0"/>
      <c r="ACY212" s="0"/>
      <c r="ACZ212" s="0"/>
      <c r="ADA212" s="0"/>
      <c r="ADB212" s="0"/>
      <c r="ADC212" s="0"/>
      <c r="ADD212" s="0"/>
      <c r="ADE212" s="0"/>
      <c r="ADF212" s="0"/>
      <c r="ADG212" s="0"/>
      <c r="ADH212" s="0"/>
      <c r="ADI212" s="0"/>
      <c r="ADJ212" s="0"/>
      <c r="ADK212" s="0"/>
      <c r="ADL212" s="0"/>
      <c r="ADM212" s="0"/>
      <c r="ADN212" s="0"/>
      <c r="ADO212" s="0"/>
      <c r="ADP212" s="0"/>
      <c r="ADQ212" s="0"/>
      <c r="ADR212" s="0"/>
      <c r="ADS212" s="0"/>
      <c r="ADT212" s="0"/>
      <c r="ADU212" s="0"/>
      <c r="ADV212" s="0"/>
      <c r="ADW212" s="0"/>
      <c r="ADX212" s="0"/>
      <c r="ADY212" s="0"/>
      <c r="ADZ212" s="0"/>
      <c r="AEA212" s="0"/>
      <c r="AEB212" s="0"/>
      <c r="AEC212" s="0"/>
      <c r="AED212" s="0"/>
      <c r="AEE212" s="0"/>
      <c r="AEF212" s="0"/>
      <c r="AEG212" s="0"/>
      <c r="AEH212" s="0"/>
      <c r="AEI212" s="0"/>
      <c r="AEJ212" s="0"/>
      <c r="AEK212" s="0"/>
      <c r="AEL212" s="0"/>
      <c r="AEM212" s="0"/>
      <c r="AEN212" s="0"/>
      <c r="AEO212" s="0"/>
      <c r="AEP212" s="0"/>
      <c r="AEQ212" s="0"/>
      <c r="AER212" s="0"/>
      <c r="AES212" s="0"/>
      <c r="AET212" s="0"/>
      <c r="AEU212" s="0"/>
      <c r="AEV212" s="0"/>
      <c r="AEW212" s="0"/>
      <c r="AEX212" s="0"/>
      <c r="AEY212" s="0"/>
      <c r="AEZ212" s="0"/>
      <c r="AFA212" s="0"/>
      <c r="AFB212" s="0"/>
      <c r="AFC212" s="0"/>
      <c r="AFD212" s="0"/>
      <c r="AFE212" s="0"/>
      <c r="AFF212" s="0"/>
      <c r="AFG212" s="0"/>
      <c r="AFH212" s="0"/>
      <c r="AFI212" s="0"/>
      <c r="AFJ212" s="0"/>
      <c r="AFK212" s="0"/>
      <c r="AFL212" s="0"/>
      <c r="AFM212" s="0"/>
      <c r="AFN212" s="0"/>
      <c r="AFO212" s="0"/>
      <c r="AFP212" s="0"/>
      <c r="AFQ212" s="0"/>
      <c r="AFR212" s="0"/>
      <c r="AFS212" s="0"/>
      <c r="AFT212" s="0"/>
      <c r="AFU212" s="0"/>
      <c r="AFV212" s="0"/>
      <c r="AFW212" s="0"/>
      <c r="AFX212" s="0"/>
      <c r="AFY212" s="0"/>
      <c r="AFZ212" s="0"/>
      <c r="AGA212" s="0"/>
      <c r="AGB212" s="0"/>
      <c r="AGC212" s="0"/>
      <c r="AGD212" s="0"/>
      <c r="AGE212" s="0"/>
      <c r="AGF212" s="0"/>
      <c r="AGG212" s="0"/>
      <c r="AGH212" s="0"/>
      <c r="AGI212" s="0"/>
      <c r="AGJ212" s="0"/>
      <c r="AGK212" s="0"/>
      <c r="AGL212" s="0"/>
      <c r="AGM212" s="0"/>
      <c r="AGN212" s="0"/>
      <c r="AGO212" s="0"/>
      <c r="AGP212" s="0"/>
      <c r="AGQ212" s="0"/>
      <c r="AGR212" s="0"/>
      <c r="AGS212" s="0"/>
      <c r="AGT212" s="0"/>
      <c r="AGU212" s="0"/>
      <c r="AGV212" s="0"/>
      <c r="AGW212" s="0"/>
      <c r="AGX212" s="0"/>
      <c r="AGY212" s="0"/>
      <c r="AGZ212" s="0"/>
      <c r="AHA212" s="0"/>
      <c r="AHB212" s="0"/>
      <c r="AHC212" s="0"/>
      <c r="AHD212" s="0"/>
      <c r="AHE212" s="0"/>
      <c r="AHF212" s="0"/>
      <c r="AHG212" s="0"/>
      <c r="AHH212" s="0"/>
      <c r="AHI212" s="0"/>
      <c r="AHJ212" s="0"/>
      <c r="AHK212" s="0"/>
      <c r="AHL212" s="0"/>
      <c r="AHM212" s="0"/>
      <c r="AHN212" s="0"/>
      <c r="AHO212" s="0"/>
      <c r="AHP212" s="0"/>
      <c r="AHQ212" s="0"/>
      <c r="AHR212" s="0"/>
      <c r="AHS212" s="0"/>
      <c r="AHT212" s="0"/>
      <c r="AHU212" s="0"/>
      <c r="AHV212" s="0"/>
      <c r="AHW212" s="0"/>
      <c r="AHX212" s="0"/>
      <c r="AHY212" s="0"/>
      <c r="AHZ212" s="0"/>
      <c r="AIA212" s="0"/>
      <c r="AIB212" s="0"/>
      <c r="AIC212" s="0"/>
      <c r="AID212" s="0"/>
      <c r="AIE212" s="0"/>
      <c r="AIF212" s="0"/>
      <c r="AIG212" s="0"/>
      <c r="AIH212" s="0"/>
      <c r="AII212" s="0"/>
      <c r="AIJ212" s="0"/>
      <c r="AIK212" s="0"/>
      <c r="AIL212" s="0"/>
      <c r="AIM212" s="0"/>
      <c r="AIN212" s="0"/>
      <c r="AIO212" s="0"/>
      <c r="AIP212" s="0"/>
      <c r="AIQ212" s="0"/>
      <c r="AIR212" s="0"/>
      <c r="AIS212" s="0"/>
      <c r="AIT212" s="0"/>
      <c r="AIU212" s="0"/>
      <c r="AIV212" s="0"/>
      <c r="AIW212" s="0"/>
      <c r="AIX212" s="0"/>
      <c r="AIY212" s="0"/>
      <c r="AIZ212" s="0"/>
      <c r="AJA212" s="0"/>
      <c r="AJB212" s="0"/>
      <c r="AJC212" s="0"/>
      <c r="AJD212" s="0"/>
      <c r="AJE212" s="0"/>
      <c r="AJF212" s="0"/>
      <c r="AJG212" s="0"/>
      <c r="AJH212" s="0"/>
      <c r="AJI212" s="0"/>
      <c r="AJJ212" s="0"/>
      <c r="AJK212" s="0"/>
      <c r="AJL212" s="0"/>
      <c r="AJM212" s="0"/>
      <c r="AJN212" s="0"/>
      <c r="AJO212" s="0"/>
      <c r="AJP212" s="0"/>
      <c r="AJQ212" s="0"/>
      <c r="AJR212" s="0"/>
      <c r="AJS212" s="0"/>
      <c r="AJT212" s="0"/>
      <c r="AJU212" s="0"/>
      <c r="AJV212" s="0"/>
      <c r="AJW212" s="0"/>
      <c r="AJX212" s="0"/>
      <c r="AJY212" s="0"/>
      <c r="AJZ212" s="0"/>
      <c r="AKA212" s="0"/>
      <c r="AKB212" s="0"/>
      <c r="AKC212" s="0"/>
      <c r="AKD212" s="0"/>
      <c r="AKE212" s="0"/>
      <c r="AKF212" s="0"/>
      <c r="AKG212" s="0"/>
      <c r="AKH212" s="0"/>
      <c r="AKI212" s="0"/>
      <c r="AKJ212" s="0"/>
      <c r="AKK212" s="0"/>
      <c r="AKL212" s="0"/>
      <c r="AKM212" s="0"/>
      <c r="AKN212" s="0"/>
      <c r="AKO212" s="0"/>
      <c r="AKP212" s="0"/>
      <c r="AKQ212" s="0"/>
      <c r="AKR212" s="0"/>
      <c r="AKS212" s="0"/>
      <c r="AKT212" s="0"/>
      <c r="AKU212" s="0"/>
      <c r="AKV212" s="0"/>
      <c r="AKW212" s="0"/>
      <c r="AKX212" s="0"/>
      <c r="AKY212" s="0"/>
      <c r="AKZ212" s="0"/>
      <c r="ALA212" s="0"/>
      <c r="ALB212" s="0"/>
      <c r="ALC212" s="0"/>
      <c r="ALD212" s="0"/>
      <c r="ALE212" s="0"/>
      <c r="ALF212" s="0"/>
      <c r="ALG212" s="0"/>
      <c r="ALH212" s="0"/>
      <c r="ALI212" s="0"/>
      <c r="ALJ212" s="0"/>
      <c r="ALK212" s="0"/>
      <c r="ALL212" s="0"/>
      <c r="ALM212" s="0"/>
      <c r="ALN212" s="0"/>
      <c r="ALO212" s="0"/>
      <c r="ALP212" s="0"/>
      <c r="ALQ212" s="0"/>
      <c r="ALR212" s="0"/>
      <c r="ALS212" s="0"/>
      <c r="ALT212" s="0"/>
      <c r="ALU212" s="0"/>
      <c r="ALV212" s="0"/>
      <c r="ALW212" s="0"/>
      <c r="ALX212" s="0"/>
      <c r="ALY212" s="0"/>
      <c r="ALZ212" s="0"/>
      <c r="AMA212" s="0"/>
      <c r="AMB212" s="0"/>
      <c r="AMC212" s="0"/>
      <c r="AMD212" s="0"/>
      <c r="AME212" s="0"/>
      <c r="AMF212" s="0"/>
      <c r="AMG212" s="0"/>
      <c r="AMH212" s="0"/>
      <c r="AMI212" s="0"/>
      <c r="AMJ212" s="0"/>
    </row>
    <row r="213" customFormat="false" ht="13.2" hidden="false" customHeight="false" outlineLevel="0" collapsed="false">
      <c r="B213" s="3" t="n">
        <v>12</v>
      </c>
      <c r="I213" s="20" t="n">
        <v>1</v>
      </c>
      <c r="J213" s="1" t="s">
        <v>47</v>
      </c>
      <c r="K213" s="1" t="s">
        <v>39</v>
      </c>
      <c r="L213" s="5" t="n">
        <v>42689</v>
      </c>
      <c r="M213" s="1" t="n">
        <v>3</v>
      </c>
      <c r="N213" s="1" t="n">
        <v>0</v>
      </c>
      <c r="O213" s="1" t="n">
        <v>3</v>
      </c>
      <c r="P213" s="19" t="n">
        <f aca="false">+SUMIFS($O$2:$O$181,$J$2:$J$181,$J213,$B$2:$B$181,"&lt;"&amp;$B213,$B$2:$B$181,"&gt;="&amp;($B213-6))/6</f>
        <v>1.33333333333333</v>
      </c>
      <c r="Q213" s="19" t="n">
        <f aca="false">+SUMIFS($M$2:$M$181,$J$2:$J$181,$J213,$B$2:$B$181,"&lt;"&amp;$B213,$B$2:$B$181,"&gt;="&amp;($B213-6))/6</f>
        <v>1.16666666666667</v>
      </c>
      <c r="R213" s="19" t="n">
        <f aca="false">+SUMIFS($N$2:$N$181,$J$2:$J$181,$J213,$B$2:$B$181,"&lt;"&amp;$B213,$B$2:$B$181,"&gt;="&amp;($B213-6))/6</f>
        <v>1.33333333333333</v>
      </c>
      <c r="S213" s="19" t="n">
        <f aca="false">+SUMIFS($S$2:$S$181,$J$2:$J$181,$J213,$B$2:$B$181,"&lt;"&amp;$B213,$B$2:$B$181,"&gt;="&amp;($B213-6))/(6*90)</f>
        <v>0.772222222222222</v>
      </c>
      <c r="T213" s="19" t="n">
        <f aca="false">+SUMIFS($T$2:$T$181,$J$2:$J$181,$J213,$B$2:$B$181,"&lt;"&amp;$B213,$B$2:$B$181,"&gt;="&amp;($B213-6))/(6*90)</f>
        <v>0.222222222222222</v>
      </c>
      <c r="U213" s="19" t="n">
        <f aca="false">+SUMIFS($U$2:$U$181,$J$2:$J$181,$J213,$B$2:$B$181,"&lt;"&amp;$B213,$B$2:$B$181,"&gt;="&amp;($B213-6))/(6*90)</f>
        <v>0.5</v>
      </c>
      <c r="V213" s="19" t="n">
        <f aca="false">+SUMIFS($V$2:$V$181,$J$2:$J$181,$J213,$B$2:$B$181,"&lt;"&amp;$B213,$B$2:$B$181,"&gt;="&amp;($B213-6))/(6*90)</f>
        <v>0.175925925925926</v>
      </c>
      <c r="W213" s="19" t="n">
        <f aca="false">+SUMIFS($W$2:$W$181,$J$2:$J$181,$J213,$B$2:$B$181,"&lt;"&amp;$B213,$B$2:$B$181,"&gt;="&amp;($B213-6))/6</f>
        <v>1.2097423510467</v>
      </c>
      <c r="X213" s="19" t="n">
        <f aca="false">+SUMIFS($X$2:$X$181,$J$2:$J$181,$J213,$B$2:$B$181,"&lt;"&amp;$B213,$B$2:$B$181,"&gt;="&amp;($B213-6))/6</f>
        <v>1.20868775474039</v>
      </c>
      <c r="Y213" s="19" t="n">
        <f aca="false">+SUMIFS($Y$2:$Y$181,$J$2:$J$181,$J213,$B$2:$B$181,"&lt;"&amp;$B213,$B$2:$B$181,"&gt;="&amp;($B213-6))/(6*90)</f>
        <v>5.11111111111111</v>
      </c>
      <c r="Z213" s="19" t="n">
        <f aca="false">+SUMIFS($Z$2:$Z$181,$J$2:$J$181,$J213,$B$2:$B$181,"&lt;"&amp;$B213,$B$2:$B$181,"&gt;="&amp;($B213-6))/(6*90)</f>
        <v>0.537037037037037</v>
      </c>
      <c r="AA213" s="19" t="n">
        <f aca="false">+SUMIFS($AA$2:$AA$181,$J$2:$J$181,$J213,$B$2:$B$181,"&lt;"&amp;$B213,$B$2:$B$181,"&gt;="&amp;($B213-6))/6</f>
        <v>0.905078148054123</v>
      </c>
      <c r="AB213" s="19" t="n">
        <f aca="false">+SUMIFS($AB$2:$AB$181,$J$2:$J$181,$J213,$B$2:$B$181,"&lt;"&amp;$B213,$B$2:$B$181,"&gt;="&amp;($B213-6))/(6*90)</f>
        <v>0.0759259259259259</v>
      </c>
      <c r="AC213" s="19" t="n">
        <f aca="false">+SUMIFS($AC$2:$AC$181,$J$2:$J$181,$J213,$B$2:$B$181,"&lt;"&amp;$B213,$B$2:$B$181,"&gt;="&amp;($B213-6))/(6*90)</f>
        <v>0.17962962962963</v>
      </c>
      <c r="AD213" s="19" t="n">
        <f aca="false">+SUMIFS(AD$2:AD$181,$J$2:$J$181,$J213,$B$2:$B$181,"&lt;"&amp;$B213,$B$2:$B$181,"&gt;="&amp;($B213-6))/6</f>
        <v>2.66666666666667</v>
      </c>
      <c r="AE213" s="19" t="n">
        <f aca="false">+SUMIFS(AE$2:AE$181,$J$2:$J$181,$J213,$B$2:$B$181,"&lt;"&amp;$B213,$B$2:$B$181,"&gt;="&amp;($B213-6))/(6*90)</f>
        <v>0.137037037037037</v>
      </c>
      <c r="AF213" s="19" t="n">
        <f aca="false">+SUMIFS(AF$2:AF$181,$J$2:$J$181,$J213,$B$2:$B$181,"&lt;"&amp;$B213,$B$2:$B$181,"&gt;="&amp;($B213-6))/(6*90)</f>
        <v>2.37592592592593</v>
      </c>
      <c r="AG213" s="19" t="n">
        <f aca="false">+SUMIFS(AG$2:AG$181,$J$2:$J$181,$J213,$B$2:$B$181,"&lt;"&amp;$B213,$B$2:$B$181,"&gt;="&amp;($B213-6))/(6*90)</f>
        <v>0.457407407407407</v>
      </c>
      <c r="AH213" s="19" t="n">
        <f aca="false">+SUMIFS(AH$2:AH$181,$J$2:$J$181,$J213,$B$2:$B$181,"&lt;"&amp;$B213,$B$2:$B$181,"&gt;="&amp;($B213-6))/(6*90)</f>
        <v>0.0407407407407407</v>
      </c>
      <c r="AI213" s="19" t="n">
        <f aca="false">+SUMIFS(AI$2:AI$181,$J$2:$J$181,$J213,$B$2:$B$181,"&lt;"&amp;$B213,$B$2:$B$181,"&gt;="&amp;($B213-6))/(6*90)</f>
        <v>0.194444444444444</v>
      </c>
      <c r="AJ213" s="19" t="n">
        <f aca="false">+SUMIFS(AJ$2:AJ$181,$J$2:$J$181,$J213,$B$2:$B$181,"&lt;"&amp;$B213,$B$2:$B$181,"&gt;="&amp;($B213-6))/6</f>
        <v>2</v>
      </c>
      <c r="AK213" s="19" t="n">
        <f aca="false">+SUMIFS(AK$2:AK$181,$J$2:$J$181,$J213,$B$2:$B$181,"&lt;"&amp;$B213,$B$2:$B$181,"&gt;="&amp;($B213-6))/(6*90)</f>
        <v>0.107407407407407</v>
      </c>
      <c r="AL213" s="19" t="n">
        <f aca="false">+SUMIFS(AL$2:AL$181,$J$2:$J$181,$J213,$B$2:$B$181,"&lt;"&amp;$B213,$B$2:$B$181,"&gt;="&amp;($B213-6))/6</f>
        <v>0.833333333333333</v>
      </c>
      <c r="AM213" s="19" t="n">
        <f aca="false">+SUMIFS(AM$2:AM$181,$J$2:$J$181,$J213,$B$2:$B$181,"&lt;"&amp;$B213,$B$2:$B$181,"&gt;="&amp;($B213-6))/6</f>
        <v>2.15849282296651</v>
      </c>
      <c r="AN213" s="19" t="n">
        <f aca="false">+SUMIFS(AN$2:AN$181,$J$2:$J$181,$J213,$B$2:$B$181,"&lt;"&amp;$B213,$B$2:$B$181,"&gt;="&amp;($B213-6))/6</f>
        <v>3.10683673388444</v>
      </c>
      <c r="AO213" s="0"/>
      <c r="AP213" s="0"/>
      <c r="AQ213" s="0"/>
      <c r="AR213" s="0"/>
      <c r="AS213" s="0"/>
      <c r="AT213" s="0"/>
      <c r="AU213" s="0"/>
      <c r="AV213" s="0"/>
      <c r="AW213" s="0"/>
      <c r="AX213" s="0"/>
      <c r="AY213" s="0"/>
      <c r="AZ213" s="0"/>
      <c r="BA213" s="0"/>
      <c r="BB213" s="0"/>
      <c r="BC213" s="0"/>
      <c r="BD213" s="0"/>
      <c r="BE213" s="0"/>
      <c r="BF213" s="0"/>
      <c r="BG213" s="0"/>
      <c r="BH213" s="0"/>
      <c r="BI213" s="0"/>
      <c r="BJ213" s="0"/>
      <c r="BK213" s="0"/>
      <c r="BL213" s="0"/>
      <c r="BM213" s="0"/>
      <c r="BN213" s="0"/>
      <c r="BO213" s="0"/>
      <c r="BP213" s="0"/>
      <c r="BQ213" s="0"/>
      <c r="BR213" s="0"/>
      <c r="BS213" s="0"/>
      <c r="BT213" s="0"/>
      <c r="BU213" s="0"/>
      <c r="BV213" s="0"/>
      <c r="BW213" s="0"/>
      <c r="BX213" s="0"/>
      <c r="BY213" s="0"/>
      <c r="BZ213" s="0"/>
      <c r="CA213" s="0"/>
      <c r="CB213" s="0"/>
      <c r="CC213" s="0"/>
      <c r="CD213" s="0"/>
      <c r="CE213" s="0"/>
      <c r="CF213" s="0"/>
      <c r="CG213" s="0"/>
      <c r="CH213" s="0"/>
      <c r="CI213" s="0"/>
      <c r="CJ213" s="0"/>
      <c r="CK213" s="0"/>
      <c r="CL213" s="0"/>
      <c r="CM213" s="0"/>
      <c r="CN213" s="0"/>
      <c r="CO213" s="0"/>
      <c r="CP213" s="0"/>
      <c r="CQ213" s="0"/>
      <c r="CR213" s="0"/>
      <c r="CS213" s="0"/>
      <c r="CT213" s="0"/>
      <c r="CU213" s="0"/>
      <c r="CV213" s="0"/>
      <c r="CW213" s="0"/>
      <c r="CX213" s="0"/>
      <c r="CY213" s="0"/>
      <c r="CZ213" s="0"/>
      <c r="DA213" s="0"/>
      <c r="DB213" s="0"/>
      <c r="DC213" s="0"/>
      <c r="DD213" s="0"/>
      <c r="DE213" s="0"/>
      <c r="DF213" s="0"/>
      <c r="DG213" s="0"/>
      <c r="DH213" s="0"/>
      <c r="DI213" s="0"/>
      <c r="DJ213" s="0"/>
      <c r="DK213" s="0"/>
      <c r="DL213" s="0"/>
      <c r="DM213" s="0"/>
      <c r="DN213" s="0"/>
      <c r="DO213" s="0"/>
      <c r="DP213" s="0"/>
      <c r="DQ213" s="0"/>
      <c r="DR213" s="0"/>
      <c r="DS213" s="0"/>
      <c r="DT213" s="0"/>
      <c r="DU213" s="0"/>
      <c r="DV213" s="0"/>
      <c r="DW213" s="0"/>
      <c r="DX213" s="0"/>
      <c r="DY213" s="0"/>
      <c r="DZ213" s="0"/>
      <c r="EA213" s="0"/>
      <c r="EB213" s="0"/>
      <c r="EC213" s="0"/>
      <c r="ED213" s="0"/>
      <c r="EE213" s="0"/>
      <c r="EF213" s="0"/>
      <c r="EG213" s="0"/>
      <c r="EH213" s="0"/>
      <c r="EI213" s="0"/>
      <c r="EJ213" s="0"/>
      <c r="EK213" s="0"/>
      <c r="EL213" s="0"/>
      <c r="EM213" s="0"/>
      <c r="EN213" s="0"/>
      <c r="EO213" s="0"/>
      <c r="EP213" s="0"/>
      <c r="EQ213" s="0"/>
      <c r="ER213" s="0"/>
      <c r="ES213" s="0"/>
      <c r="ET213" s="0"/>
      <c r="EU213" s="0"/>
      <c r="EV213" s="0"/>
      <c r="EW213" s="0"/>
      <c r="EX213" s="0"/>
      <c r="EY213" s="0"/>
      <c r="EZ213" s="0"/>
      <c r="FA213" s="0"/>
      <c r="FB213" s="0"/>
      <c r="FC213" s="0"/>
      <c r="FD213" s="0"/>
      <c r="FE213" s="0"/>
      <c r="FF213" s="0"/>
      <c r="FG213" s="0"/>
      <c r="FH213" s="0"/>
      <c r="FI213" s="0"/>
      <c r="FJ213" s="0"/>
      <c r="FK213" s="0"/>
      <c r="FL213" s="0"/>
      <c r="FM213" s="0"/>
      <c r="FN213" s="0"/>
      <c r="FO213" s="0"/>
      <c r="FP213" s="0"/>
      <c r="FQ213" s="0"/>
      <c r="FR213" s="0"/>
      <c r="FS213" s="0"/>
      <c r="FT213" s="0"/>
      <c r="FU213" s="0"/>
      <c r="FV213" s="0"/>
      <c r="FW213" s="0"/>
      <c r="FX213" s="0"/>
      <c r="FY213" s="0"/>
      <c r="FZ213" s="0"/>
      <c r="GA213" s="0"/>
      <c r="GB213" s="0"/>
      <c r="GC213" s="0"/>
      <c r="GD213" s="0"/>
      <c r="GE213" s="0"/>
      <c r="GF213" s="0"/>
      <c r="GG213" s="0"/>
      <c r="GH213" s="0"/>
      <c r="GI213" s="0"/>
      <c r="GJ213" s="0"/>
      <c r="GK213" s="0"/>
      <c r="GL213" s="0"/>
      <c r="GM213" s="0"/>
      <c r="GN213" s="0"/>
      <c r="GO213" s="0"/>
      <c r="GP213" s="0"/>
      <c r="GQ213" s="0"/>
      <c r="GR213" s="0"/>
      <c r="GS213" s="0"/>
      <c r="GT213" s="0"/>
      <c r="GU213" s="0"/>
      <c r="GV213" s="0"/>
      <c r="GW213" s="0"/>
      <c r="GX213" s="0"/>
      <c r="GY213" s="0"/>
      <c r="GZ213" s="0"/>
      <c r="HA213" s="0"/>
      <c r="HB213" s="0"/>
      <c r="HC213" s="0"/>
      <c r="HD213" s="0"/>
      <c r="HE213" s="0"/>
      <c r="HF213" s="0"/>
      <c r="HG213" s="0"/>
      <c r="HH213" s="0"/>
      <c r="HI213" s="0"/>
      <c r="HJ213" s="0"/>
      <c r="HK213" s="0"/>
      <c r="HL213" s="0"/>
      <c r="HM213" s="0"/>
      <c r="HN213" s="0"/>
      <c r="HO213" s="0"/>
      <c r="HP213" s="0"/>
      <c r="HQ213" s="0"/>
      <c r="HR213" s="0"/>
      <c r="HS213" s="0"/>
      <c r="HT213" s="0"/>
      <c r="HU213" s="0"/>
      <c r="HV213" s="0"/>
      <c r="HW213" s="0"/>
      <c r="HX213" s="0"/>
      <c r="HY213" s="0"/>
      <c r="HZ213" s="0"/>
      <c r="IA213" s="0"/>
      <c r="IB213" s="0"/>
      <c r="IC213" s="0"/>
      <c r="ID213" s="0"/>
      <c r="IE213" s="0"/>
      <c r="IF213" s="0"/>
      <c r="IG213" s="0"/>
      <c r="IH213" s="0"/>
      <c r="II213" s="0"/>
      <c r="IJ213" s="0"/>
      <c r="IK213" s="0"/>
      <c r="IL213" s="0"/>
      <c r="IM213" s="0"/>
      <c r="IN213" s="0"/>
      <c r="IO213" s="0"/>
      <c r="IP213" s="0"/>
      <c r="IQ213" s="0"/>
      <c r="IR213" s="0"/>
      <c r="IS213" s="0"/>
      <c r="IT213" s="0"/>
      <c r="IU213" s="0"/>
      <c r="IV213" s="0"/>
      <c r="IW213" s="0"/>
      <c r="IX213" s="0"/>
      <c r="IY213" s="0"/>
      <c r="IZ213" s="0"/>
      <c r="JA213" s="0"/>
      <c r="JB213" s="0"/>
      <c r="JC213" s="0"/>
      <c r="JD213" s="0"/>
      <c r="JE213" s="0"/>
      <c r="JF213" s="0"/>
      <c r="JG213" s="0"/>
      <c r="JH213" s="0"/>
      <c r="JI213" s="0"/>
      <c r="JJ213" s="0"/>
      <c r="JK213" s="0"/>
      <c r="JL213" s="0"/>
      <c r="JM213" s="0"/>
      <c r="JN213" s="0"/>
      <c r="JO213" s="0"/>
      <c r="JP213" s="0"/>
      <c r="JQ213" s="0"/>
      <c r="JR213" s="0"/>
      <c r="JS213" s="0"/>
      <c r="JT213" s="0"/>
      <c r="JU213" s="0"/>
      <c r="JV213" s="0"/>
      <c r="JW213" s="0"/>
      <c r="JX213" s="0"/>
      <c r="JY213" s="0"/>
      <c r="JZ213" s="0"/>
      <c r="KA213" s="0"/>
      <c r="KB213" s="0"/>
      <c r="KC213" s="0"/>
      <c r="KD213" s="0"/>
      <c r="KE213" s="0"/>
      <c r="KF213" s="0"/>
      <c r="KG213" s="0"/>
      <c r="KH213" s="0"/>
      <c r="KI213" s="0"/>
      <c r="KJ213" s="0"/>
      <c r="KK213" s="0"/>
      <c r="KL213" s="0"/>
      <c r="KM213" s="0"/>
      <c r="KN213" s="0"/>
      <c r="KO213" s="0"/>
      <c r="KP213" s="0"/>
      <c r="KQ213" s="0"/>
      <c r="KR213" s="0"/>
      <c r="KS213" s="0"/>
      <c r="KT213" s="0"/>
      <c r="KU213" s="0"/>
      <c r="KV213" s="0"/>
      <c r="KW213" s="0"/>
      <c r="KX213" s="0"/>
      <c r="KY213" s="0"/>
      <c r="KZ213" s="0"/>
      <c r="LA213" s="0"/>
      <c r="LB213" s="0"/>
      <c r="LC213" s="0"/>
      <c r="LD213" s="0"/>
      <c r="LE213" s="0"/>
      <c r="LF213" s="0"/>
      <c r="LG213" s="0"/>
      <c r="LH213" s="0"/>
      <c r="LI213" s="0"/>
      <c r="LJ213" s="0"/>
      <c r="LK213" s="0"/>
      <c r="LL213" s="0"/>
      <c r="LM213" s="0"/>
      <c r="LN213" s="0"/>
      <c r="LO213" s="0"/>
      <c r="LP213" s="0"/>
      <c r="LQ213" s="0"/>
      <c r="LR213" s="0"/>
      <c r="LS213" s="0"/>
      <c r="LT213" s="0"/>
      <c r="LU213" s="0"/>
      <c r="LV213" s="0"/>
      <c r="LW213" s="0"/>
      <c r="LX213" s="0"/>
      <c r="LY213" s="0"/>
      <c r="LZ213" s="0"/>
      <c r="MA213" s="0"/>
      <c r="MB213" s="0"/>
      <c r="MC213" s="0"/>
      <c r="MD213" s="0"/>
      <c r="ME213" s="0"/>
      <c r="MF213" s="0"/>
      <c r="MG213" s="0"/>
      <c r="MH213" s="0"/>
      <c r="MI213" s="0"/>
      <c r="MJ213" s="0"/>
      <c r="MK213" s="0"/>
      <c r="ML213" s="0"/>
      <c r="MM213" s="0"/>
      <c r="MN213" s="0"/>
      <c r="MO213" s="0"/>
      <c r="MP213" s="0"/>
      <c r="MQ213" s="0"/>
      <c r="MR213" s="0"/>
      <c r="MS213" s="0"/>
      <c r="MT213" s="0"/>
      <c r="MU213" s="0"/>
      <c r="MV213" s="0"/>
      <c r="MW213" s="0"/>
      <c r="MX213" s="0"/>
      <c r="MY213" s="0"/>
      <c r="MZ213" s="0"/>
      <c r="NA213" s="0"/>
      <c r="NB213" s="0"/>
      <c r="NC213" s="0"/>
      <c r="ND213" s="0"/>
      <c r="NE213" s="0"/>
      <c r="NF213" s="0"/>
      <c r="NG213" s="0"/>
      <c r="NH213" s="0"/>
      <c r="NI213" s="0"/>
      <c r="NJ213" s="0"/>
      <c r="NK213" s="0"/>
      <c r="NL213" s="0"/>
      <c r="NM213" s="0"/>
      <c r="NN213" s="0"/>
      <c r="NO213" s="0"/>
      <c r="NP213" s="0"/>
      <c r="NQ213" s="0"/>
      <c r="NR213" s="0"/>
      <c r="NS213" s="0"/>
      <c r="NT213" s="0"/>
      <c r="NU213" s="0"/>
      <c r="NV213" s="0"/>
      <c r="NW213" s="0"/>
      <c r="NX213" s="0"/>
      <c r="NY213" s="0"/>
      <c r="NZ213" s="0"/>
      <c r="OA213" s="0"/>
      <c r="OB213" s="0"/>
      <c r="OC213" s="0"/>
      <c r="OD213" s="0"/>
      <c r="OE213" s="0"/>
      <c r="OF213" s="0"/>
      <c r="OG213" s="0"/>
      <c r="OH213" s="0"/>
      <c r="OI213" s="0"/>
      <c r="OJ213" s="0"/>
      <c r="OK213" s="0"/>
      <c r="OL213" s="0"/>
      <c r="OM213" s="0"/>
      <c r="ON213" s="0"/>
      <c r="OO213" s="0"/>
      <c r="OP213" s="0"/>
      <c r="OQ213" s="0"/>
      <c r="OR213" s="0"/>
      <c r="OS213" s="0"/>
      <c r="OT213" s="0"/>
      <c r="OU213" s="0"/>
      <c r="OV213" s="0"/>
      <c r="OW213" s="0"/>
      <c r="OX213" s="0"/>
      <c r="OY213" s="0"/>
      <c r="OZ213" s="0"/>
      <c r="PA213" s="0"/>
      <c r="PB213" s="0"/>
      <c r="PC213" s="0"/>
      <c r="PD213" s="0"/>
      <c r="PE213" s="0"/>
      <c r="PF213" s="0"/>
      <c r="PG213" s="0"/>
      <c r="PH213" s="0"/>
      <c r="PI213" s="0"/>
      <c r="PJ213" s="0"/>
      <c r="PK213" s="0"/>
      <c r="PL213" s="0"/>
      <c r="PM213" s="0"/>
      <c r="PN213" s="0"/>
      <c r="PO213" s="0"/>
      <c r="PP213" s="0"/>
      <c r="PQ213" s="0"/>
      <c r="PR213" s="0"/>
      <c r="PS213" s="0"/>
      <c r="PT213" s="0"/>
      <c r="PU213" s="0"/>
      <c r="PV213" s="0"/>
      <c r="PW213" s="0"/>
      <c r="PX213" s="0"/>
      <c r="PY213" s="0"/>
      <c r="PZ213" s="0"/>
      <c r="QA213" s="0"/>
      <c r="QB213" s="0"/>
      <c r="QC213" s="0"/>
      <c r="QD213" s="0"/>
      <c r="QE213" s="0"/>
      <c r="QF213" s="0"/>
      <c r="QG213" s="0"/>
      <c r="QH213" s="0"/>
      <c r="QI213" s="0"/>
      <c r="QJ213" s="0"/>
      <c r="QK213" s="0"/>
      <c r="QL213" s="0"/>
      <c r="QM213" s="0"/>
      <c r="QN213" s="0"/>
      <c r="QO213" s="0"/>
      <c r="QP213" s="0"/>
      <c r="QQ213" s="0"/>
      <c r="QR213" s="0"/>
      <c r="QS213" s="0"/>
      <c r="QT213" s="0"/>
      <c r="QU213" s="0"/>
      <c r="QV213" s="0"/>
      <c r="QW213" s="0"/>
      <c r="QX213" s="0"/>
      <c r="QY213" s="0"/>
      <c r="QZ213" s="0"/>
      <c r="RA213" s="0"/>
      <c r="RB213" s="0"/>
      <c r="RC213" s="0"/>
      <c r="RD213" s="0"/>
      <c r="RE213" s="0"/>
      <c r="RF213" s="0"/>
      <c r="RG213" s="0"/>
      <c r="RH213" s="0"/>
      <c r="RI213" s="0"/>
      <c r="RJ213" s="0"/>
      <c r="RK213" s="0"/>
      <c r="RL213" s="0"/>
      <c r="RM213" s="0"/>
      <c r="RN213" s="0"/>
      <c r="RO213" s="0"/>
      <c r="RP213" s="0"/>
      <c r="RQ213" s="0"/>
      <c r="RR213" s="0"/>
      <c r="RS213" s="0"/>
      <c r="RT213" s="0"/>
      <c r="RU213" s="0"/>
      <c r="RV213" s="0"/>
      <c r="RW213" s="0"/>
      <c r="RX213" s="0"/>
      <c r="RY213" s="0"/>
      <c r="RZ213" s="0"/>
      <c r="SA213" s="0"/>
      <c r="SB213" s="0"/>
      <c r="SC213" s="0"/>
      <c r="SD213" s="0"/>
      <c r="SE213" s="0"/>
      <c r="SF213" s="0"/>
      <c r="SG213" s="0"/>
      <c r="SH213" s="0"/>
      <c r="SI213" s="0"/>
      <c r="SJ213" s="0"/>
      <c r="SK213" s="0"/>
      <c r="SL213" s="0"/>
      <c r="SM213" s="0"/>
      <c r="SN213" s="0"/>
      <c r="SO213" s="0"/>
      <c r="SP213" s="0"/>
      <c r="SQ213" s="0"/>
      <c r="SR213" s="0"/>
      <c r="SS213" s="0"/>
      <c r="ST213" s="0"/>
      <c r="SU213" s="0"/>
      <c r="SV213" s="0"/>
      <c r="SW213" s="0"/>
      <c r="SX213" s="0"/>
      <c r="SY213" s="0"/>
      <c r="SZ213" s="0"/>
      <c r="TA213" s="0"/>
      <c r="TB213" s="0"/>
      <c r="TC213" s="0"/>
      <c r="TD213" s="0"/>
      <c r="TE213" s="0"/>
      <c r="TF213" s="0"/>
      <c r="TG213" s="0"/>
      <c r="TH213" s="0"/>
      <c r="TI213" s="0"/>
      <c r="TJ213" s="0"/>
      <c r="TK213" s="0"/>
      <c r="TL213" s="0"/>
      <c r="TM213" s="0"/>
      <c r="TN213" s="0"/>
      <c r="TO213" s="0"/>
      <c r="TP213" s="0"/>
      <c r="TQ213" s="0"/>
      <c r="TR213" s="0"/>
      <c r="TS213" s="0"/>
      <c r="TT213" s="0"/>
      <c r="TU213" s="0"/>
      <c r="TV213" s="0"/>
      <c r="TW213" s="0"/>
      <c r="TX213" s="0"/>
      <c r="TY213" s="0"/>
      <c r="TZ213" s="0"/>
      <c r="UA213" s="0"/>
      <c r="UB213" s="0"/>
      <c r="UC213" s="0"/>
      <c r="UD213" s="0"/>
      <c r="UE213" s="0"/>
      <c r="UF213" s="0"/>
      <c r="UG213" s="0"/>
      <c r="UH213" s="0"/>
      <c r="UI213" s="0"/>
      <c r="UJ213" s="0"/>
      <c r="UK213" s="0"/>
      <c r="UL213" s="0"/>
      <c r="UM213" s="0"/>
      <c r="UN213" s="0"/>
      <c r="UO213" s="0"/>
      <c r="UP213" s="0"/>
      <c r="UQ213" s="0"/>
      <c r="UR213" s="0"/>
      <c r="US213" s="0"/>
      <c r="UT213" s="0"/>
      <c r="UU213" s="0"/>
      <c r="UV213" s="0"/>
      <c r="UW213" s="0"/>
      <c r="UX213" s="0"/>
      <c r="UY213" s="0"/>
      <c r="UZ213" s="0"/>
      <c r="VA213" s="0"/>
      <c r="VB213" s="0"/>
      <c r="VC213" s="0"/>
      <c r="VD213" s="0"/>
      <c r="VE213" s="0"/>
      <c r="VF213" s="0"/>
      <c r="VG213" s="0"/>
      <c r="VH213" s="0"/>
      <c r="VI213" s="0"/>
      <c r="VJ213" s="0"/>
      <c r="VK213" s="0"/>
      <c r="VL213" s="0"/>
      <c r="VM213" s="0"/>
      <c r="VN213" s="0"/>
      <c r="VO213" s="0"/>
      <c r="VP213" s="0"/>
      <c r="VQ213" s="0"/>
      <c r="VR213" s="0"/>
      <c r="VS213" s="0"/>
      <c r="VT213" s="0"/>
      <c r="VU213" s="0"/>
      <c r="VV213" s="0"/>
      <c r="VW213" s="0"/>
      <c r="VX213" s="0"/>
      <c r="VY213" s="0"/>
      <c r="VZ213" s="0"/>
      <c r="WA213" s="0"/>
      <c r="WB213" s="0"/>
      <c r="WC213" s="0"/>
      <c r="WD213" s="0"/>
      <c r="WE213" s="0"/>
      <c r="WF213" s="0"/>
      <c r="WG213" s="0"/>
      <c r="WH213" s="0"/>
      <c r="WI213" s="0"/>
      <c r="WJ213" s="0"/>
      <c r="WK213" s="0"/>
      <c r="WL213" s="0"/>
      <c r="WM213" s="0"/>
      <c r="WN213" s="0"/>
      <c r="WO213" s="0"/>
      <c r="WP213" s="0"/>
      <c r="WQ213" s="0"/>
      <c r="WR213" s="0"/>
      <c r="WS213" s="0"/>
      <c r="WT213" s="0"/>
      <c r="WU213" s="0"/>
      <c r="WV213" s="0"/>
      <c r="WW213" s="0"/>
      <c r="WX213" s="0"/>
      <c r="WY213" s="0"/>
      <c r="WZ213" s="0"/>
      <c r="XA213" s="0"/>
      <c r="XB213" s="0"/>
      <c r="XC213" s="0"/>
      <c r="XD213" s="0"/>
      <c r="XE213" s="0"/>
      <c r="XF213" s="0"/>
      <c r="XG213" s="0"/>
      <c r="XH213" s="0"/>
      <c r="XI213" s="0"/>
      <c r="XJ213" s="0"/>
      <c r="XK213" s="0"/>
      <c r="XL213" s="0"/>
      <c r="XM213" s="0"/>
      <c r="XN213" s="0"/>
      <c r="XO213" s="0"/>
      <c r="XP213" s="0"/>
      <c r="XQ213" s="0"/>
      <c r="XR213" s="0"/>
      <c r="XS213" s="0"/>
      <c r="XT213" s="0"/>
      <c r="XU213" s="0"/>
      <c r="XV213" s="0"/>
      <c r="XW213" s="0"/>
      <c r="XX213" s="0"/>
      <c r="XY213" s="0"/>
      <c r="XZ213" s="0"/>
      <c r="YA213" s="0"/>
      <c r="YB213" s="0"/>
      <c r="YC213" s="0"/>
      <c r="YD213" s="0"/>
      <c r="YE213" s="0"/>
      <c r="YF213" s="0"/>
      <c r="YG213" s="0"/>
      <c r="YH213" s="0"/>
      <c r="YI213" s="0"/>
      <c r="YJ213" s="0"/>
      <c r="YK213" s="0"/>
      <c r="YL213" s="0"/>
      <c r="YM213" s="0"/>
      <c r="YN213" s="0"/>
      <c r="YO213" s="0"/>
      <c r="YP213" s="0"/>
      <c r="YQ213" s="0"/>
      <c r="YR213" s="0"/>
      <c r="YS213" s="0"/>
      <c r="YT213" s="0"/>
      <c r="YU213" s="0"/>
      <c r="YV213" s="0"/>
      <c r="YW213" s="0"/>
      <c r="YX213" s="0"/>
      <c r="YY213" s="0"/>
      <c r="YZ213" s="0"/>
      <c r="ZA213" s="0"/>
      <c r="ZB213" s="0"/>
      <c r="ZC213" s="0"/>
      <c r="ZD213" s="0"/>
      <c r="ZE213" s="0"/>
      <c r="ZF213" s="0"/>
      <c r="ZG213" s="0"/>
      <c r="ZH213" s="0"/>
      <c r="ZI213" s="0"/>
      <c r="ZJ213" s="0"/>
      <c r="ZK213" s="0"/>
      <c r="ZL213" s="0"/>
      <c r="ZM213" s="0"/>
      <c r="ZN213" s="0"/>
      <c r="ZO213" s="0"/>
      <c r="ZP213" s="0"/>
      <c r="ZQ213" s="0"/>
      <c r="ZR213" s="0"/>
      <c r="ZS213" s="0"/>
      <c r="ZT213" s="0"/>
      <c r="ZU213" s="0"/>
      <c r="ZV213" s="0"/>
      <c r="ZW213" s="0"/>
      <c r="ZX213" s="0"/>
      <c r="ZY213" s="0"/>
      <c r="ZZ213" s="0"/>
      <c r="AAA213" s="0"/>
      <c r="AAB213" s="0"/>
      <c r="AAC213" s="0"/>
      <c r="AAD213" s="0"/>
      <c r="AAE213" s="0"/>
      <c r="AAF213" s="0"/>
      <c r="AAG213" s="0"/>
      <c r="AAH213" s="0"/>
      <c r="AAI213" s="0"/>
      <c r="AAJ213" s="0"/>
      <c r="AAK213" s="0"/>
      <c r="AAL213" s="0"/>
      <c r="AAM213" s="0"/>
      <c r="AAN213" s="0"/>
      <c r="AAO213" s="0"/>
      <c r="AAP213" s="0"/>
      <c r="AAQ213" s="0"/>
      <c r="AAR213" s="0"/>
      <c r="AAS213" s="0"/>
      <c r="AAT213" s="0"/>
      <c r="AAU213" s="0"/>
      <c r="AAV213" s="0"/>
      <c r="AAW213" s="0"/>
      <c r="AAX213" s="0"/>
      <c r="AAY213" s="0"/>
      <c r="AAZ213" s="0"/>
      <c r="ABA213" s="0"/>
      <c r="ABB213" s="0"/>
      <c r="ABC213" s="0"/>
      <c r="ABD213" s="0"/>
      <c r="ABE213" s="0"/>
      <c r="ABF213" s="0"/>
      <c r="ABG213" s="0"/>
      <c r="ABH213" s="0"/>
      <c r="ABI213" s="0"/>
      <c r="ABJ213" s="0"/>
      <c r="ABK213" s="0"/>
      <c r="ABL213" s="0"/>
      <c r="ABM213" s="0"/>
      <c r="ABN213" s="0"/>
      <c r="ABO213" s="0"/>
      <c r="ABP213" s="0"/>
      <c r="ABQ213" s="0"/>
      <c r="ABR213" s="0"/>
      <c r="ABS213" s="0"/>
      <c r="ABT213" s="0"/>
      <c r="ABU213" s="0"/>
      <c r="ABV213" s="0"/>
      <c r="ABW213" s="0"/>
      <c r="ABX213" s="0"/>
      <c r="ABY213" s="0"/>
      <c r="ABZ213" s="0"/>
      <c r="ACA213" s="0"/>
      <c r="ACB213" s="0"/>
      <c r="ACC213" s="0"/>
      <c r="ACD213" s="0"/>
      <c r="ACE213" s="0"/>
      <c r="ACF213" s="0"/>
      <c r="ACG213" s="0"/>
      <c r="ACH213" s="0"/>
      <c r="ACI213" s="0"/>
      <c r="ACJ213" s="0"/>
      <c r="ACK213" s="0"/>
      <c r="ACL213" s="0"/>
      <c r="ACM213" s="0"/>
      <c r="ACN213" s="0"/>
      <c r="ACO213" s="0"/>
      <c r="ACP213" s="0"/>
      <c r="ACQ213" s="0"/>
      <c r="ACR213" s="0"/>
      <c r="ACS213" s="0"/>
      <c r="ACT213" s="0"/>
      <c r="ACU213" s="0"/>
      <c r="ACV213" s="0"/>
      <c r="ACW213" s="0"/>
      <c r="ACX213" s="0"/>
      <c r="ACY213" s="0"/>
      <c r="ACZ213" s="0"/>
      <c r="ADA213" s="0"/>
      <c r="ADB213" s="0"/>
      <c r="ADC213" s="0"/>
      <c r="ADD213" s="0"/>
      <c r="ADE213" s="0"/>
      <c r="ADF213" s="0"/>
      <c r="ADG213" s="0"/>
      <c r="ADH213" s="0"/>
      <c r="ADI213" s="0"/>
      <c r="ADJ213" s="0"/>
      <c r="ADK213" s="0"/>
      <c r="ADL213" s="0"/>
      <c r="ADM213" s="0"/>
      <c r="ADN213" s="0"/>
      <c r="ADO213" s="0"/>
      <c r="ADP213" s="0"/>
      <c r="ADQ213" s="0"/>
      <c r="ADR213" s="0"/>
      <c r="ADS213" s="0"/>
      <c r="ADT213" s="0"/>
      <c r="ADU213" s="0"/>
      <c r="ADV213" s="0"/>
      <c r="ADW213" s="0"/>
      <c r="ADX213" s="0"/>
      <c r="ADY213" s="0"/>
      <c r="ADZ213" s="0"/>
      <c r="AEA213" s="0"/>
      <c r="AEB213" s="0"/>
      <c r="AEC213" s="0"/>
      <c r="AED213" s="0"/>
      <c r="AEE213" s="0"/>
      <c r="AEF213" s="0"/>
      <c r="AEG213" s="0"/>
      <c r="AEH213" s="0"/>
      <c r="AEI213" s="0"/>
      <c r="AEJ213" s="0"/>
      <c r="AEK213" s="0"/>
      <c r="AEL213" s="0"/>
      <c r="AEM213" s="0"/>
      <c r="AEN213" s="0"/>
      <c r="AEO213" s="0"/>
      <c r="AEP213" s="0"/>
      <c r="AEQ213" s="0"/>
      <c r="AER213" s="0"/>
      <c r="AES213" s="0"/>
      <c r="AET213" s="0"/>
      <c r="AEU213" s="0"/>
      <c r="AEV213" s="0"/>
      <c r="AEW213" s="0"/>
      <c r="AEX213" s="0"/>
      <c r="AEY213" s="0"/>
      <c r="AEZ213" s="0"/>
      <c r="AFA213" s="0"/>
      <c r="AFB213" s="0"/>
      <c r="AFC213" s="0"/>
      <c r="AFD213" s="0"/>
      <c r="AFE213" s="0"/>
      <c r="AFF213" s="0"/>
      <c r="AFG213" s="0"/>
      <c r="AFH213" s="0"/>
      <c r="AFI213" s="0"/>
      <c r="AFJ213" s="0"/>
      <c r="AFK213" s="0"/>
      <c r="AFL213" s="0"/>
      <c r="AFM213" s="0"/>
      <c r="AFN213" s="0"/>
      <c r="AFO213" s="0"/>
      <c r="AFP213" s="0"/>
      <c r="AFQ213" s="0"/>
      <c r="AFR213" s="0"/>
      <c r="AFS213" s="0"/>
      <c r="AFT213" s="0"/>
      <c r="AFU213" s="0"/>
      <c r="AFV213" s="0"/>
      <c r="AFW213" s="0"/>
      <c r="AFX213" s="0"/>
      <c r="AFY213" s="0"/>
      <c r="AFZ213" s="0"/>
      <c r="AGA213" s="0"/>
      <c r="AGB213" s="0"/>
      <c r="AGC213" s="0"/>
      <c r="AGD213" s="0"/>
      <c r="AGE213" s="0"/>
      <c r="AGF213" s="0"/>
      <c r="AGG213" s="0"/>
      <c r="AGH213" s="0"/>
      <c r="AGI213" s="0"/>
      <c r="AGJ213" s="0"/>
      <c r="AGK213" s="0"/>
      <c r="AGL213" s="0"/>
      <c r="AGM213" s="0"/>
      <c r="AGN213" s="0"/>
      <c r="AGO213" s="0"/>
      <c r="AGP213" s="0"/>
      <c r="AGQ213" s="0"/>
      <c r="AGR213" s="0"/>
      <c r="AGS213" s="0"/>
      <c r="AGT213" s="0"/>
      <c r="AGU213" s="0"/>
      <c r="AGV213" s="0"/>
      <c r="AGW213" s="0"/>
      <c r="AGX213" s="0"/>
      <c r="AGY213" s="0"/>
      <c r="AGZ213" s="0"/>
      <c r="AHA213" s="0"/>
      <c r="AHB213" s="0"/>
      <c r="AHC213" s="0"/>
      <c r="AHD213" s="0"/>
      <c r="AHE213" s="0"/>
      <c r="AHF213" s="0"/>
      <c r="AHG213" s="0"/>
      <c r="AHH213" s="0"/>
      <c r="AHI213" s="0"/>
      <c r="AHJ213" s="0"/>
      <c r="AHK213" s="0"/>
      <c r="AHL213" s="0"/>
      <c r="AHM213" s="0"/>
      <c r="AHN213" s="0"/>
      <c r="AHO213" s="0"/>
      <c r="AHP213" s="0"/>
      <c r="AHQ213" s="0"/>
      <c r="AHR213" s="0"/>
      <c r="AHS213" s="0"/>
      <c r="AHT213" s="0"/>
      <c r="AHU213" s="0"/>
      <c r="AHV213" s="0"/>
      <c r="AHW213" s="0"/>
      <c r="AHX213" s="0"/>
      <c r="AHY213" s="0"/>
      <c r="AHZ213" s="0"/>
      <c r="AIA213" s="0"/>
      <c r="AIB213" s="0"/>
      <c r="AIC213" s="0"/>
      <c r="AID213" s="0"/>
      <c r="AIE213" s="0"/>
      <c r="AIF213" s="0"/>
      <c r="AIG213" s="0"/>
      <c r="AIH213" s="0"/>
      <c r="AII213" s="0"/>
      <c r="AIJ213" s="0"/>
      <c r="AIK213" s="0"/>
      <c r="AIL213" s="0"/>
      <c r="AIM213" s="0"/>
      <c r="AIN213" s="0"/>
      <c r="AIO213" s="0"/>
      <c r="AIP213" s="0"/>
      <c r="AIQ213" s="0"/>
      <c r="AIR213" s="0"/>
      <c r="AIS213" s="0"/>
      <c r="AIT213" s="0"/>
      <c r="AIU213" s="0"/>
      <c r="AIV213" s="0"/>
      <c r="AIW213" s="0"/>
      <c r="AIX213" s="0"/>
      <c r="AIY213" s="0"/>
      <c r="AIZ213" s="0"/>
      <c r="AJA213" s="0"/>
      <c r="AJB213" s="0"/>
      <c r="AJC213" s="0"/>
      <c r="AJD213" s="0"/>
      <c r="AJE213" s="0"/>
      <c r="AJF213" s="0"/>
      <c r="AJG213" s="0"/>
      <c r="AJH213" s="0"/>
      <c r="AJI213" s="0"/>
      <c r="AJJ213" s="0"/>
      <c r="AJK213" s="0"/>
      <c r="AJL213" s="0"/>
      <c r="AJM213" s="0"/>
      <c r="AJN213" s="0"/>
      <c r="AJO213" s="0"/>
      <c r="AJP213" s="0"/>
      <c r="AJQ213" s="0"/>
      <c r="AJR213" s="0"/>
      <c r="AJS213" s="0"/>
      <c r="AJT213" s="0"/>
      <c r="AJU213" s="0"/>
      <c r="AJV213" s="0"/>
      <c r="AJW213" s="0"/>
      <c r="AJX213" s="0"/>
      <c r="AJY213" s="0"/>
      <c r="AJZ213" s="0"/>
      <c r="AKA213" s="0"/>
      <c r="AKB213" s="0"/>
      <c r="AKC213" s="0"/>
      <c r="AKD213" s="0"/>
      <c r="AKE213" s="0"/>
      <c r="AKF213" s="0"/>
      <c r="AKG213" s="0"/>
      <c r="AKH213" s="0"/>
      <c r="AKI213" s="0"/>
      <c r="AKJ213" s="0"/>
      <c r="AKK213" s="0"/>
      <c r="AKL213" s="0"/>
      <c r="AKM213" s="0"/>
      <c r="AKN213" s="0"/>
      <c r="AKO213" s="0"/>
      <c r="AKP213" s="0"/>
      <c r="AKQ213" s="0"/>
      <c r="AKR213" s="0"/>
      <c r="AKS213" s="0"/>
      <c r="AKT213" s="0"/>
      <c r="AKU213" s="0"/>
      <c r="AKV213" s="0"/>
      <c r="AKW213" s="0"/>
      <c r="AKX213" s="0"/>
      <c r="AKY213" s="0"/>
      <c r="AKZ213" s="0"/>
      <c r="ALA213" s="0"/>
      <c r="ALB213" s="0"/>
      <c r="ALC213" s="0"/>
      <c r="ALD213" s="0"/>
      <c r="ALE213" s="0"/>
      <c r="ALF213" s="0"/>
      <c r="ALG213" s="0"/>
      <c r="ALH213" s="0"/>
      <c r="ALI213" s="0"/>
      <c r="ALJ213" s="0"/>
      <c r="ALK213" s="0"/>
      <c r="ALL213" s="0"/>
      <c r="ALM213" s="0"/>
      <c r="ALN213" s="0"/>
      <c r="ALO213" s="0"/>
      <c r="ALP213" s="0"/>
      <c r="ALQ213" s="0"/>
      <c r="ALR213" s="0"/>
      <c r="ALS213" s="0"/>
      <c r="ALT213" s="0"/>
      <c r="ALU213" s="0"/>
      <c r="ALV213" s="0"/>
      <c r="ALW213" s="0"/>
      <c r="ALX213" s="0"/>
      <c r="ALY213" s="0"/>
      <c r="ALZ213" s="0"/>
      <c r="AMA213" s="0"/>
      <c r="AMB213" s="0"/>
      <c r="AMC213" s="0"/>
      <c r="AMD213" s="0"/>
      <c r="AME213" s="0"/>
      <c r="AMF213" s="0"/>
      <c r="AMG213" s="0"/>
      <c r="AMH213" s="0"/>
      <c r="AMI213" s="0"/>
      <c r="AMJ213" s="0"/>
    </row>
    <row r="214" customFormat="false" ht="13.2" hidden="false" customHeight="false" outlineLevel="0" collapsed="false">
      <c r="B214" s="3" t="n">
        <v>13</v>
      </c>
      <c r="I214" s="20" t="n">
        <v>1</v>
      </c>
      <c r="J214" s="1" t="s">
        <v>47</v>
      </c>
      <c r="K214" s="1" t="s">
        <v>40</v>
      </c>
      <c r="L214" s="5" t="n">
        <v>42817</v>
      </c>
      <c r="M214" s="1" t="n">
        <v>1</v>
      </c>
      <c r="N214" s="1" t="n">
        <v>0</v>
      </c>
      <c r="O214" s="1" t="n">
        <v>3</v>
      </c>
      <c r="P214" s="19" t="n">
        <f aca="false">+SUMIFS($O$2:$O$181,$J$2:$J$181,$J214,$B$2:$B$181,"&lt;"&amp;$B214,$B$2:$B$181,"&gt;="&amp;($B214-6))/6</f>
        <v>1.33333333333333</v>
      </c>
      <c r="Q214" s="19" t="n">
        <f aca="false">+SUMIFS($M$2:$M$181,$J$2:$J$181,$J214,$B$2:$B$181,"&lt;"&amp;$B214,$B$2:$B$181,"&gt;="&amp;($B214-6))/6</f>
        <v>1.33333333333333</v>
      </c>
      <c r="R214" s="19" t="n">
        <f aca="false">+SUMIFS($N$2:$N$181,$J$2:$J$181,$J214,$B$2:$B$181,"&lt;"&amp;$B214,$B$2:$B$181,"&gt;="&amp;($B214-6))/6</f>
        <v>1.33333333333333</v>
      </c>
      <c r="S214" s="19" t="n">
        <f aca="false">+SUMIFS($S$2:$S$181,$J$2:$J$181,$J214,$B$2:$B$181,"&lt;"&amp;$B214,$B$2:$B$181,"&gt;="&amp;($B214-6))/(6*90)</f>
        <v>0.764814814814815</v>
      </c>
      <c r="T214" s="19" t="n">
        <f aca="false">+SUMIFS($T$2:$T$181,$J$2:$J$181,$J214,$B$2:$B$181,"&lt;"&amp;$B214,$B$2:$B$181,"&gt;="&amp;($B214-6))/(6*90)</f>
        <v>0.168518518518519</v>
      </c>
      <c r="U214" s="19" t="n">
        <f aca="false">+SUMIFS($U$2:$U$181,$J$2:$J$181,$J214,$B$2:$B$181,"&lt;"&amp;$B214,$B$2:$B$181,"&gt;="&amp;($B214-6))/(6*90)</f>
        <v>0.616666666666667</v>
      </c>
      <c r="V214" s="19" t="n">
        <f aca="false">+SUMIFS($V$2:$V$181,$J$2:$J$181,$J214,$B$2:$B$181,"&lt;"&amp;$B214,$B$2:$B$181,"&gt;="&amp;($B214-6))/(6*90)</f>
        <v>0.188888888888889</v>
      </c>
      <c r="W214" s="19" t="n">
        <f aca="false">+SUMIFS($W$2:$W$181,$J$2:$J$181,$J214,$B$2:$B$181,"&lt;"&amp;$B214,$B$2:$B$181,"&gt;="&amp;($B214-6))/6</f>
        <v>1.56481481481482</v>
      </c>
      <c r="X214" s="19" t="n">
        <f aca="false">+SUMIFS($X$2:$X$181,$J$2:$J$181,$J214,$B$2:$B$181,"&lt;"&amp;$B214,$B$2:$B$181,"&gt;="&amp;($B214-6))/6</f>
        <v>1.20868775474039</v>
      </c>
      <c r="Y214" s="19" t="n">
        <f aca="false">+SUMIFS($Y$2:$Y$181,$J$2:$J$181,$J214,$B$2:$B$181,"&lt;"&amp;$B214,$B$2:$B$181,"&gt;="&amp;($B214-6))/(6*90)</f>
        <v>4.57037037037037</v>
      </c>
      <c r="Z214" s="19" t="n">
        <f aca="false">+SUMIFS($Z$2:$Z$181,$J$2:$J$181,$J214,$B$2:$B$181,"&lt;"&amp;$B214,$B$2:$B$181,"&gt;="&amp;($B214-6))/(6*90)</f>
        <v>0.531481481481481</v>
      </c>
      <c r="AA214" s="19" t="n">
        <f aca="false">+SUMIFS($AA$2:$AA$181,$J$2:$J$181,$J214,$B$2:$B$181,"&lt;"&amp;$B214,$B$2:$B$181,"&gt;="&amp;($B214-6))/6</f>
        <v>0.895247135104937</v>
      </c>
      <c r="AB214" s="19" t="n">
        <f aca="false">+SUMIFS($AB$2:$AB$181,$J$2:$J$181,$J214,$B$2:$B$181,"&lt;"&amp;$B214,$B$2:$B$181,"&gt;="&amp;($B214-6))/(6*90)</f>
        <v>0.0703703703703704</v>
      </c>
      <c r="AC214" s="19" t="n">
        <f aca="false">+SUMIFS($AC$2:$AC$181,$J$2:$J$181,$J214,$B$2:$B$181,"&lt;"&amp;$B214,$B$2:$B$181,"&gt;="&amp;($B214-6))/(6*90)</f>
        <v>0.207407407407407</v>
      </c>
      <c r="AD214" s="19" t="n">
        <f aca="false">+SUMIFS(AD$2:AD$181,$J$2:$J$181,$J214,$B$2:$B$181,"&lt;"&amp;$B214,$B$2:$B$181,"&gt;="&amp;($B214-6))/6</f>
        <v>3.33333333333333</v>
      </c>
      <c r="AE214" s="19" t="n">
        <f aca="false">+SUMIFS(AE$2:AE$181,$J$2:$J$181,$J214,$B$2:$B$181,"&lt;"&amp;$B214,$B$2:$B$181,"&gt;="&amp;($B214-6))/(6*90)</f>
        <v>0.112962962962963</v>
      </c>
      <c r="AF214" s="19" t="n">
        <f aca="false">+SUMIFS(AF$2:AF$181,$J$2:$J$181,$J214,$B$2:$B$181,"&lt;"&amp;$B214,$B$2:$B$181,"&gt;="&amp;($B214-6))/(6*90)</f>
        <v>2.75740740740741</v>
      </c>
      <c r="AG214" s="19" t="n">
        <f aca="false">+SUMIFS(AG$2:AG$181,$J$2:$J$181,$J214,$B$2:$B$181,"&lt;"&amp;$B214,$B$2:$B$181,"&gt;="&amp;($B214-6))/(6*90)</f>
        <v>0.472222222222222</v>
      </c>
      <c r="AH214" s="19" t="n">
        <f aca="false">+SUMIFS(AH$2:AH$181,$J$2:$J$181,$J214,$B$2:$B$181,"&lt;"&amp;$B214,$B$2:$B$181,"&gt;="&amp;($B214-6))/(6*90)</f>
        <v>0.0425925925925926</v>
      </c>
      <c r="AI214" s="19" t="n">
        <f aca="false">+SUMIFS(AI$2:AI$181,$J$2:$J$181,$J214,$B$2:$B$181,"&lt;"&amp;$B214,$B$2:$B$181,"&gt;="&amp;($B214-6))/(6*90)</f>
        <v>0.2</v>
      </c>
      <c r="AJ214" s="19" t="n">
        <f aca="false">+SUMIFS(AJ$2:AJ$181,$J$2:$J$181,$J214,$B$2:$B$181,"&lt;"&amp;$B214,$B$2:$B$181,"&gt;="&amp;($B214-6))/6</f>
        <v>2.33333333333333</v>
      </c>
      <c r="AK214" s="19" t="n">
        <f aca="false">+SUMIFS(AK$2:AK$181,$J$2:$J$181,$J214,$B$2:$B$181,"&lt;"&amp;$B214,$B$2:$B$181,"&gt;="&amp;($B214-6))/(6*90)</f>
        <v>0.114814814814815</v>
      </c>
      <c r="AL214" s="19" t="n">
        <f aca="false">+SUMIFS(AL$2:AL$181,$J$2:$J$181,$J214,$B$2:$B$181,"&lt;"&amp;$B214,$B$2:$B$181,"&gt;="&amp;($B214-6))/6</f>
        <v>1</v>
      </c>
      <c r="AM214" s="19" t="n">
        <f aca="false">+SUMIFS(AM$2:AM$181,$J$2:$J$181,$J214,$B$2:$B$181,"&lt;"&amp;$B214,$B$2:$B$181,"&gt;="&amp;($B214-6))/6</f>
        <v>1.11881028328397</v>
      </c>
      <c r="AN214" s="19" t="n">
        <f aca="false">+SUMIFS(AN$2:AN$181,$J$2:$J$181,$J214,$B$2:$B$181,"&lt;"&amp;$B214,$B$2:$B$181,"&gt;="&amp;($B214-6))/6</f>
        <v>1.76911717683403</v>
      </c>
      <c r="AO214" s="0"/>
      <c r="AP214" s="0"/>
      <c r="AQ214" s="0"/>
      <c r="AR214" s="0"/>
      <c r="AS214" s="0"/>
      <c r="AT214" s="0"/>
      <c r="AU214" s="0"/>
      <c r="AV214" s="0"/>
      <c r="AW214" s="0"/>
      <c r="AX214" s="0"/>
      <c r="AY214" s="0"/>
      <c r="AZ214" s="0"/>
      <c r="BA214" s="0"/>
      <c r="BB214" s="0"/>
      <c r="BC214" s="0"/>
      <c r="BD214" s="0"/>
      <c r="BE214" s="0"/>
      <c r="BF214" s="0"/>
      <c r="BG214" s="0"/>
      <c r="BH214" s="0"/>
      <c r="BI214" s="0"/>
      <c r="BJ214" s="0"/>
      <c r="BK214" s="0"/>
      <c r="BL214" s="0"/>
      <c r="BM214" s="0"/>
      <c r="BN214" s="0"/>
      <c r="BO214" s="0"/>
      <c r="BP214" s="0"/>
      <c r="BQ214" s="0"/>
      <c r="BR214" s="0"/>
      <c r="BS214" s="0"/>
      <c r="BT214" s="0"/>
      <c r="BU214" s="0"/>
      <c r="BV214" s="0"/>
      <c r="BW214" s="0"/>
      <c r="BX214" s="0"/>
      <c r="BY214" s="0"/>
      <c r="BZ214" s="0"/>
      <c r="CA214" s="0"/>
      <c r="CB214" s="0"/>
      <c r="CC214" s="0"/>
      <c r="CD214" s="0"/>
      <c r="CE214" s="0"/>
      <c r="CF214" s="0"/>
      <c r="CG214" s="0"/>
      <c r="CH214" s="0"/>
      <c r="CI214" s="0"/>
      <c r="CJ214" s="0"/>
      <c r="CK214" s="0"/>
      <c r="CL214" s="0"/>
      <c r="CM214" s="0"/>
      <c r="CN214" s="0"/>
      <c r="CO214" s="0"/>
      <c r="CP214" s="0"/>
      <c r="CQ214" s="0"/>
      <c r="CR214" s="0"/>
      <c r="CS214" s="0"/>
      <c r="CT214" s="0"/>
      <c r="CU214" s="0"/>
      <c r="CV214" s="0"/>
      <c r="CW214" s="0"/>
      <c r="CX214" s="0"/>
      <c r="CY214" s="0"/>
      <c r="CZ214" s="0"/>
      <c r="DA214" s="0"/>
      <c r="DB214" s="0"/>
      <c r="DC214" s="0"/>
      <c r="DD214" s="0"/>
      <c r="DE214" s="0"/>
      <c r="DF214" s="0"/>
      <c r="DG214" s="0"/>
      <c r="DH214" s="0"/>
      <c r="DI214" s="0"/>
      <c r="DJ214" s="0"/>
      <c r="DK214" s="0"/>
      <c r="DL214" s="0"/>
      <c r="DM214" s="0"/>
      <c r="DN214" s="0"/>
      <c r="DO214" s="0"/>
      <c r="DP214" s="0"/>
      <c r="DQ214" s="0"/>
      <c r="DR214" s="0"/>
      <c r="DS214" s="0"/>
      <c r="DT214" s="0"/>
      <c r="DU214" s="0"/>
      <c r="DV214" s="0"/>
      <c r="DW214" s="0"/>
      <c r="DX214" s="0"/>
      <c r="DY214" s="0"/>
      <c r="DZ214" s="0"/>
      <c r="EA214" s="0"/>
      <c r="EB214" s="0"/>
      <c r="EC214" s="0"/>
      <c r="ED214" s="0"/>
      <c r="EE214" s="0"/>
      <c r="EF214" s="0"/>
      <c r="EG214" s="0"/>
      <c r="EH214" s="0"/>
      <c r="EI214" s="0"/>
      <c r="EJ214" s="0"/>
      <c r="EK214" s="0"/>
      <c r="EL214" s="0"/>
      <c r="EM214" s="0"/>
      <c r="EN214" s="0"/>
      <c r="EO214" s="0"/>
      <c r="EP214" s="0"/>
      <c r="EQ214" s="0"/>
      <c r="ER214" s="0"/>
      <c r="ES214" s="0"/>
      <c r="ET214" s="0"/>
      <c r="EU214" s="0"/>
      <c r="EV214" s="0"/>
      <c r="EW214" s="0"/>
      <c r="EX214" s="0"/>
      <c r="EY214" s="0"/>
      <c r="EZ214" s="0"/>
      <c r="FA214" s="0"/>
      <c r="FB214" s="0"/>
      <c r="FC214" s="0"/>
      <c r="FD214" s="0"/>
      <c r="FE214" s="0"/>
      <c r="FF214" s="0"/>
      <c r="FG214" s="0"/>
      <c r="FH214" s="0"/>
      <c r="FI214" s="0"/>
      <c r="FJ214" s="0"/>
      <c r="FK214" s="0"/>
      <c r="FL214" s="0"/>
      <c r="FM214" s="0"/>
      <c r="FN214" s="0"/>
      <c r="FO214" s="0"/>
      <c r="FP214" s="0"/>
      <c r="FQ214" s="0"/>
      <c r="FR214" s="0"/>
      <c r="FS214" s="0"/>
      <c r="FT214" s="0"/>
      <c r="FU214" s="0"/>
      <c r="FV214" s="0"/>
      <c r="FW214" s="0"/>
      <c r="FX214" s="0"/>
      <c r="FY214" s="0"/>
      <c r="FZ214" s="0"/>
      <c r="GA214" s="0"/>
      <c r="GB214" s="0"/>
      <c r="GC214" s="0"/>
      <c r="GD214" s="0"/>
      <c r="GE214" s="0"/>
      <c r="GF214" s="0"/>
      <c r="GG214" s="0"/>
      <c r="GH214" s="0"/>
      <c r="GI214" s="0"/>
      <c r="GJ214" s="0"/>
      <c r="GK214" s="0"/>
      <c r="GL214" s="0"/>
      <c r="GM214" s="0"/>
      <c r="GN214" s="0"/>
      <c r="GO214" s="0"/>
      <c r="GP214" s="0"/>
      <c r="GQ214" s="0"/>
      <c r="GR214" s="0"/>
      <c r="GS214" s="0"/>
      <c r="GT214" s="0"/>
      <c r="GU214" s="0"/>
      <c r="GV214" s="0"/>
      <c r="GW214" s="0"/>
      <c r="GX214" s="0"/>
      <c r="GY214" s="0"/>
      <c r="GZ214" s="0"/>
      <c r="HA214" s="0"/>
      <c r="HB214" s="0"/>
      <c r="HC214" s="0"/>
      <c r="HD214" s="0"/>
      <c r="HE214" s="0"/>
      <c r="HF214" s="0"/>
      <c r="HG214" s="0"/>
      <c r="HH214" s="0"/>
      <c r="HI214" s="0"/>
      <c r="HJ214" s="0"/>
      <c r="HK214" s="0"/>
      <c r="HL214" s="0"/>
      <c r="HM214" s="0"/>
      <c r="HN214" s="0"/>
      <c r="HO214" s="0"/>
      <c r="HP214" s="0"/>
      <c r="HQ214" s="0"/>
      <c r="HR214" s="0"/>
      <c r="HS214" s="0"/>
      <c r="HT214" s="0"/>
      <c r="HU214" s="0"/>
      <c r="HV214" s="0"/>
      <c r="HW214" s="0"/>
      <c r="HX214" s="0"/>
      <c r="HY214" s="0"/>
      <c r="HZ214" s="0"/>
      <c r="IA214" s="0"/>
      <c r="IB214" s="0"/>
      <c r="IC214" s="0"/>
      <c r="ID214" s="0"/>
      <c r="IE214" s="0"/>
      <c r="IF214" s="0"/>
      <c r="IG214" s="0"/>
      <c r="IH214" s="0"/>
      <c r="II214" s="0"/>
      <c r="IJ214" s="0"/>
      <c r="IK214" s="0"/>
      <c r="IL214" s="0"/>
      <c r="IM214" s="0"/>
      <c r="IN214" s="0"/>
      <c r="IO214" s="0"/>
      <c r="IP214" s="0"/>
      <c r="IQ214" s="0"/>
      <c r="IR214" s="0"/>
      <c r="IS214" s="0"/>
      <c r="IT214" s="0"/>
      <c r="IU214" s="0"/>
      <c r="IV214" s="0"/>
      <c r="IW214" s="0"/>
      <c r="IX214" s="0"/>
      <c r="IY214" s="0"/>
      <c r="IZ214" s="0"/>
      <c r="JA214" s="0"/>
      <c r="JB214" s="0"/>
      <c r="JC214" s="0"/>
      <c r="JD214" s="0"/>
      <c r="JE214" s="0"/>
      <c r="JF214" s="0"/>
      <c r="JG214" s="0"/>
      <c r="JH214" s="0"/>
      <c r="JI214" s="0"/>
      <c r="JJ214" s="0"/>
      <c r="JK214" s="0"/>
      <c r="JL214" s="0"/>
      <c r="JM214" s="0"/>
      <c r="JN214" s="0"/>
      <c r="JO214" s="0"/>
      <c r="JP214" s="0"/>
      <c r="JQ214" s="0"/>
      <c r="JR214" s="0"/>
      <c r="JS214" s="0"/>
      <c r="JT214" s="0"/>
      <c r="JU214" s="0"/>
      <c r="JV214" s="0"/>
      <c r="JW214" s="0"/>
      <c r="JX214" s="0"/>
      <c r="JY214" s="0"/>
      <c r="JZ214" s="0"/>
      <c r="KA214" s="0"/>
      <c r="KB214" s="0"/>
      <c r="KC214" s="0"/>
      <c r="KD214" s="0"/>
      <c r="KE214" s="0"/>
      <c r="KF214" s="0"/>
      <c r="KG214" s="0"/>
      <c r="KH214" s="0"/>
      <c r="KI214" s="0"/>
      <c r="KJ214" s="0"/>
      <c r="KK214" s="0"/>
      <c r="KL214" s="0"/>
      <c r="KM214" s="0"/>
      <c r="KN214" s="0"/>
      <c r="KO214" s="0"/>
      <c r="KP214" s="0"/>
      <c r="KQ214" s="0"/>
      <c r="KR214" s="0"/>
      <c r="KS214" s="0"/>
      <c r="KT214" s="0"/>
      <c r="KU214" s="0"/>
      <c r="KV214" s="0"/>
      <c r="KW214" s="0"/>
      <c r="KX214" s="0"/>
      <c r="KY214" s="0"/>
      <c r="KZ214" s="0"/>
      <c r="LA214" s="0"/>
      <c r="LB214" s="0"/>
      <c r="LC214" s="0"/>
      <c r="LD214" s="0"/>
      <c r="LE214" s="0"/>
      <c r="LF214" s="0"/>
      <c r="LG214" s="0"/>
      <c r="LH214" s="0"/>
      <c r="LI214" s="0"/>
      <c r="LJ214" s="0"/>
      <c r="LK214" s="0"/>
      <c r="LL214" s="0"/>
      <c r="LM214" s="0"/>
      <c r="LN214" s="0"/>
      <c r="LO214" s="0"/>
      <c r="LP214" s="0"/>
      <c r="LQ214" s="0"/>
      <c r="LR214" s="0"/>
      <c r="LS214" s="0"/>
      <c r="LT214" s="0"/>
      <c r="LU214" s="0"/>
      <c r="LV214" s="0"/>
      <c r="LW214" s="0"/>
      <c r="LX214" s="0"/>
      <c r="LY214" s="0"/>
      <c r="LZ214" s="0"/>
      <c r="MA214" s="0"/>
      <c r="MB214" s="0"/>
      <c r="MC214" s="0"/>
      <c r="MD214" s="0"/>
      <c r="ME214" s="0"/>
      <c r="MF214" s="0"/>
      <c r="MG214" s="0"/>
      <c r="MH214" s="0"/>
      <c r="MI214" s="0"/>
      <c r="MJ214" s="0"/>
      <c r="MK214" s="0"/>
      <c r="ML214" s="0"/>
      <c r="MM214" s="0"/>
      <c r="MN214" s="0"/>
      <c r="MO214" s="0"/>
      <c r="MP214" s="0"/>
      <c r="MQ214" s="0"/>
      <c r="MR214" s="0"/>
      <c r="MS214" s="0"/>
      <c r="MT214" s="0"/>
      <c r="MU214" s="0"/>
      <c r="MV214" s="0"/>
      <c r="MW214" s="0"/>
      <c r="MX214" s="0"/>
      <c r="MY214" s="0"/>
      <c r="MZ214" s="0"/>
      <c r="NA214" s="0"/>
      <c r="NB214" s="0"/>
      <c r="NC214" s="0"/>
      <c r="ND214" s="0"/>
      <c r="NE214" s="0"/>
      <c r="NF214" s="0"/>
      <c r="NG214" s="0"/>
      <c r="NH214" s="0"/>
      <c r="NI214" s="0"/>
      <c r="NJ214" s="0"/>
      <c r="NK214" s="0"/>
      <c r="NL214" s="0"/>
      <c r="NM214" s="0"/>
      <c r="NN214" s="0"/>
      <c r="NO214" s="0"/>
      <c r="NP214" s="0"/>
      <c r="NQ214" s="0"/>
      <c r="NR214" s="0"/>
      <c r="NS214" s="0"/>
      <c r="NT214" s="0"/>
      <c r="NU214" s="0"/>
      <c r="NV214" s="0"/>
      <c r="NW214" s="0"/>
      <c r="NX214" s="0"/>
      <c r="NY214" s="0"/>
      <c r="NZ214" s="0"/>
      <c r="OA214" s="0"/>
      <c r="OB214" s="0"/>
      <c r="OC214" s="0"/>
      <c r="OD214" s="0"/>
      <c r="OE214" s="0"/>
      <c r="OF214" s="0"/>
      <c r="OG214" s="0"/>
      <c r="OH214" s="0"/>
      <c r="OI214" s="0"/>
      <c r="OJ214" s="0"/>
      <c r="OK214" s="0"/>
      <c r="OL214" s="0"/>
      <c r="OM214" s="0"/>
      <c r="ON214" s="0"/>
      <c r="OO214" s="0"/>
      <c r="OP214" s="0"/>
      <c r="OQ214" s="0"/>
      <c r="OR214" s="0"/>
      <c r="OS214" s="0"/>
      <c r="OT214" s="0"/>
      <c r="OU214" s="0"/>
      <c r="OV214" s="0"/>
      <c r="OW214" s="0"/>
      <c r="OX214" s="0"/>
      <c r="OY214" s="0"/>
      <c r="OZ214" s="0"/>
      <c r="PA214" s="0"/>
      <c r="PB214" s="0"/>
      <c r="PC214" s="0"/>
      <c r="PD214" s="0"/>
      <c r="PE214" s="0"/>
      <c r="PF214" s="0"/>
      <c r="PG214" s="0"/>
      <c r="PH214" s="0"/>
      <c r="PI214" s="0"/>
      <c r="PJ214" s="0"/>
      <c r="PK214" s="0"/>
      <c r="PL214" s="0"/>
      <c r="PM214" s="0"/>
      <c r="PN214" s="0"/>
      <c r="PO214" s="0"/>
      <c r="PP214" s="0"/>
      <c r="PQ214" s="0"/>
      <c r="PR214" s="0"/>
      <c r="PS214" s="0"/>
      <c r="PT214" s="0"/>
      <c r="PU214" s="0"/>
      <c r="PV214" s="0"/>
      <c r="PW214" s="0"/>
      <c r="PX214" s="0"/>
      <c r="PY214" s="0"/>
      <c r="PZ214" s="0"/>
      <c r="QA214" s="0"/>
      <c r="QB214" s="0"/>
      <c r="QC214" s="0"/>
      <c r="QD214" s="0"/>
      <c r="QE214" s="0"/>
      <c r="QF214" s="0"/>
      <c r="QG214" s="0"/>
      <c r="QH214" s="0"/>
      <c r="QI214" s="0"/>
      <c r="QJ214" s="0"/>
      <c r="QK214" s="0"/>
      <c r="QL214" s="0"/>
      <c r="QM214" s="0"/>
      <c r="QN214" s="0"/>
      <c r="QO214" s="0"/>
      <c r="QP214" s="0"/>
      <c r="QQ214" s="0"/>
      <c r="QR214" s="0"/>
      <c r="QS214" s="0"/>
      <c r="QT214" s="0"/>
      <c r="QU214" s="0"/>
      <c r="QV214" s="0"/>
      <c r="QW214" s="0"/>
      <c r="QX214" s="0"/>
      <c r="QY214" s="0"/>
      <c r="QZ214" s="0"/>
      <c r="RA214" s="0"/>
      <c r="RB214" s="0"/>
      <c r="RC214" s="0"/>
      <c r="RD214" s="0"/>
      <c r="RE214" s="0"/>
      <c r="RF214" s="0"/>
      <c r="RG214" s="0"/>
      <c r="RH214" s="0"/>
      <c r="RI214" s="0"/>
      <c r="RJ214" s="0"/>
      <c r="RK214" s="0"/>
      <c r="RL214" s="0"/>
      <c r="RM214" s="0"/>
      <c r="RN214" s="0"/>
      <c r="RO214" s="0"/>
      <c r="RP214" s="0"/>
      <c r="RQ214" s="0"/>
      <c r="RR214" s="0"/>
      <c r="RS214" s="0"/>
      <c r="RT214" s="0"/>
      <c r="RU214" s="0"/>
      <c r="RV214" s="0"/>
      <c r="RW214" s="0"/>
      <c r="RX214" s="0"/>
      <c r="RY214" s="0"/>
      <c r="RZ214" s="0"/>
      <c r="SA214" s="0"/>
      <c r="SB214" s="0"/>
      <c r="SC214" s="0"/>
      <c r="SD214" s="0"/>
      <c r="SE214" s="0"/>
      <c r="SF214" s="0"/>
      <c r="SG214" s="0"/>
      <c r="SH214" s="0"/>
      <c r="SI214" s="0"/>
      <c r="SJ214" s="0"/>
      <c r="SK214" s="0"/>
      <c r="SL214" s="0"/>
      <c r="SM214" s="0"/>
      <c r="SN214" s="0"/>
      <c r="SO214" s="0"/>
      <c r="SP214" s="0"/>
      <c r="SQ214" s="0"/>
      <c r="SR214" s="0"/>
      <c r="SS214" s="0"/>
      <c r="ST214" s="0"/>
      <c r="SU214" s="0"/>
      <c r="SV214" s="0"/>
      <c r="SW214" s="0"/>
      <c r="SX214" s="0"/>
      <c r="SY214" s="0"/>
      <c r="SZ214" s="0"/>
      <c r="TA214" s="0"/>
      <c r="TB214" s="0"/>
      <c r="TC214" s="0"/>
      <c r="TD214" s="0"/>
      <c r="TE214" s="0"/>
      <c r="TF214" s="0"/>
      <c r="TG214" s="0"/>
      <c r="TH214" s="0"/>
      <c r="TI214" s="0"/>
      <c r="TJ214" s="0"/>
      <c r="TK214" s="0"/>
      <c r="TL214" s="0"/>
      <c r="TM214" s="0"/>
      <c r="TN214" s="0"/>
      <c r="TO214" s="0"/>
      <c r="TP214" s="0"/>
      <c r="TQ214" s="0"/>
      <c r="TR214" s="0"/>
      <c r="TS214" s="0"/>
      <c r="TT214" s="0"/>
      <c r="TU214" s="0"/>
      <c r="TV214" s="0"/>
      <c r="TW214" s="0"/>
      <c r="TX214" s="0"/>
      <c r="TY214" s="0"/>
      <c r="TZ214" s="0"/>
      <c r="UA214" s="0"/>
      <c r="UB214" s="0"/>
      <c r="UC214" s="0"/>
      <c r="UD214" s="0"/>
      <c r="UE214" s="0"/>
      <c r="UF214" s="0"/>
      <c r="UG214" s="0"/>
      <c r="UH214" s="0"/>
      <c r="UI214" s="0"/>
      <c r="UJ214" s="0"/>
      <c r="UK214" s="0"/>
      <c r="UL214" s="0"/>
      <c r="UM214" s="0"/>
      <c r="UN214" s="0"/>
      <c r="UO214" s="0"/>
      <c r="UP214" s="0"/>
      <c r="UQ214" s="0"/>
      <c r="UR214" s="0"/>
      <c r="US214" s="0"/>
      <c r="UT214" s="0"/>
      <c r="UU214" s="0"/>
      <c r="UV214" s="0"/>
      <c r="UW214" s="0"/>
      <c r="UX214" s="0"/>
      <c r="UY214" s="0"/>
      <c r="UZ214" s="0"/>
      <c r="VA214" s="0"/>
      <c r="VB214" s="0"/>
      <c r="VC214" s="0"/>
      <c r="VD214" s="0"/>
      <c r="VE214" s="0"/>
      <c r="VF214" s="0"/>
      <c r="VG214" s="0"/>
      <c r="VH214" s="0"/>
      <c r="VI214" s="0"/>
      <c r="VJ214" s="0"/>
      <c r="VK214" s="0"/>
      <c r="VL214" s="0"/>
      <c r="VM214" s="0"/>
      <c r="VN214" s="0"/>
      <c r="VO214" s="0"/>
      <c r="VP214" s="0"/>
      <c r="VQ214" s="0"/>
      <c r="VR214" s="0"/>
      <c r="VS214" s="0"/>
      <c r="VT214" s="0"/>
      <c r="VU214" s="0"/>
      <c r="VV214" s="0"/>
      <c r="VW214" s="0"/>
      <c r="VX214" s="0"/>
      <c r="VY214" s="0"/>
      <c r="VZ214" s="0"/>
      <c r="WA214" s="0"/>
      <c r="WB214" s="0"/>
      <c r="WC214" s="0"/>
      <c r="WD214" s="0"/>
      <c r="WE214" s="0"/>
      <c r="WF214" s="0"/>
      <c r="WG214" s="0"/>
      <c r="WH214" s="0"/>
      <c r="WI214" s="0"/>
      <c r="WJ214" s="0"/>
      <c r="WK214" s="0"/>
      <c r="WL214" s="0"/>
      <c r="WM214" s="0"/>
      <c r="WN214" s="0"/>
      <c r="WO214" s="0"/>
      <c r="WP214" s="0"/>
      <c r="WQ214" s="0"/>
      <c r="WR214" s="0"/>
      <c r="WS214" s="0"/>
      <c r="WT214" s="0"/>
      <c r="WU214" s="0"/>
      <c r="WV214" s="0"/>
      <c r="WW214" s="0"/>
      <c r="WX214" s="0"/>
      <c r="WY214" s="0"/>
      <c r="WZ214" s="0"/>
      <c r="XA214" s="0"/>
      <c r="XB214" s="0"/>
      <c r="XC214" s="0"/>
      <c r="XD214" s="0"/>
      <c r="XE214" s="0"/>
      <c r="XF214" s="0"/>
      <c r="XG214" s="0"/>
      <c r="XH214" s="0"/>
      <c r="XI214" s="0"/>
      <c r="XJ214" s="0"/>
      <c r="XK214" s="0"/>
      <c r="XL214" s="0"/>
      <c r="XM214" s="0"/>
      <c r="XN214" s="0"/>
      <c r="XO214" s="0"/>
      <c r="XP214" s="0"/>
      <c r="XQ214" s="0"/>
      <c r="XR214" s="0"/>
      <c r="XS214" s="0"/>
      <c r="XT214" s="0"/>
      <c r="XU214" s="0"/>
      <c r="XV214" s="0"/>
      <c r="XW214" s="0"/>
      <c r="XX214" s="0"/>
      <c r="XY214" s="0"/>
      <c r="XZ214" s="0"/>
      <c r="YA214" s="0"/>
      <c r="YB214" s="0"/>
      <c r="YC214" s="0"/>
      <c r="YD214" s="0"/>
      <c r="YE214" s="0"/>
      <c r="YF214" s="0"/>
      <c r="YG214" s="0"/>
      <c r="YH214" s="0"/>
      <c r="YI214" s="0"/>
      <c r="YJ214" s="0"/>
      <c r="YK214" s="0"/>
      <c r="YL214" s="0"/>
      <c r="YM214" s="0"/>
      <c r="YN214" s="0"/>
      <c r="YO214" s="0"/>
      <c r="YP214" s="0"/>
      <c r="YQ214" s="0"/>
      <c r="YR214" s="0"/>
      <c r="YS214" s="0"/>
      <c r="YT214" s="0"/>
      <c r="YU214" s="0"/>
      <c r="YV214" s="0"/>
      <c r="YW214" s="0"/>
      <c r="YX214" s="0"/>
      <c r="YY214" s="0"/>
      <c r="YZ214" s="0"/>
      <c r="ZA214" s="0"/>
      <c r="ZB214" s="0"/>
      <c r="ZC214" s="0"/>
      <c r="ZD214" s="0"/>
      <c r="ZE214" s="0"/>
      <c r="ZF214" s="0"/>
      <c r="ZG214" s="0"/>
      <c r="ZH214" s="0"/>
      <c r="ZI214" s="0"/>
      <c r="ZJ214" s="0"/>
      <c r="ZK214" s="0"/>
      <c r="ZL214" s="0"/>
      <c r="ZM214" s="0"/>
      <c r="ZN214" s="0"/>
      <c r="ZO214" s="0"/>
      <c r="ZP214" s="0"/>
      <c r="ZQ214" s="0"/>
      <c r="ZR214" s="0"/>
      <c r="ZS214" s="0"/>
      <c r="ZT214" s="0"/>
      <c r="ZU214" s="0"/>
      <c r="ZV214" s="0"/>
      <c r="ZW214" s="0"/>
      <c r="ZX214" s="0"/>
      <c r="ZY214" s="0"/>
      <c r="ZZ214" s="0"/>
      <c r="AAA214" s="0"/>
      <c r="AAB214" s="0"/>
      <c r="AAC214" s="0"/>
      <c r="AAD214" s="0"/>
      <c r="AAE214" s="0"/>
      <c r="AAF214" s="0"/>
      <c r="AAG214" s="0"/>
      <c r="AAH214" s="0"/>
      <c r="AAI214" s="0"/>
      <c r="AAJ214" s="0"/>
      <c r="AAK214" s="0"/>
      <c r="AAL214" s="0"/>
      <c r="AAM214" s="0"/>
      <c r="AAN214" s="0"/>
      <c r="AAO214" s="0"/>
      <c r="AAP214" s="0"/>
      <c r="AAQ214" s="0"/>
      <c r="AAR214" s="0"/>
      <c r="AAS214" s="0"/>
      <c r="AAT214" s="0"/>
      <c r="AAU214" s="0"/>
      <c r="AAV214" s="0"/>
      <c r="AAW214" s="0"/>
      <c r="AAX214" s="0"/>
      <c r="AAY214" s="0"/>
      <c r="AAZ214" s="0"/>
      <c r="ABA214" s="0"/>
      <c r="ABB214" s="0"/>
      <c r="ABC214" s="0"/>
      <c r="ABD214" s="0"/>
      <c r="ABE214" s="0"/>
      <c r="ABF214" s="0"/>
      <c r="ABG214" s="0"/>
      <c r="ABH214" s="0"/>
      <c r="ABI214" s="0"/>
      <c r="ABJ214" s="0"/>
      <c r="ABK214" s="0"/>
      <c r="ABL214" s="0"/>
      <c r="ABM214" s="0"/>
      <c r="ABN214" s="0"/>
      <c r="ABO214" s="0"/>
      <c r="ABP214" s="0"/>
      <c r="ABQ214" s="0"/>
      <c r="ABR214" s="0"/>
      <c r="ABS214" s="0"/>
      <c r="ABT214" s="0"/>
      <c r="ABU214" s="0"/>
      <c r="ABV214" s="0"/>
      <c r="ABW214" s="0"/>
      <c r="ABX214" s="0"/>
      <c r="ABY214" s="0"/>
      <c r="ABZ214" s="0"/>
      <c r="ACA214" s="0"/>
      <c r="ACB214" s="0"/>
      <c r="ACC214" s="0"/>
      <c r="ACD214" s="0"/>
      <c r="ACE214" s="0"/>
      <c r="ACF214" s="0"/>
      <c r="ACG214" s="0"/>
      <c r="ACH214" s="0"/>
      <c r="ACI214" s="0"/>
      <c r="ACJ214" s="0"/>
      <c r="ACK214" s="0"/>
      <c r="ACL214" s="0"/>
      <c r="ACM214" s="0"/>
      <c r="ACN214" s="0"/>
      <c r="ACO214" s="0"/>
      <c r="ACP214" s="0"/>
      <c r="ACQ214" s="0"/>
      <c r="ACR214" s="0"/>
      <c r="ACS214" s="0"/>
      <c r="ACT214" s="0"/>
      <c r="ACU214" s="0"/>
      <c r="ACV214" s="0"/>
      <c r="ACW214" s="0"/>
      <c r="ACX214" s="0"/>
      <c r="ACY214" s="0"/>
      <c r="ACZ214" s="0"/>
      <c r="ADA214" s="0"/>
      <c r="ADB214" s="0"/>
      <c r="ADC214" s="0"/>
      <c r="ADD214" s="0"/>
      <c r="ADE214" s="0"/>
      <c r="ADF214" s="0"/>
      <c r="ADG214" s="0"/>
      <c r="ADH214" s="0"/>
      <c r="ADI214" s="0"/>
      <c r="ADJ214" s="0"/>
      <c r="ADK214" s="0"/>
      <c r="ADL214" s="0"/>
      <c r="ADM214" s="0"/>
      <c r="ADN214" s="0"/>
      <c r="ADO214" s="0"/>
      <c r="ADP214" s="0"/>
      <c r="ADQ214" s="0"/>
      <c r="ADR214" s="0"/>
      <c r="ADS214" s="0"/>
      <c r="ADT214" s="0"/>
      <c r="ADU214" s="0"/>
      <c r="ADV214" s="0"/>
      <c r="ADW214" s="0"/>
      <c r="ADX214" s="0"/>
      <c r="ADY214" s="0"/>
      <c r="ADZ214" s="0"/>
      <c r="AEA214" s="0"/>
      <c r="AEB214" s="0"/>
      <c r="AEC214" s="0"/>
      <c r="AED214" s="0"/>
      <c r="AEE214" s="0"/>
      <c r="AEF214" s="0"/>
      <c r="AEG214" s="0"/>
      <c r="AEH214" s="0"/>
      <c r="AEI214" s="0"/>
      <c r="AEJ214" s="0"/>
      <c r="AEK214" s="0"/>
      <c r="AEL214" s="0"/>
      <c r="AEM214" s="0"/>
      <c r="AEN214" s="0"/>
      <c r="AEO214" s="0"/>
      <c r="AEP214" s="0"/>
      <c r="AEQ214" s="0"/>
      <c r="AER214" s="0"/>
      <c r="AES214" s="0"/>
      <c r="AET214" s="0"/>
      <c r="AEU214" s="0"/>
      <c r="AEV214" s="0"/>
      <c r="AEW214" s="0"/>
      <c r="AEX214" s="0"/>
      <c r="AEY214" s="0"/>
      <c r="AEZ214" s="0"/>
      <c r="AFA214" s="0"/>
      <c r="AFB214" s="0"/>
      <c r="AFC214" s="0"/>
      <c r="AFD214" s="0"/>
      <c r="AFE214" s="0"/>
      <c r="AFF214" s="0"/>
      <c r="AFG214" s="0"/>
      <c r="AFH214" s="0"/>
      <c r="AFI214" s="0"/>
      <c r="AFJ214" s="0"/>
      <c r="AFK214" s="0"/>
      <c r="AFL214" s="0"/>
      <c r="AFM214" s="0"/>
      <c r="AFN214" s="0"/>
      <c r="AFO214" s="0"/>
      <c r="AFP214" s="0"/>
      <c r="AFQ214" s="0"/>
      <c r="AFR214" s="0"/>
      <c r="AFS214" s="0"/>
      <c r="AFT214" s="0"/>
      <c r="AFU214" s="0"/>
      <c r="AFV214" s="0"/>
      <c r="AFW214" s="0"/>
      <c r="AFX214" s="0"/>
      <c r="AFY214" s="0"/>
      <c r="AFZ214" s="0"/>
      <c r="AGA214" s="0"/>
      <c r="AGB214" s="0"/>
      <c r="AGC214" s="0"/>
      <c r="AGD214" s="0"/>
      <c r="AGE214" s="0"/>
      <c r="AGF214" s="0"/>
      <c r="AGG214" s="0"/>
      <c r="AGH214" s="0"/>
      <c r="AGI214" s="0"/>
      <c r="AGJ214" s="0"/>
      <c r="AGK214" s="0"/>
      <c r="AGL214" s="0"/>
      <c r="AGM214" s="0"/>
      <c r="AGN214" s="0"/>
      <c r="AGO214" s="0"/>
      <c r="AGP214" s="0"/>
      <c r="AGQ214" s="0"/>
      <c r="AGR214" s="0"/>
      <c r="AGS214" s="0"/>
      <c r="AGT214" s="0"/>
      <c r="AGU214" s="0"/>
      <c r="AGV214" s="0"/>
      <c r="AGW214" s="0"/>
      <c r="AGX214" s="0"/>
      <c r="AGY214" s="0"/>
      <c r="AGZ214" s="0"/>
      <c r="AHA214" s="0"/>
      <c r="AHB214" s="0"/>
      <c r="AHC214" s="0"/>
      <c r="AHD214" s="0"/>
      <c r="AHE214" s="0"/>
      <c r="AHF214" s="0"/>
      <c r="AHG214" s="0"/>
      <c r="AHH214" s="0"/>
      <c r="AHI214" s="0"/>
      <c r="AHJ214" s="0"/>
      <c r="AHK214" s="0"/>
      <c r="AHL214" s="0"/>
      <c r="AHM214" s="0"/>
      <c r="AHN214" s="0"/>
      <c r="AHO214" s="0"/>
      <c r="AHP214" s="0"/>
      <c r="AHQ214" s="0"/>
      <c r="AHR214" s="0"/>
      <c r="AHS214" s="0"/>
      <c r="AHT214" s="0"/>
      <c r="AHU214" s="0"/>
      <c r="AHV214" s="0"/>
      <c r="AHW214" s="0"/>
      <c r="AHX214" s="0"/>
      <c r="AHY214" s="0"/>
      <c r="AHZ214" s="0"/>
      <c r="AIA214" s="0"/>
      <c r="AIB214" s="0"/>
      <c r="AIC214" s="0"/>
      <c r="AID214" s="0"/>
      <c r="AIE214" s="0"/>
      <c r="AIF214" s="0"/>
      <c r="AIG214" s="0"/>
      <c r="AIH214" s="0"/>
      <c r="AII214" s="0"/>
      <c r="AIJ214" s="0"/>
      <c r="AIK214" s="0"/>
      <c r="AIL214" s="0"/>
      <c r="AIM214" s="0"/>
      <c r="AIN214" s="0"/>
      <c r="AIO214" s="0"/>
      <c r="AIP214" s="0"/>
      <c r="AIQ214" s="0"/>
      <c r="AIR214" s="0"/>
      <c r="AIS214" s="0"/>
      <c r="AIT214" s="0"/>
      <c r="AIU214" s="0"/>
      <c r="AIV214" s="0"/>
      <c r="AIW214" s="0"/>
      <c r="AIX214" s="0"/>
      <c r="AIY214" s="0"/>
      <c r="AIZ214" s="0"/>
      <c r="AJA214" s="0"/>
      <c r="AJB214" s="0"/>
      <c r="AJC214" s="0"/>
      <c r="AJD214" s="0"/>
      <c r="AJE214" s="0"/>
      <c r="AJF214" s="0"/>
      <c r="AJG214" s="0"/>
      <c r="AJH214" s="0"/>
      <c r="AJI214" s="0"/>
      <c r="AJJ214" s="0"/>
      <c r="AJK214" s="0"/>
      <c r="AJL214" s="0"/>
      <c r="AJM214" s="0"/>
      <c r="AJN214" s="0"/>
      <c r="AJO214" s="0"/>
      <c r="AJP214" s="0"/>
      <c r="AJQ214" s="0"/>
      <c r="AJR214" s="0"/>
      <c r="AJS214" s="0"/>
      <c r="AJT214" s="0"/>
      <c r="AJU214" s="0"/>
      <c r="AJV214" s="0"/>
      <c r="AJW214" s="0"/>
      <c r="AJX214" s="0"/>
      <c r="AJY214" s="0"/>
      <c r="AJZ214" s="0"/>
      <c r="AKA214" s="0"/>
      <c r="AKB214" s="0"/>
      <c r="AKC214" s="0"/>
      <c r="AKD214" s="0"/>
      <c r="AKE214" s="0"/>
      <c r="AKF214" s="0"/>
      <c r="AKG214" s="0"/>
      <c r="AKH214" s="0"/>
      <c r="AKI214" s="0"/>
      <c r="AKJ214" s="0"/>
      <c r="AKK214" s="0"/>
      <c r="AKL214" s="0"/>
      <c r="AKM214" s="0"/>
      <c r="AKN214" s="0"/>
      <c r="AKO214" s="0"/>
      <c r="AKP214" s="0"/>
      <c r="AKQ214" s="0"/>
      <c r="AKR214" s="0"/>
      <c r="AKS214" s="0"/>
      <c r="AKT214" s="0"/>
      <c r="AKU214" s="0"/>
      <c r="AKV214" s="0"/>
      <c r="AKW214" s="0"/>
      <c r="AKX214" s="0"/>
      <c r="AKY214" s="0"/>
      <c r="AKZ214" s="0"/>
      <c r="ALA214" s="0"/>
      <c r="ALB214" s="0"/>
      <c r="ALC214" s="0"/>
      <c r="ALD214" s="0"/>
      <c r="ALE214" s="0"/>
      <c r="ALF214" s="0"/>
      <c r="ALG214" s="0"/>
      <c r="ALH214" s="0"/>
      <c r="ALI214" s="0"/>
      <c r="ALJ214" s="0"/>
      <c r="ALK214" s="0"/>
      <c r="ALL214" s="0"/>
      <c r="ALM214" s="0"/>
      <c r="ALN214" s="0"/>
      <c r="ALO214" s="0"/>
      <c r="ALP214" s="0"/>
      <c r="ALQ214" s="0"/>
      <c r="ALR214" s="0"/>
      <c r="ALS214" s="0"/>
      <c r="ALT214" s="0"/>
      <c r="ALU214" s="0"/>
      <c r="ALV214" s="0"/>
      <c r="ALW214" s="0"/>
      <c r="ALX214" s="0"/>
      <c r="ALY214" s="0"/>
      <c r="ALZ214" s="0"/>
      <c r="AMA214" s="0"/>
      <c r="AMB214" s="0"/>
      <c r="AMC214" s="0"/>
      <c r="AMD214" s="0"/>
      <c r="AME214" s="0"/>
      <c r="AMF214" s="0"/>
      <c r="AMG214" s="0"/>
      <c r="AMH214" s="0"/>
      <c r="AMI214" s="0"/>
      <c r="AMJ214" s="0"/>
    </row>
    <row r="215" customFormat="false" ht="13.2" hidden="false" customHeight="false" outlineLevel="0" collapsed="false">
      <c r="B215" s="3" t="n">
        <v>14</v>
      </c>
      <c r="I215" s="20" t="n">
        <v>0</v>
      </c>
      <c r="J215" s="1" t="s">
        <v>47</v>
      </c>
      <c r="K215" s="1" t="s">
        <v>45</v>
      </c>
      <c r="L215" s="5" t="n">
        <v>42822</v>
      </c>
      <c r="M215" s="1" t="n">
        <v>0</v>
      </c>
      <c r="N215" s="1" t="n">
        <v>2</v>
      </c>
      <c r="O215" s="1" t="n">
        <v>0</v>
      </c>
      <c r="P215" s="19" t="n">
        <f aca="false">+SUMIFS($O$2:$O$181,$J$2:$J$181,$J215,$B$2:$B$181,"&lt;"&amp;$B215,$B$2:$B$181,"&gt;="&amp;($B215-6))/6</f>
        <v>1.33333333333333</v>
      </c>
      <c r="Q215" s="19" t="n">
        <f aca="false">+SUMIFS($M$2:$M$181,$J$2:$J$181,$J215,$B$2:$B$181,"&lt;"&amp;$B215,$B$2:$B$181,"&gt;="&amp;($B215-6))/6</f>
        <v>1.33333333333333</v>
      </c>
      <c r="R215" s="19" t="n">
        <f aca="false">+SUMIFS($N$2:$N$181,$J$2:$J$181,$J215,$B$2:$B$181,"&lt;"&amp;$B215,$B$2:$B$181,"&gt;="&amp;($B215-6))/6</f>
        <v>1.33333333333333</v>
      </c>
      <c r="S215" s="19" t="n">
        <f aca="false">+SUMIFS($S$2:$S$181,$J$2:$J$181,$J215,$B$2:$B$181,"&lt;"&amp;$B215,$B$2:$B$181,"&gt;="&amp;($B215-6))/(6*90)</f>
        <v>0.705555555555556</v>
      </c>
      <c r="T215" s="19" t="n">
        <f aca="false">+SUMIFS($T$2:$T$181,$J$2:$J$181,$J215,$B$2:$B$181,"&lt;"&amp;$B215,$B$2:$B$181,"&gt;="&amp;($B215-6))/(6*90)</f>
        <v>0.146296296296296</v>
      </c>
      <c r="U215" s="19" t="n">
        <f aca="false">+SUMIFS($U$2:$U$181,$J$2:$J$181,$J215,$B$2:$B$181,"&lt;"&amp;$B215,$B$2:$B$181,"&gt;="&amp;($B215-6))/(6*90)</f>
        <v>0.603703703703704</v>
      </c>
      <c r="V215" s="19" t="n">
        <f aca="false">+SUMIFS($V$2:$V$181,$J$2:$J$181,$J215,$B$2:$B$181,"&lt;"&amp;$B215,$B$2:$B$181,"&gt;="&amp;($B215-6))/(6*90)</f>
        <v>0.2</v>
      </c>
      <c r="W215" s="19" t="n">
        <f aca="false">+SUMIFS($W$2:$W$181,$J$2:$J$181,$J215,$B$2:$B$181,"&lt;"&amp;$B215,$B$2:$B$181,"&gt;="&amp;($B215-6))/6</f>
        <v>1.38624338624339</v>
      </c>
      <c r="X215" s="19" t="n">
        <f aca="false">+SUMIFS($X$2:$X$181,$J$2:$J$181,$J215,$B$2:$B$181,"&lt;"&amp;$B215,$B$2:$B$181,"&gt;="&amp;($B215-6))/6</f>
        <v>1.20868775474039</v>
      </c>
      <c r="Y215" s="19" t="n">
        <f aca="false">+SUMIFS($Y$2:$Y$181,$J$2:$J$181,$J215,$B$2:$B$181,"&lt;"&amp;$B215,$B$2:$B$181,"&gt;="&amp;($B215-6))/(6*90)</f>
        <v>4.26851851851852</v>
      </c>
      <c r="Z215" s="19" t="n">
        <f aca="false">+SUMIFS($Z$2:$Z$181,$J$2:$J$181,$J215,$B$2:$B$181,"&lt;"&amp;$B215,$B$2:$B$181,"&gt;="&amp;($B215-6))/(6*90)</f>
        <v>0.546296296296296</v>
      </c>
      <c r="AA215" s="19" t="n">
        <f aca="false">+SUMIFS($AA$2:$AA$181,$J$2:$J$181,$J215,$B$2:$B$181,"&lt;"&amp;$B215,$B$2:$B$181,"&gt;="&amp;($B215-6))/6</f>
        <v>0.882455526904433</v>
      </c>
      <c r="AB215" s="19" t="n">
        <f aca="false">+SUMIFS($AB$2:$AB$181,$J$2:$J$181,$J215,$B$2:$B$181,"&lt;"&amp;$B215,$B$2:$B$181,"&gt;="&amp;($B215-6))/(6*90)</f>
        <v>0.0574074074074074</v>
      </c>
      <c r="AC215" s="19" t="n">
        <f aca="false">+SUMIFS($AC$2:$AC$181,$J$2:$J$181,$J215,$B$2:$B$181,"&lt;"&amp;$B215,$B$2:$B$181,"&gt;="&amp;($B215-6))/(6*90)</f>
        <v>0.216666666666667</v>
      </c>
      <c r="AD215" s="19" t="n">
        <f aca="false">+SUMIFS(AD$2:AD$181,$J$2:$J$181,$J215,$B$2:$B$181,"&lt;"&amp;$B215,$B$2:$B$181,"&gt;="&amp;($B215-6))/6</f>
        <v>3.33333333333333</v>
      </c>
      <c r="AE215" s="19" t="n">
        <f aca="false">+SUMIFS(AE$2:AE$181,$J$2:$J$181,$J215,$B$2:$B$181,"&lt;"&amp;$B215,$B$2:$B$181,"&gt;="&amp;($B215-6))/(6*90)</f>
        <v>0.118518518518519</v>
      </c>
      <c r="AF215" s="19" t="n">
        <f aca="false">+SUMIFS(AF$2:AF$181,$J$2:$J$181,$J215,$B$2:$B$181,"&lt;"&amp;$B215,$B$2:$B$181,"&gt;="&amp;($B215-6))/(6*90)</f>
        <v>2.78518518518519</v>
      </c>
      <c r="AG215" s="19" t="n">
        <f aca="false">+SUMIFS(AG$2:AG$181,$J$2:$J$181,$J215,$B$2:$B$181,"&lt;"&amp;$B215,$B$2:$B$181,"&gt;="&amp;($B215-6))/(6*90)</f>
        <v>0.42037037037037</v>
      </c>
      <c r="AH215" s="19" t="n">
        <f aca="false">+SUMIFS(AH$2:AH$181,$J$2:$J$181,$J215,$B$2:$B$181,"&lt;"&amp;$B215,$B$2:$B$181,"&gt;="&amp;($B215-6))/(6*90)</f>
        <v>0.0444444444444444</v>
      </c>
      <c r="AI215" s="19" t="n">
        <f aca="false">+SUMIFS(AI$2:AI$181,$J$2:$J$181,$J215,$B$2:$B$181,"&lt;"&amp;$B215,$B$2:$B$181,"&gt;="&amp;($B215-6))/(6*90)</f>
        <v>0.196296296296296</v>
      </c>
      <c r="AJ215" s="19" t="n">
        <f aca="false">+SUMIFS(AJ$2:AJ$181,$J$2:$J$181,$J215,$B$2:$B$181,"&lt;"&amp;$B215,$B$2:$B$181,"&gt;="&amp;($B215-6))/6</f>
        <v>2</v>
      </c>
      <c r="AK215" s="19" t="n">
        <f aca="false">+SUMIFS(AK$2:AK$181,$J$2:$J$181,$J215,$B$2:$B$181,"&lt;"&amp;$B215,$B$2:$B$181,"&gt;="&amp;($B215-6))/(6*90)</f>
        <v>0.107407407407407</v>
      </c>
      <c r="AL215" s="19" t="n">
        <f aca="false">+SUMIFS(AL$2:AL$181,$J$2:$J$181,$J215,$B$2:$B$181,"&lt;"&amp;$B215,$B$2:$B$181,"&gt;="&amp;($B215-6))/6</f>
        <v>1</v>
      </c>
      <c r="AM215" s="19" t="n">
        <f aca="false">+SUMIFS(AM$2:AM$181,$J$2:$J$181,$J215,$B$2:$B$181,"&lt;"&amp;$B215,$B$2:$B$181,"&gt;="&amp;($B215-6))/6</f>
        <v>1.3271436166173</v>
      </c>
      <c r="AN215" s="19" t="n">
        <f aca="false">+SUMIFS(AN$2:AN$181,$J$2:$J$181,$J215,$B$2:$B$181,"&lt;"&amp;$B215,$B$2:$B$181,"&gt;="&amp;($B215-6))/6</f>
        <v>1.63067767565438</v>
      </c>
      <c r="AO215" s="0"/>
      <c r="AP215" s="0"/>
      <c r="AQ215" s="0"/>
      <c r="AR215" s="0"/>
      <c r="AS215" s="0"/>
      <c r="AT215" s="0"/>
      <c r="AU215" s="0"/>
      <c r="AV215" s="0"/>
      <c r="AW215" s="0"/>
      <c r="AX215" s="0"/>
      <c r="AY215" s="0"/>
      <c r="AZ215" s="0"/>
      <c r="BA215" s="0"/>
      <c r="BB215" s="0"/>
      <c r="BC215" s="0"/>
      <c r="BD215" s="0"/>
      <c r="BE215" s="0"/>
      <c r="BF215" s="0"/>
      <c r="BG215" s="0"/>
      <c r="BH215" s="0"/>
      <c r="BI215" s="0"/>
      <c r="BJ215" s="0"/>
      <c r="BK215" s="0"/>
      <c r="BL215" s="0"/>
      <c r="BM215" s="0"/>
      <c r="BN215" s="0"/>
      <c r="BO215" s="0"/>
      <c r="BP215" s="0"/>
      <c r="BQ215" s="0"/>
      <c r="BR215" s="0"/>
      <c r="BS215" s="0"/>
      <c r="BT215" s="0"/>
      <c r="BU215" s="0"/>
      <c r="BV215" s="0"/>
      <c r="BW215" s="0"/>
      <c r="BX215" s="0"/>
      <c r="BY215" s="0"/>
      <c r="BZ215" s="0"/>
      <c r="CA215" s="0"/>
      <c r="CB215" s="0"/>
      <c r="CC215" s="0"/>
      <c r="CD215" s="0"/>
      <c r="CE215" s="0"/>
      <c r="CF215" s="0"/>
      <c r="CG215" s="0"/>
      <c r="CH215" s="0"/>
      <c r="CI215" s="0"/>
      <c r="CJ215" s="0"/>
      <c r="CK215" s="0"/>
      <c r="CL215" s="0"/>
      <c r="CM215" s="0"/>
      <c r="CN215" s="0"/>
      <c r="CO215" s="0"/>
      <c r="CP215" s="0"/>
      <c r="CQ215" s="0"/>
      <c r="CR215" s="0"/>
      <c r="CS215" s="0"/>
      <c r="CT215" s="0"/>
      <c r="CU215" s="0"/>
      <c r="CV215" s="0"/>
      <c r="CW215" s="0"/>
      <c r="CX215" s="0"/>
      <c r="CY215" s="0"/>
      <c r="CZ215" s="0"/>
      <c r="DA215" s="0"/>
      <c r="DB215" s="0"/>
      <c r="DC215" s="0"/>
      <c r="DD215" s="0"/>
      <c r="DE215" s="0"/>
      <c r="DF215" s="0"/>
      <c r="DG215" s="0"/>
      <c r="DH215" s="0"/>
      <c r="DI215" s="0"/>
      <c r="DJ215" s="0"/>
      <c r="DK215" s="0"/>
      <c r="DL215" s="0"/>
      <c r="DM215" s="0"/>
      <c r="DN215" s="0"/>
      <c r="DO215" s="0"/>
      <c r="DP215" s="0"/>
      <c r="DQ215" s="0"/>
      <c r="DR215" s="0"/>
      <c r="DS215" s="0"/>
      <c r="DT215" s="0"/>
      <c r="DU215" s="0"/>
      <c r="DV215" s="0"/>
      <c r="DW215" s="0"/>
      <c r="DX215" s="0"/>
      <c r="DY215" s="0"/>
      <c r="DZ215" s="0"/>
      <c r="EA215" s="0"/>
      <c r="EB215" s="0"/>
      <c r="EC215" s="0"/>
      <c r="ED215" s="0"/>
      <c r="EE215" s="0"/>
      <c r="EF215" s="0"/>
      <c r="EG215" s="0"/>
      <c r="EH215" s="0"/>
      <c r="EI215" s="0"/>
      <c r="EJ215" s="0"/>
      <c r="EK215" s="0"/>
      <c r="EL215" s="0"/>
      <c r="EM215" s="0"/>
      <c r="EN215" s="0"/>
      <c r="EO215" s="0"/>
      <c r="EP215" s="0"/>
      <c r="EQ215" s="0"/>
      <c r="ER215" s="0"/>
      <c r="ES215" s="0"/>
      <c r="ET215" s="0"/>
      <c r="EU215" s="0"/>
      <c r="EV215" s="0"/>
      <c r="EW215" s="0"/>
      <c r="EX215" s="0"/>
      <c r="EY215" s="0"/>
      <c r="EZ215" s="0"/>
      <c r="FA215" s="0"/>
      <c r="FB215" s="0"/>
      <c r="FC215" s="0"/>
      <c r="FD215" s="0"/>
      <c r="FE215" s="0"/>
      <c r="FF215" s="0"/>
      <c r="FG215" s="0"/>
      <c r="FH215" s="0"/>
      <c r="FI215" s="0"/>
      <c r="FJ215" s="0"/>
      <c r="FK215" s="0"/>
      <c r="FL215" s="0"/>
      <c r="FM215" s="0"/>
      <c r="FN215" s="0"/>
      <c r="FO215" s="0"/>
      <c r="FP215" s="0"/>
      <c r="FQ215" s="0"/>
      <c r="FR215" s="0"/>
      <c r="FS215" s="0"/>
      <c r="FT215" s="0"/>
      <c r="FU215" s="0"/>
      <c r="FV215" s="0"/>
      <c r="FW215" s="0"/>
      <c r="FX215" s="0"/>
      <c r="FY215" s="0"/>
      <c r="FZ215" s="0"/>
      <c r="GA215" s="0"/>
      <c r="GB215" s="0"/>
      <c r="GC215" s="0"/>
      <c r="GD215" s="0"/>
      <c r="GE215" s="0"/>
      <c r="GF215" s="0"/>
      <c r="GG215" s="0"/>
      <c r="GH215" s="0"/>
      <c r="GI215" s="0"/>
      <c r="GJ215" s="0"/>
      <c r="GK215" s="0"/>
      <c r="GL215" s="0"/>
      <c r="GM215" s="0"/>
      <c r="GN215" s="0"/>
      <c r="GO215" s="0"/>
      <c r="GP215" s="0"/>
      <c r="GQ215" s="0"/>
      <c r="GR215" s="0"/>
      <c r="GS215" s="0"/>
      <c r="GT215" s="0"/>
      <c r="GU215" s="0"/>
      <c r="GV215" s="0"/>
      <c r="GW215" s="0"/>
      <c r="GX215" s="0"/>
      <c r="GY215" s="0"/>
      <c r="GZ215" s="0"/>
      <c r="HA215" s="0"/>
      <c r="HB215" s="0"/>
      <c r="HC215" s="0"/>
      <c r="HD215" s="0"/>
      <c r="HE215" s="0"/>
      <c r="HF215" s="0"/>
      <c r="HG215" s="0"/>
      <c r="HH215" s="0"/>
      <c r="HI215" s="0"/>
      <c r="HJ215" s="0"/>
      <c r="HK215" s="0"/>
      <c r="HL215" s="0"/>
      <c r="HM215" s="0"/>
      <c r="HN215" s="0"/>
      <c r="HO215" s="0"/>
      <c r="HP215" s="0"/>
      <c r="HQ215" s="0"/>
      <c r="HR215" s="0"/>
      <c r="HS215" s="0"/>
      <c r="HT215" s="0"/>
      <c r="HU215" s="0"/>
      <c r="HV215" s="0"/>
      <c r="HW215" s="0"/>
      <c r="HX215" s="0"/>
      <c r="HY215" s="0"/>
      <c r="HZ215" s="0"/>
      <c r="IA215" s="0"/>
      <c r="IB215" s="0"/>
      <c r="IC215" s="0"/>
      <c r="ID215" s="0"/>
      <c r="IE215" s="0"/>
      <c r="IF215" s="0"/>
      <c r="IG215" s="0"/>
      <c r="IH215" s="0"/>
      <c r="II215" s="0"/>
      <c r="IJ215" s="0"/>
      <c r="IK215" s="0"/>
      <c r="IL215" s="0"/>
      <c r="IM215" s="0"/>
      <c r="IN215" s="0"/>
      <c r="IO215" s="0"/>
      <c r="IP215" s="0"/>
      <c r="IQ215" s="0"/>
      <c r="IR215" s="0"/>
      <c r="IS215" s="0"/>
      <c r="IT215" s="0"/>
      <c r="IU215" s="0"/>
      <c r="IV215" s="0"/>
      <c r="IW215" s="0"/>
      <c r="IX215" s="0"/>
      <c r="IY215" s="0"/>
      <c r="IZ215" s="0"/>
      <c r="JA215" s="0"/>
      <c r="JB215" s="0"/>
      <c r="JC215" s="0"/>
      <c r="JD215" s="0"/>
      <c r="JE215" s="0"/>
      <c r="JF215" s="0"/>
      <c r="JG215" s="0"/>
      <c r="JH215" s="0"/>
      <c r="JI215" s="0"/>
      <c r="JJ215" s="0"/>
      <c r="JK215" s="0"/>
      <c r="JL215" s="0"/>
      <c r="JM215" s="0"/>
      <c r="JN215" s="0"/>
      <c r="JO215" s="0"/>
      <c r="JP215" s="0"/>
      <c r="JQ215" s="0"/>
      <c r="JR215" s="0"/>
      <c r="JS215" s="0"/>
      <c r="JT215" s="0"/>
      <c r="JU215" s="0"/>
      <c r="JV215" s="0"/>
      <c r="JW215" s="0"/>
      <c r="JX215" s="0"/>
      <c r="JY215" s="0"/>
      <c r="JZ215" s="0"/>
      <c r="KA215" s="0"/>
      <c r="KB215" s="0"/>
      <c r="KC215" s="0"/>
      <c r="KD215" s="0"/>
      <c r="KE215" s="0"/>
      <c r="KF215" s="0"/>
      <c r="KG215" s="0"/>
      <c r="KH215" s="0"/>
      <c r="KI215" s="0"/>
      <c r="KJ215" s="0"/>
      <c r="KK215" s="0"/>
      <c r="KL215" s="0"/>
      <c r="KM215" s="0"/>
      <c r="KN215" s="0"/>
      <c r="KO215" s="0"/>
      <c r="KP215" s="0"/>
      <c r="KQ215" s="0"/>
      <c r="KR215" s="0"/>
      <c r="KS215" s="0"/>
      <c r="KT215" s="0"/>
      <c r="KU215" s="0"/>
      <c r="KV215" s="0"/>
      <c r="KW215" s="0"/>
      <c r="KX215" s="0"/>
      <c r="KY215" s="0"/>
      <c r="KZ215" s="0"/>
      <c r="LA215" s="0"/>
      <c r="LB215" s="0"/>
      <c r="LC215" s="0"/>
      <c r="LD215" s="0"/>
      <c r="LE215" s="0"/>
      <c r="LF215" s="0"/>
      <c r="LG215" s="0"/>
      <c r="LH215" s="0"/>
      <c r="LI215" s="0"/>
      <c r="LJ215" s="0"/>
      <c r="LK215" s="0"/>
      <c r="LL215" s="0"/>
      <c r="LM215" s="0"/>
      <c r="LN215" s="0"/>
      <c r="LO215" s="0"/>
      <c r="LP215" s="0"/>
      <c r="LQ215" s="0"/>
      <c r="LR215" s="0"/>
      <c r="LS215" s="0"/>
      <c r="LT215" s="0"/>
      <c r="LU215" s="0"/>
      <c r="LV215" s="0"/>
      <c r="LW215" s="0"/>
      <c r="LX215" s="0"/>
      <c r="LY215" s="0"/>
      <c r="LZ215" s="0"/>
      <c r="MA215" s="0"/>
      <c r="MB215" s="0"/>
      <c r="MC215" s="0"/>
      <c r="MD215" s="0"/>
      <c r="ME215" s="0"/>
      <c r="MF215" s="0"/>
      <c r="MG215" s="0"/>
      <c r="MH215" s="0"/>
      <c r="MI215" s="0"/>
      <c r="MJ215" s="0"/>
      <c r="MK215" s="0"/>
      <c r="ML215" s="0"/>
      <c r="MM215" s="0"/>
      <c r="MN215" s="0"/>
      <c r="MO215" s="0"/>
      <c r="MP215" s="0"/>
      <c r="MQ215" s="0"/>
      <c r="MR215" s="0"/>
      <c r="MS215" s="0"/>
      <c r="MT215" s="0"/>
      <c r="MU215" s="0"/>
      <c r="MV215" s="0"/>
      <c r="MW215" s="0"/>
      <c r="MX215" s="0"/>
      <c r="MY215" s="0"/>
      <c r="MZ215" s="0"/>
      <c r="NA215" s="0"/>
      <c r="NB215" s="0"/>
      <c r="NC215" s="0"/>
      <c r="ND215" s="0"/>
      <c r="NE215" s="0"/>
      <c r="NF215" s="0"/>
      <c r="NG215" s="0"/>
      <c r="NH215" s="0"/>
      <c r="NI215" s="0"/>
      <c r="NJ215" s="0"/>
      <c r="NK215" s="0"/>
      <c r="NL215" s="0"/>
      <c r="NM215" s="0"/>
      <c r="NN215" s="0"/>
      <c r="NO215" s="0"/>
      <c r="NP215" s="0"/>
      <c r="NQ215" s="0"/>
      <c r="NR215" s="0"/>
      <c r="NS215" s="0"/>
      <c r="NT215" s="0"/>
      <c r="NU215" s="0"/>
      <c r="NV215" s="0"/>
      <c r="NW215" s="0"/>
      <c r="NX215" s="0"/>
      <c r="NY215" s="0"/>
      <c r="NZ215" s="0"/>
      <c r="OA215" s="0"/>
      <c r="OB215" s="0"/>
      <c r="OC215" s="0"/>
      <c r="OD215" s="0"/>
      <c r="OE215" s="0"/>
      <c r="OF215" s="0"/>
      <c r="OG215" s="0"/>
      <c r="OH215" s="0"/>
      <c r="OI215" s="0"/>
      <c r="OJ215" s="0"/>
      <c r="OK215" s="0"/>
      <c r="OL215" s="0"/>
      <c r="OM215" s="0"/>
      <c r="ON215" s="0"/>
      <c r="OO215" s="0"/>
      <c r="OP215" s="0"/>
      <c r="OQ215" s="0"/>
      <c r="OR215" s="0"/>
      <c r="OS215" s="0"/>
      <c r="OT215" s="0"/>
      <c r="OU215" s="0"/>
      <c r="OV215" s="0"/>
      <c r="OW215" s="0"/>
      <c r="OX215" s="0"/>
      <c r="OY215" s="0"/>
      <c r="OZ215" s="0"/>
      <c r="PA215" s="0"/>
      <c r="PB215" s="0"/>
      <c r="PC215" s="0"/>
      <c r="PD215" s="0"/>
      <c r="PE215" s="0"/>
      <c r="PF215" s="0"/>
      <c r="PG215" s="0"/>
      <c r="PH215" s="0"/>
      <c r="PI215" s="0"/>
      <c r="PJ215" s="0"/>
      <c r="PK215" s="0"/>
      <c r="PL215" s="0"/>
      <c r="PM215" s="0"/>
      <c r="PN215" s="0"/>
      <c r="PO215" s="0"/>
      <c r="PP215" s="0"/>
      <c r="PQ215" s="0"/>
      <c r="PR215" s="0"/>
      <c r="PS215" s="0"/>
      <c r="PT215" s="0"/>
      <c r="PU215" s="0"/>
      <c r="PV215" s="0"/>
      <c r="PW215" s="0"/>
      <c r="PX215" s="0"/>
      <c r="PY215" s="0"/>
      <c r="PZ215" s="0"/>
      <c r="QA215" s="0"/>
      <c r="QB215" s="0"/>
      <c r="QC215" s="0"/>
      <c r="QD215" s="0"/>
      <c r="QE215" s="0"/>
      <c r="QF215" s="0"/>
      <c r="QG215" s="0"/>
      <c r="QH215" s="0"/>
      <c r="QI215" s="0"/>
      <c r="QJ215" s="0"/>
      <c r="QK215" s="0"/>
      <c r="QL215" s="0"/>
      <c r="QM215" s="0"/>
      <c r="QN215" s="0"/>
      <c r="QO215" s="0"/>
      <c r="QP215" s="0"/>
      <c r="QQ215" s="0"/>
      <c r="QR215" s="0"/>
      <c r="QS215" s="0"/>
      <c r="QT215" s="0"/>
      <c r="QU215" s="0"/>
      <c r="QV215" s="0"/>
      <c r="QW215" s="0"/>
      <c r="QX215" s="0"/>
      <c r="QY215" s="0"/>
      <c r="QZ215" s="0"/>
      <c r="RA215" s="0"/>
      <c r="RB215" s="0"/>
      <c r="RC215" s="0"/>
      <c r="RD215" s="0"/>
      <c r="RE215" s="0"/>
      <c r="RF215" s="0"/>
      <c r="RG215" s="0"/>
      <c r="RH215" s="0"/>
      <c r="RI215" s="0"/>
      <c r="RJ215" s="0"/>
      <c r="RK215" s="0"/>
      <c r="RL215" s="0"/>
      <c r="RM215" s="0"/>
      <c r="RN215" s="0"/>
      <c r="RO215" s="0"/>
      <c r="RP215" s="0"/>
      <c r="RQ215" s="0"/>
      <c r="RR215" s="0"/>
      <c r="RS215" s="0"/>
      <c r="RT215" s="0"/>
      <c r="RU215" s="0"/>
      <c r="RV215" s="0"/>
      <c r="RW215" s="0"/>
      <c r="RX215" s="0"/>
      <c r="RY215" s="0"/>
      <c r="RZ215" s="0"/>
      <c r="SA215" s="0"/>
      <c r="SB215" s="0"/>
      <c r="SC215" s="0"/>
      <c r="SD215" s="0"/>
      <c r="SE215" s="0"/>
      <c r="SF215" s="0"/>
      <c r="SG215" s="0"/>
      <c r="SH215" s="0"/>
      <c r="SI215" s="0"/>
      <c r="SJ215" s="0"/>
      <c r="SK215" s="0"/>
      <c r="SL215" s="0"/>
      <c r="SM215" s="0"/>
      <c r="SN215" s="0"/>
      <c r="SO215" s="0"/>
      <c r="SP215" s="0"/>
      <c r="SQ215" s="0"/>
      <c r="SR215" s="0"/>
      <c r="SS215" s="0"/>
      <c r="ST215" s="0"/>
      <c r="SU215" s="0"/>
      <c r="SV215" s="0"/>
      <c r="SW215" s="0"/>
      <c r="SX215" s="0"/>
      <c r="SY215" s="0"/>
      <c r="SZ215" s="0"/>
      <c r="TA215" s="0"/>
      <c r="TB215" s="0"/>
      <c r="TC215" s="0"/>
      <c r="TD215" s="0"/>
      <c r="TE215" s="0"/>
      <c r="TF215" s="0"/>
      <c r="TG215" s="0"/>
      <c r="TH215" s="0"/>
      <c r="TI215" s="0"/>
      <c r="TJ215" s="0"/>
      <c r="TK215" s="0"/>
      <c r="TL215" s="0"/>
      <c r="TM215" s="0"/>
      <c r="TN215" s="0"/>
      <c r="TO215" s="0"/>
      <c r="TP215" s="0"/>
      <c r="TQ215" s="0"/>
      <c r="TR215" s="0"/>
      <c r="TS215" s="0"/>
      <c r="TT215" s="0"/>
      <c r="TU215" s="0"/>
      <c r="TV215" s="0"/>
      <c r="TW215" s="0"/>
      <c r="TX215" s="0"/>
      <c r="TY215" s="0"/>
      <c r="TZ215" s="0"/>
      <c r="UA215" s="0"/>
      <c r="UB215" s="0"/>
      <c r="UC215" s="0"/>
      <c r="UD215" s="0"/>
      <c r="UE215" s="0"/>
      <c r="UF215" s="0"/>
      <c r="UG215" s="0"/>
      <c r="UH215" s="0"/>
      <c r="UI215" s="0"/>
      <c r="UJ215" s="0"/>
      <c r="UK215" s="0"/>
      <c r="UL215" s="0"/>
      <c r="UM215" s="0"/>
      <c r="UN215" s="0"/>
      <c r="UO215" s="0"/>
      <c r="UP215" s="0"/>
      <c r="UQ215" s="0"/>
      <c r="UR215" s="0"/>
      <c r="US215" s="0"/>
      <c r="UT215" s="0"/>
      <c r="UU215" s="0"/>
      <c r="UV215" s="0"/>
      <c r="UW215" s="0"/>
      <c r="UX215" s="0"/>
      <c r="UY215" s="0"/>
      <c r="UZ215" s="0"/>
      <c r="VA215" s="0"/>
      <c r="VB215" s="0"/>
      <c r="VC215" s="0"/>
      <c r="VD215" s="0"/>
      <c r="VE215" s="0"/>
      <c r="VF215" s="0"/>
      <c r="VG215" s="0"/>
      <c r="VH215" s="0"/>
      <c r="VI215" s="0"/>
      <c r="VJ215" s="0"/>
      <c r="VK215" s="0"/>
      <c r="VL215" s="0"/>
      <c r="VM215" s="0"/>
      <c r="VN215" s="0"/>
      <c r="VO215" s="0"/>
      <c r="VP215" s="0"/>
      <c r="VQ215" s="0"/>
      <c r="VR215" s="0"/>
      <c r="VS215" s="0"/>
      <c r="VT215" s="0"/>
      <c r="VU215" s="0"/>
      <c r="VV215" s="0"/>
      <c r="VW215" s="0"/>
      <c r="VX215" s="0"/>
      <c r="VY215" s="0"/>
      <c r="VZ215" s="0"/>
      <c r="WA215" s="0"/>
      <c r="WB215" s="0"/>
      <c r="WC215" s="0"/>
      <c r="WD215" s="0"/>
      <c r="WE215" s="0"/>
      <c r="WF215" s="0"/>
      <c r="WG215" s="0"/>
      <c r="WH215" s="0"/>
      <c r="WI215" s="0"/>
      <c r="WJ215" s="0"/>
      <c r="WK215" s="0"/>
      <c r="WL215" s="0"/>
      <c r="WM215" s="0"/>
      <c r="WN215" s="0"/>
      <c r="WO215" s="0"/>
      <c r="WP215" s="0"/>
      <c r="WQ215" s="0"/>
      <c r="WR215" s="0"/>
      <c r="WS215" s="0"/>
      <c r="WT215" s="0"/>
      <c r="WU215" s="0"/>
      <c r="WV215" s="0"/>
      <c r="WW215" s="0"/>
      <c r="WX215" s="0"/>
      <c r="WY215" s="0"/>
      <c r="WZ215" s="0"/>
      <c r="XA215" s="0"/>
      <c r="XB215" s="0"/>
      <c r="XC215" s="0"/>
      <c r="XD215" s="0"/>
      <c r="XE215" s="0"/>
      <c r="XF215" s="0"/>
      <c r="XG215" s="0"/>
      <c r="XH215" s="0"/>
      <c r="XI215" s="0"/>
      <c r="XJ215" s="0"/>
      <c r="XK215" s="0"/>
      <c r="XL215" s="0"/>
      <c r="XM215" s="0"/>
      <c r="XN215" s="0"/>
      <c r="XO215" s="0"/>
      <c r="XP215" s="0"/>
      <c r="XQ215" s="0"/>
      <c r="XR215" s="0"/>
      <c r="XS215" s="0"/>
      <c r="XT215" s="0"/>
      <c r="XU215" s="0"/>
      <c r="XV215" s="0"/>
      <c r="XW215" s="0"/>
      <c r="XX215" s="0"/>
      <c r="XY215" s="0"/>
      <c r="XZ215" s="0"/>
      <c r="YA215" s="0"/>
      <c r="YB215" s="0"/>
      <c r="YC215" s="0"/>
      <c r="YD215" s="0"/>
      <c r="YE215" s="0"/>
      <c r="YF215" s="0"/>
      <c r="YG215" s="0"/>
      <c r="YH215" s="0"/>
      <c r="YI215" s="0"/>
      <c r="YJ215" s="0"/>
      <c r="YK215" s="0"/>
      <c r="YL215" s="0"/>
      <c r="YM215" s="0"/>
      <c r="YN215" s="0"/>
      <c r="YO215" s="0"/>
      <c r="YP215" s="0"/>
      <c r="YQ215" s="0"/>
      <c r="YR215" s="0"/>
      <c r="YS215" s="0"/>
      <c r="YT215" s="0"/>
      <c r="YU215" s="0"/>
      <c r="YV215" s="0"/>
      <c r="YW215" s="0"/>
      <c r="YX215" s="0"/>
      <c r="YY215" s="0"/>
      <c r="YZ215" s="0"/>
      <c r="ZA215" s="0"/>
      <c r="ZB215" s="0"/>
      <c r="ZC215" s="0"/>
      <c r="ZD215" s="0"/>
      <c r="ZE215" s="0"/>
      <c r="ZF215" s="0"/>
      <c r="ZG215" s="0"/>
      <c r="ZH215" s="0"/>
      <c r="ZI215" s="0"/>
      <c r="ZJ215" s="0"/>
      <c r="ZK215" s="0"/>
      <c r="ZL215" s="0"/>
      <c r="ZM215" s="0"/>
      <c r="ZN215" s="0"/>
      <c r="ZO215" s="0"/>
      <c r="ZP215" s="0"/>
      <c r="ZQ215" s="0"/>
      <c r="ZR215" s="0"/>
      <c r="ZS215" s="0"/>
      <c r="ZT215" s="0"/>
      <c r="ZU215" s="0"/>
      <c r="ZV215" s="0"/>
      <c r="ZW215" s="0"/>
      <c r="ZX215" s="0"/>
      <c r="ZY215" s="0"/>
      <c r="ZZ215" s="0"/>
      <c r="AAA215" s="0"/>
      <c r="AAB215" s="0"/>
      <c r="AAC215" s="0"/>
      <c r="AAD215" s="0"/>
      <c r="AAE215" s="0"/>
      <c r="AAF215" s="0"/>
      <c r="AAG215" s="0"/>
      <c r="AAH215" s="0"/>
      <c r="AAI215" s="0"/>
      <c r="AAJ215" s="0"/>
      <c r="AAK215" s="0"/>
      <c r="AAL215" s="0"/>
      <c r="AAM215" s="0"/>
      <c r="AAN215" s="0"/>
      <c r="AAO215" s="0"/>
      <c r="AAP215" s="0"/>
      <c r="AAQ215" s="0"/>
      <c r="AAR215" s="0"/>
      <c r="AAS215" s="0"/>
      <c r="AAT215" s="0"/>
      <c r="AAU215" s="0"/>
      <c r="AAV215" s="0"/>
      <c r="AAW215" s="0"/>
      <c r="AAX215" s="0"/>
      <c r="AAY215" s="0"/>
      <c r="AAZ215" s="0"/>
      <c r="ABA215" s="0"/>
      <c r="ABB215" s="0"/>
      <c r="ABC215" s="0"/>
      <c r="ABD215" s="0"/>
      <c r="ABE215" s="0"/>
      <c r="ABF215" s="0"/>
      <c r="ABG215" s="0"/>
      <c r="ABH215" s="0"/>
      <c r="ABI215" s="0"/>
      <c r="ABJ215" s="0"/>
      <c r="ABK215" s="0"/>
      <c r="ABL215" s="0"/>
      <c r="ABM215" s="0"/>
      <c r="ABN215" s="0"/>
      <c r="ABO215" s="0"/>
      <c r="ABP215" s="0"/>
      <c r="ABQ215" s="0"/>
      <c r="ABR215" s="0"/>
      <c r="ABS215" s="0"/>
      <c r="ABT215" s="0"/>
      <c r="ABU215" s="0"/>
      <c r="ABV215" s="0"/>
      <c r="ABW215" s="0"/>
      <c r="ABX215" s="0"/>
      <c r="ABY215" s="0"/>
      <c r="ABZ215" s="0"/>
      <c r="ACA215" s="0"/>
      <c r="ACB215" s="0"/>
      <c r="ACC215" s="0"/>
      <c r="ACD215" s="0"/>
      <c r="ACE215" s="0"/>
      <c r="ACF215" s="0"/>
      <c r="ACG215" s="0"/>
      <c r="ACH215" s="0"/>
      <c r="ACI215" s="0"/>
      <c r="ACJ215" s="0"/>
      <c r="ACK215" s="0"/>
      <c r="ACL215" s="0"/>
      <c r="ACM215" s="0"/>
      <c r="ACN215" s="0"/>
      <c r="ACO215" s="0"/>
      <c r="ACP215" s="0"/>
      <c r="ACQ215" s="0"/>
      <c r="ACR215" s="0"/>
      <c r="ACS215" s="0"/>
      <c r="ACT215" s="0"/>
      <c r="ACU215" s="0"/>
      <c r="ACV215" s="0"/>
      <c r="ACW215" s="0"/>
      <c r="ACX215" s="0"/>
      <c r="ACY215" s="0"/>
      <c r="ACZ215" s="0"/>
      <c r="ADA215" s="0"/>
      <c r="ADB215" s="0"/>
      <c r="ADC215" s="0"/>
      <c r="ADD215" s="0"/>
      <c r="ADE215" s="0"/>
      <c r="ADF215" s="0"/>
      <c r="ADG215" s="0"/>
      <c r="ADH215" s="0"/>
      <c r="ADI215" s="0"/>
      <c r="ADJ215" s="0"/>
      <c r="ADK215" s="0"/>
      <c r="ADL215" s="0"/>
      <c r="ADM215" s="0"/>
      <c r="ADN215" s="0"/>
      <c r="ADO215" s="0"/>
      <c r="ADP215" s="0"/>
      <c r="ADQ215" s="0"/>
      <c r="ADR215" s="0"/>
      <c r="ADS215" s="0"/>
      <c r="ADT215" s="0"/>
      <c r="ADU215" s="0"/>
      <c r="ADV215" s="0"/>
      <c r="ADW215" s="0"/>
      <c r="ADX215" s="0"/>
      <c r="ADY215" s="0"/>
      <c r="ADZ215" s="0"/>
      <c r="AEA215" s="0"/>
      <c r="AEB215" s="0"/>
      <c r="AEC215" s="0"/>
      <c r="AED215" s="0"/>
      <c r="AEE215" s="0"/>
      <c r="AEF215" s="0"/>
      <c r="AEG215" s="0"/>
      <c r="AEH215" s="0"/>
      <c r="AEI215" s="0"/>
      <c r="AEJ215" s="0"/>
      <c r="AEK215" s="0"/>
      <c r="AEL215" s="0"/>
      <c r="AEM215" s="0"/>
      <c r="AEN215" s="0"/>
      <c r="AEO215" s="0"/>
      <c r="AEP215" s="0"/>
      <c r="AEQ215" s="0"/>
      <c r="AER215" s="0"/>
      <c r="AES215" s="0"/>
      <c r="AET215" s="0"/>
      <c r="AEU215" s="0"/>
      <c r="AEV215" s="0"/>
      <c r="AEW215" s="0"/>
      <c r="AEX215" s="0"/>
      <c r="AEY215" s="0"/>
      <c r="AEZ215" s="0"/>
      <c r="AFA215" s="0"/>
      <c r="AFB215" s="0"/>
      <c r="AFC215" s="0"/>
      <c r="AFD215" s="0"/>
      <c r="AFE215" s="0"/>
      <c r="AFF215" s="0"/>
      <c r="AFG215" s="0"/>
      <c r="AFH215" s="0"/>
      <c r="AFI215" s="0"/>
      <c r="AFJ215" s="0"/>
      <c r="AFK215" s="0"/>
      <c r="AFL215" s="0"/>
      <c r="AFM215" s="0"/>
      <c r="AFN215" s="0"/>
      <c r="AFO215" s="0"/>
      <c r="AFP215" s="0"/>
      <c r="AFQ215" s="0"/>
      <c r="AFR215" s="0"/>
      <c r="AFS215" s="0"/>
      <c r="AFT215" s="0"/>
      <c r="AFU215" s="0"/>
      <c r="AFV215" s="0"/>
      <c r="AFW215" s="0"/>
      <c r="AFX215" s="0"/>
      <c r="AFY215" s="0"/>
      <c r="AFZ215" s="0"/>
      <c r="AGA215" s="0"/>
      <c r="AGB215" s="0"/>
      <c r="AGC215" s="0"/>
      <c r="AGD215" s="0"/>
      <c r="AGE215" s="0"/>
      <c r="AGF215" s="0"/>
      <c r="AGG215" s="0"/>
      <c r="AGH215" s="0"/>
      <c r="AGI215" s="0"/>
      <c r="AGJ215" s="0"/>
      <c r="AGK215" s="0"/>
      <c r="AGL215" s="0"/>
      <c r="AGM215" s="0"/>
      <c r="AGN215" s="0"/>
      <c r="AGO215" s="0"/>
      <c r="AGP215" s="0"/>
      <c r="AGQ215" s="0"/>
      <c r="AGR215" s="0"/>
      <c r="AGS215" s="0"/>
      <c r="AGT215" s="0"/>
      <c r="AGU215" s="0"/>
      <c r="AGV215" s="0"/>
      <c r="AGW215" s="0"/>
      <c r="AGX215" s="0"/>
      <c r="AGY215" s="0"/>
      <c r="AGZ215" s="0"/>
      <c r="AHA215" s="0"/>
      <c r="AHB215" s="0"/>
      <c r="AHC215" s="0"/>
      <c r="AHD215" s="0"/>
      <c r="AHE215" s="0"/>
      <c r="AHF215" s="0"/>
      <c r="AHG215" s="0"/>
      <c r="AHH215" s="0"/>
      <c r="AHI215" s="0"/>
      <c r="AHJ215" s="0"/>
      <c r="AHK215" s="0"/>
      <c r="AHL215" s="0"/>
      <c r="AHM215" s="0"/>
      <c r="AHN215" s="0"/>
      <c r="AHO215" s="0"/>
      <c r="AHP215" s="0"/>
      <c r="AHQ215" s="0"/>
      <c r="AHR215" s="0"/>
      <c r="AHS215" s="0"/>
      <c r="AHT215" s="0"/>
      <c r="AHU215" s="0"/>
      <c r="AHV215" s="0"/>
      <c r="AHW215" s="0"/>
      <c r="AHX215" s="0"/>
      <c r="AHY215" s="0"/>
      <c r="AHZ215" s="0"/>
      <c r="AIA215" s="0"/>
      <c r="AIB215" s="0"/>
      <c r="AIC215" s="0"/>
      <c r="AID215" s="0"/>
      <c r="AIE215" s="0"/>
      <c r="AIF215" s="0"/>
      <c r="AIG215" s="0"/>
      <c r="AIH215" s="0"/>
      <c r="AII215" s="0"/>
      <c r="AIJ215" s="0"/>
      <c r="AIK215" s="0"/>
      <c r="AIL215" s="0"/>
      <c r="AIM215" s="0"/>
      <c r="AIN215" s="0"/>
      <c r="AIO215" s="0"/>
      <c r="AIP215" s="0"/>
      <c r="AIQ215" s="0"/>
      <c r="AIR215" s="0"/>
      <c r="AIS215" s="0"/>
      <c r="AIT215" s="0"/>
      <c r="AIU215" s="0"/>
      <c r="AIV215" s="0"/>
      <c r="AIW215" s="0"/>
      <c r="AIX215" s="0"/>
      <c r="AIY215" s="0"/>
      <c r="AIZ215" s="0"/>
      <c r="AJA215" s="0"/>
      <c r="AJB215" s="0"/>
      <c r="AJC215" s="0"/>
      <c r="AJD215" s="0"/>
      <c r="AJE215" s="0"/>
      <c r="AJF215" s="0"/>
      <c r="AJG215" s="0"/>
      <c r="AJH215" s="0"/>
      <c r="AJI215" s="0"/>
      <c r="AJJ215" s="0"/>
      <c r="AJK215" s="0"/>
      <c r="AJL215" s="0"/>
      <c r="AJM215" s="0"/>
      <c r="AJN215" s="0"/>
      <c r="AJO215" s="0"/>
      <c r="AJP215" s="0"/>
      <c r="AJQ215" s="0"/>
      <c r="AJR215" s="0"/>
      <c r="AJS215" s="0"/>
      <c r="AJT215" s="0"/>
      <c r="AJU215" s="0"/>
      <c r="AJV215" s="0"/>
      <c r="AJW215" s="0"/>
      <c r="AJX215" s="0"/>
      <c r="AJY215" s="0"/>
      <c r="AJZ215" s="0"/>
      <c r="AKA215" s="0"/>
      <c r="AKB215" s="0"/>
      <c r="AKC215" s="0"/>
      <c r="AKD215" s="0"/>
      <c r="AKE215" s="0"/>
      <c r="AKF215" s="0"/>
      <c r="AKG215" s="0"/>
      <c r="AKH215" s="0"/>
      <c r="AKI215" s="0"/>
      <c r="AKJ215" s="0"/>
      <c r="AKK215" s="0"/>
      <c r="AKL215" s="0"/>
      <c r="AKM215" s="0"/>
      <c r="AKN215" s="0"/>
      <c r="AKO215" s="0"/>
      <c r="AKP215" s="0"/>
      <c r="AKQ215" s="0"/>
      <c r="AKR215" s="0"/>
      <c r="AKS215" s="0"/>
      <c r="AKT215" s="0"/>
      <c r="AKU215" s="0"/>
      <c r="AKV215" s="0"/>
      <c r="AKW215" s="0"/>
      <c r="AKX215" s="0"/>
      <c r="AKY215" s="0"/>
      <c r="AKZ215" s="0"/>
      <c r="ALA215" s="0"/>
      <c r="ALB215" s="0"/>
      <c r="ALC215" s="0"/>
      <c r="ALD215" s="0"/>
      <c r="ALE215" s="0"/>
      <c r="ALF215" s="0"/>
      <c r="ALG215" s="0"/>
      <c r="ALH215" s="0"/>
      <c r="ALI215" s="0"/>
      <c r="ALJ215" s="0"/>
      <c r="ALK215" s="0"/>
      <c r="ALL215" s="0"/>
      <c r="ALM215" s="0"/>
      <c r="ALN215" s="0"/>
      <c r="ALO215" s="0"/>
      <c r="ALP215" s="0"/>
      <c r="ALQ215" s="0"/>
      <c r="ALR215" s="0"/>
      <c r="ALS215" s="0"/>
      <c r="ALT215" s="0"/>
      <c r="ALU215" s="0"/>
      <c r="ALV215" s="0"/>
      <c r="ALW215" s="0"/>
      <c r="ALX215" s="0"/>
      <c r="ALY215" s="0"/>
      <c r="ALZ215" s="0"/>
      <c r="AMA215" s="0"/>
      <c r="AMB215" s="0"/>
      <c r="AMC215" s="0"/>
      <c r="AMD215" s="0"/>
      <c r="AME215" s="0"/>
      <c r="AMF215" s="0"/>
      <c r="AMG215" s="0"/>
      <c r="AMH215" s="0"/>
      <c r="AMI215" s="0"/>
      <c r="AMJ215" s="0"/>
    </row>
    <row r="216" customFormat="false" ht="13.2" hidden="false" customHeight="false" outlineLevel="0" collapsed="false">
      <c r="B216" s="3" t="n">
        <v>15</v>
      </c>
      <c r="I216" s="20" t="n">
        <v>0</v>
      </c>
      <c r="J216" s="1" t="s">
        <v>47</v>
      </c>
      <c r="K216" s="1" t="s">
        <v>44</v>
      </c>
      <c r="L216" s="5" t="n">
        <v>42978</v>
      </c>
      <c r="M216" s="1" t="n">
        <v>0</v>
      </c>
      <c r="N216" s="1" t="n">
        <v>0</v>
      </c>
      <c r="O216" s="1" t="n">
        <v>1</v>
      </c>
      <c r="P216" s="19" t="n">
        <f aca="false">+SUMIFS($O$2:$O$181,$J$2:$J$181,$J216,$B$2:$B$181,"&lt;"&amp;$B216,$B$2:$B$181,"&gt;="&amp;($B216-6))/6</f>
        <v>1.16666666666667</v>
      </c>
      <c r="Q216" s="19" t="n">
        <f aca="false">+SUMIFS($M$2:$M$181,$J$2:$J$181,$J216,$B$2:$B$181,"&lt;"&amp;$B216,$B$2:$B$181,"&gt;="&amp;($B216-6))/6</f>
        <v>1</v>
      </c>
      <c r="R216" s="19" t="n">
        <f aca="false">+SUMIFS($N$2:$N$181,$J$2:$J$181,$J216,$B$2:$B$181,"&lt;"&amp;$B216,$B$2:$B$181,"&gt;="&amp;($B216-6))/6</f>
        <v>1.33333333333333</v>
      </c>
      <c r="S216" s="19" t="n">
        <f aca="false">+SUMIFS($S$2:$S$181,$J$2:$J$181,$J216,$B$2:$B$181,"&lt;"&amp;$B216,$B$2:$B$181,"&gt;="&amp;($B216-6))/(6*90)</f>
        <v>0.637037037037037</v>
      </c>
      <c r="T216" s="19" t="n">
        <f aca="false">+SUMIFS($T$2:$T$181,$J$2:$J$181,$J216,$B$2:$B$181,"&lt;"&amp;$B216,$B$2:$B$181,"&gt;="&amp;($B216-6))/(6*90)</f>
        <v>0.146296296296296</v>
      </c>
      <c r="U216" s="19" t="n">
        <f aca="false">+SUMIFS($U$2:$U$181,$J$2:$J$181,$J216,$B$2:$B$181,"&lt;"&amp;$B216,$B$2:$B$181,"&gt;="&amp;($B216-6))/(6*90)</f>
        <v>0.6</v>
      </c>
      <c r="V216" s="19" t="n">
        <f aca="false">+SUMIFS($V$2:$V$181,$J$2:$J$181,$J216,$B$2:$B$181,"&lt;"&amp;$B216,$B$2:$B$181,"&gt;="&amp;($B216-6))/(6*90)</f>
        <v>0.192592592592593</v>
      </c>
      <c r="W216" s="19" t="n">
        <f aca="false">+SUMIFS($W$2:$W$181,$J$2:$J$181,$J216,$B$2:$B$181,"&lt;"&amp;$B216,$B$2:$B$181,"&gt;="&amp;($B216-6))/6</f>
        <v>1.10846560846561</v>
      </c>
      <c r="X216" s="19" t="n">
        <f aca="false">+SUMIFS($X$2:$X$181,$J$2:$J$181,$J216,$B$2:$B$181,"&lt;"&amp;$B216,$B$2:$B$181,"&gt;="&amp;($B216-6))/6</f>
        <v>1.25498405103668</v>
      </c>
      <c r="Y216" s="19" t="n">
        <f aca="false">+SUMIFS($Y$2:$Y$181,$J$2:$J$181,$J216,$B$2:$B$181,"&lt;"&amp;$B216,$B$2:$B$181,"&gt;="&amp;($B216-6))/(6*90)</f>
        <v>4.08148148148148</v>
      </c>
      <c r="Z216" s="19" t="n">
        <f aca="false">+SUMIFS($Z$2:$Z$181,$J$2:$J$181,$J216,$B$2:$B$181,"&lt;"&amp;$B216,$B$2:$B$181,"&gt;="&amp;($B216-6))/(6*90)</f>
        <v>0.538888888888889</v>
      </c>
      <c r="AA216" s="19" t="n">
        <f aca="false">+SUMIFS($AA$2:$AA$181,$J$2:$J$181,$J216,$B$2:$B$181,"&lt;"&amp;$B216,$B$2:$B$181,"&gt;="&amp;($B216-6))/6</f>
        <v>0.878892495614869</v>
      </c>
      <c r="AB216" s="19" t="n">
        <f aca="false">+SUMIFS($AB$2:$AB$181,$J$2:$J$181,$J216,$B$2:$B$181,"&lt;"&amp;$B216,$B$2:$B$181,"&gt;="&amp;($B216-6))/(6*90)</f>
        <v>0.05</v>
      </c>
      <c r="AC216" s="19" t="n">
        <f aca="false">+SUMIFS($AC$2:$AC$181,$J$2:$J$181,$J216,$B$2:$B$181,"&lt;"&amp;$B216,$B$2:$B$181,"&gt;="&amp;($B216-6))/(6*90)</f>
        <v>0.207407407407407</v>
      </c>
      <c r="AD216" s="19" t="n">
        <f aca="false">+SUMIFS(AD$2:AD$181,$J$2:$J$181,$J216,$B$2:$B$181,"&lt;"&amp;$B216,$B$2:$B$181,"&gt;="&amp;($B216-6))/6</f>
        <v>3.16666666666667</v>
      </c>
      <c r="AE216" s="19" t="n">
        <f aca="false">+SUMIFS(AE$2:AE$181,$J$2:$J$181,$J216,$B$2:$B$181,"&lt;"&amp;$B216,$B$2:$B$181,"&gt;="&amp;($B216-6))/(6*90)</f>
        <v>0.124074074074074</v>
      </c>
      <c r="AF216" s="19" t="n">
        <f aca="false">+SUMIFS(AF$2:AF$181,$J$2:$J$181,$J216,$B$2:$B$181,"&lt;"&amp;$B216,$B$2:$B$181,"&gt;="&amp;($B216-6))/(6*90)</f>
        <v>2.82222222222222</v>
      </c>
      <c r="AG216" s="19" t="n">
        <f aca="false">+SUMIFS(AG$2:AG$181,$J$2:$J$181,$J216,$B$2:$B$181,"&lt;"&amp;$B216,$B$2:$B$181,"&gt;="&amp;($B216-6))/(6*90)</f>
        <v>0.466666666666667</v>
      </c>
      <c r="AH216" s="19" t="n">
        <f aca="false">+SUMIFS(AH$2:AH$181,$J$2:$J$181,$J216,$B$2:$B$181,"&lt;"&amp;$B216,$B$2:$B$181,"&gt;="&amp;($B216-6))/(6*90)</f>
        <v>0.0407407407407407</v>
      </c>
      <c r="AI216" s="19" t="n">
        <f aca="false">+SUMIFS(AI$2:AI$181,$J$2:$J$181,$J216,$B$2:$B$181,"&lt;"&amp;$B216,$B$2:$B$181,"&gt;="&amp;($B216-6))/(6*90)</f>
        <v>0.205555555555556</v>
      </c>
      <c r="AJ216" s="19" t="n">
        <f aca="false">+SUMIFS(AJ$2:AJ$181,$J$2:$J$181,$J216,$B$2:$B$181,"&lt;"&amp;$B216,$B$2:$B$181,"&gt;="&amp;($B216-6))/6</f>
        <v>2</v>
      </c>
      <c r="AK216" s="19" t="n">
        <f aca="false">+SUMIFS(AK$2:AK$181,$J$2:$J$181,$J216,$B$2:$B$181,"&lt;"&amp;$B216,$B$2:$B$181,"&gt;="&amp;($B216-6))/(6*90)</f>
        <v>0.105555555555556</v>
      </c>
      <c r="AL216" s="19" t="n">
        <f aca="false">+SUMIFS(AL$2:AL$181,$J$2:$J$181,$J216,$B$2:$B$181,"&lt;"&amp;$B216,$B$2:$B$181,"&gt;="&amp;($B216-6))/6</f>
        <v>0.833333333333333</v>
      </c>
      <c r="AM216" s="19" t="n">
        <f aca="false">+SUMIFS(AM$2:AM$181,$J$2:$J$181,$J216,$B$2:$B$181,"&lt;"&amp;$B216,$B$2:$B$181,"&gt;="&amp;($B216-6))/6</f>
        <v>1.41742139439508</v>
      </c>
      <c r="AN216" s="19" t="n">
        <f aca="false">+SUMIFS(AN$2:AN$181,$J$2:$J$181,$J216,$B$2:$B$181,"&lt;"&amp;$B216,$B$2:$B$181,"&gt;="&amp;($B216-6))/6</f>
        <v>1.49180351517365</v>
      </c>
      <c r="AO216" s="0"/>
      <c r="AP216" s="0"/>
      <c r="AQ216" s="0"/>
      <c r="AR216" s="0"/>
      <c r="AS216" s="0"/>
      <c r="AT216" s="0"/>
      <c r="AU216" s="0"/>
      <c r="AV216" s="0"/>
      <c r="AW216" s="0"/>
      <c r="AX216" s="0"/>
      <c r="AY216" s="0"/>
      <c r="AZ216" s="0"/>
      <c r="BA216" s="0"/>
      <c r="BB216" s="0"/>
      <c r="BC216" s="0"/>
      <c r="BD216" s="0"/>
      <c r="BE216" s="0"/>
      <c r="BF216" s="0"/>
      <c r="BG216" s="0"/>
      <c r="BH216" s="0"/>
      <c r="BI216" s="0"/>
      <c r="BJ216" s="0"/>
      <c r="BK216" s="0"/>
      <c r="BL216" s="0"/>
      <c r="BM216" s="0"/>
      <c r="BN216" s="0"/>
      <c r="BO216" s="0"/>
      <c r="BP216" s="0"/>
      <c r="BQ216" s="0"/>
      <c r="BR216" s="0"/>
      <c r="BS216" s="0"/>
      <c r="BT216" s="0"/>
      <c r="BU216" s="0"/>
      <c r="BV216" s="0"/>
      <c r="BW216" s="0"/>
      <c r="BX216" s="0"/>
      <c r="BY216" s="0"/>
      <c r="BZ216" s="0"/>
      <c r="CA216" s="0"/>
      <c r="CB216" s="0"/>
      <c r="CC216" s="0"/>
      <c r="CD216" s="0"/>
      <c r="CE216" s="0"/>
      <c r="CF216" s="0"/>
      <c r="CG216" s="0"/>
      <c r="CH216" s="0"/>
      <c r="CI216" s="0"/>
      <c r="CJ216" s="0"/>
      <c r="CK216" s="0"/>
      <c r="CL216" s="0"/>
      <c r="CM216" s="0"/>
      <c r="CN216" s="0"/>
      <c r="CO216" s="0"/>
      <c r="CP216" s="0"/>
      <c r="CQ216" s="0"/>
      <c r="CR216" s="0"/>
      <c r="CS216" s="0"/>
      <c r="CT216" s="0"/>
      <c r="CU216" s="0"/>
      <c r="CV216" s="0"/>
      <c r="CW216" s="0"/>
      <c r="CX216" s="0"/>
      <c r="CY216" s="0"/>
      <c r="CZ216" s="0"/>
      <c r="DA216" s="0"/>
      <c r="DB216" s="0"/>
      <c r="DC216" s="0"/>
      <c r="DD216" s="0"/>
      <c r="DE216" s="0"/>
      <c r="DF216" s="0"/>
      <c r="DG216" s="0"/>
      <c r="DH216" s="0"/>
      <c r="DI216" s="0"/>
      <c r="DJ216" s="0"/>
      <c r="DK216" s="0"/>
      <c r="DL216" s="0"/>
      <c r="DM216" s="0"/>
      <c r="DN216" s="0"/>
      <c r="DO216" s="0"/>
      <c r="DP216" s="0"/>
      <c r="DQ216" s="0"/>
      <c r="DR216" s="0"/>
      <c r="DS216" s="0"/>
      <c r="DT216" s="0"/>
      <c r="DU216" s="0"/>
      <c r="DV216" s="0"/>
      <c r="DW216" s="0"/>
      <c r="DX216" s="0"/>
      <c r="DY216" s="0"/>
      <c r="DZ216" s="0"/>
      <c r="EA216" s="0"/>
      <c r="EB216" s="0"/>
      <c r="EC216" s="0"/>
      <c r="ED216" s="0"/>
      <c r="EE216" s="0"/>
      <c r="EF216" s="0"/>
      <c r="EG216" s="0"/>
      <c r="EH216" s="0"/>
      <c r="EI216" s="0"/>
      <c r="EJ216" s="0"/>
      <c r="EK216" s="0"/>
      <c r="EL216" s="0"/>
      <c r="EM216" s="0"/>
      <c r="EN216" s="0"/>
      <c r="EO216" s="0"/>
      <c r="EP216" s="0"/>
      <c r="EQ216" s="0"/>
      <c r="ER216" s="0"/>
      <c r="ES216" s="0"/>
      <c r="ET216" s="0"/>
      <c r="EU216" s="0"/>
      <c r="EV216" s="0"/>
      <c r="EW216" s="0"/>
      <c r="EX216" s="0"/>
      <c r="EY216" s="0"/>
      <c r="EZ216" s="0"/>
      <c r="FA216" s="0"/>
      <c r="FB216" s="0"/>
      <c r="FC216" s="0"/>
      <c r="FD216" s="0"/>
      <c r="FE216" s="0"/>
      <c r="FF216" s="0"/>
      <c r="FG216" s="0"/>
      <c r="FH216" s="0"/>
      <c r="FI216" s="0"/>
      <c r="FJ216" s="0"/>
      <c r="FK216" s="0"/>
      <c r="FL216" s="0"/>
      <c r="FM216" s="0"/>
      <c r="FN216" s="0"/>
      <c r="FO216" s="0"/>
      <c r="FP216" s="0"/>
      <c r="FQ216" s="0"/>
      <c r="FR216" s="0"/>
      <c r="FS216" s="0"/>
      <c r="FT216" s="0"/>
      <c r="FU216" s="0"/>
      <c r="FV216" s="0"/>
      <c r="FW216" s="0"/>
      <c r="FX216" s="0"/>
      <c r="FY216" s="0"/>
      <c r="FZ216" s="0"/>
      <c r="GA216" s="0"/>
      <c r="GB216" s="0"/>
      <c r="GC216" s="0"/>
      <c r="GD216" s="0"/>
      <c r="GE216" s="0"/>
      <c r="GF216" s="0"/>
      <c r="GG216" s="0"/>
      <c r="GH216" s="0"/>
      <c r="GI216" s="0"/>
      <c r="GJ216" s="0"/>
      <c r="GK216" s="0"/>
      <c r="GL216" s="0"/>
      <c r="GM216" s="0"/>
      <c r="GN216" s="0"/>
      <c r="GO216" s="0"/>
      <c r="GP216" s="0"/>
      <c r="GQ216" s="0"/>
      <c r="GR216" s="0"/>
      <c r="GS216" s="0"/>
      <c r="GT216" s="0"/>
      <c r="GU216" s="0"/>
      <c r="GV216" s="0"/>
      <c r="GW216" s="0"/>
      <c r="GX216" s="0"/>
      <c r="GY216" s="0"/>
      <c r="GZ216" s="0"/>
      <c r="HA216" s="0"/>
      <c r="HB216" s="0"/>
      <c r="HC216" s="0"/>
      <c r="HD216" s="0"/>
      <c r="HE216" s="0"/>
      <c r="HF216" s="0"/>
      <c r="HG216" s="0"/>
      <c r="HH216" s="0"/>
      <c r="HI216" s="0"/>
      <c r="HJ216" s="0"/>
      <c r="HK216" s="0"/>
      <c r="HL216" s="0"/>
      <c r="HM216" s="0"/>
      <c r="HN216" s="0"/>
      <c r="HO216" s="0"/>
      <c r="HP216" s="0"/>
      <c r="HQ216" s="0"/>
      <c r="HR216" s="0"/>
      <c r="HS216" s="0"/>
      <c r="HT216" s="0"/>
      <c r="HU216" s="0"/>
      <c r="HV216" s="0"/>
      <c r="HW216" s="0"/>
      <c r="HX216" s="0"/>
      <c r="HY216" s="0"/>
      <c r="HZ216" s="0"/>
      <c r="IA216" s="0"/>
      <c r="IB216" s="0"/>
      <c r="IC216" s="0"/>
      <c r="ID216" s="0"/>
      <c r="IE216" s="0"/>
      <c r="IF216" s="0"/>
      <c r="IG216" s="0"/>
      <c r="IH216" s="0"/>
      <c r="II216" s="0"/>
      <c r="IJ216" s="0"/>
      <c r="IK216" s="0"/>
      <c r="IL216" s="0"/>
      <c r="IM216" s="0"/>
      <c r="IN216" s="0"/>
      <c r="IO216" s="0"/>
      <c r="IP216" s="0"/>
      <c r="IQ216" s="0"/>
      <c r="IR216" s="0"/>
      <c r="IS216" s="0"/>
      <c r="IT216" s="0"/>
      <c r="IU216" s="0"/>
      <c r="IV216" s="0"/>
      <c r="IW216" s="0"/>
      <c r="IX216" s="0"/>
      <c r="IY216" s="0"/>
      <c r="IZ216" s="0"/>
      <c r="JA216" s="0"/>
      <c r="JB216" s="0"/>
      <c r="JC216" s="0"/>
      <c r="JD216" s="0"/>
      <c r="JE216" s="0"/>
      <c r="JF216" s="0"/>
      <c r="JG216" s="0"/>
      <c r="JH216" s="0"/>
      <c r="JI216" s="0"/>
      <c r="JJ216" s="0"/>
      <c r="JK216" s="0"/>
      <c r="JL216" s="0"/>
      <c r="JM216" s="0"/>
      <c r="JN216" s="0"/>
      <c r="JO216" s="0"/>
      <c r="JP216" s="0"/>
      <c r="JQ216" s="0"/>
      <c r="JR216" s="0"/>
      <c r="JS216" s="0"/>
      <c r="JT216" s="0"/>
      <c r="JU216" s="0"/>
      <c r="JV216" s="0"/>
      <c r="JW216" s="0"/>
      <c r="JX216" s="0"/>
      <c r="JY216" s="0"/>
      <c r="JZ216" s="0"/>
      <c r="KA216" s="0"/>
      <c r="KB216" s="0"/>
      <c r="KC216" s="0"/>
      <c r="KD216" s="0"/>
      <c r="KE216" s="0"/>
      <c r="KF216" s="0"/>
      <c r="KG216" s="0"/>
      <c r="KH216" s="0"/>
      <c r="KI216" s="0"/>
      <c r="KJ216" s="0"/>
      <c r="KK216" s="0"/>
      <c r="KL216" s="0"/>
      <c r="KM216" s="0"/>
      <c r="KN216" s="0"/>
      <c r="KO216" s="0"/>
      <c r="KP216" s="0"/>
      <c r="KQ216" s="0"/>
      <c r="KR216" s="0"/>
      <c r="KS216" s="0"/>
      <c r="KT216" s="0"/>
      <c r="KU216" s="0"/>
      <c r="KV216" s="0"/>
      <c r="KW216" s="0"/>
      <c r="KX216" s="0"/>
      <c r="KY216" s="0"/>
      <c r="KZ216" s="0"/>
      <c r="LA216" s="0"/>
      <c r="LB216" s="0"/>
      <c r="LC216" s="0"/>
      <c r="LD216" s="0"/>
      <c r="LE216" s="0"/>
      <c r="LF216" s="0"/>
      <c r="LG216" s="0"/>
      <c r="LH216" s="0"/>
      <c r="LI216" s="0"/>
      <c r="LJ216" s="0"/>
      <c r="LK216" s="0"/>
      <c r="LL216" s="0"/>
      <c r="LM216" s="0"/>
      <c r="LN216" s="0"/>
      <c r="LO216" s="0"/>
      <c r="LP216" s="0"/>
      <c r="LQ216" s="0"/>
      <c r="LR216" s="0"/>
      <c r="LS216" s="0"/>
      <c r="LT216" s="0"/>
      <c r="LU216" s="0"/>
      <c r="LV216" s="0"/>
      <c r="LW216" s="0"/>
      <c r="LX216" s="0"/>
      <c r="LY216" s="0"/>
      <c r="LZ216" s="0"/>
      <c r="MA216" s="0"/>
      <c r="MB216" s="0"/>
      <c r="MC216" s="0"/>
      <c r="MD216" s="0"/>
      <c r="ME216" s="0"/>
      <c r="MF216" s="0"/>
      <c r="MG216" s="0"/>
      <c r="MH216" s="0"/>
      <c r="MI216" s="0"/>
      <c r="MJ216" s="0"/>
      <c r="MK216" s="0"/>
      <c r="ML216" s="0"/>
      <c r="MM216" s="0"/>
      <c r="MN216" s="0"/>
      <c r="MO216" s="0"/>
      <c r="MP216" s="0"/>
      <c r="MQ216" s="0"/>
      <c r="MR216" s="0"/>
      <c r="MS216" s="0"/>
      <c r="MT216" s="0"/>
      <c r="MU216" s="0"/>
      <c r="MV216" s="0"/>
      <c r="MW216" s="0"/>
      <c r="MX216" s="0"/>
      <c r="MY216" s="0"/>
      <c r="MZ216" s="0"/>
      <c r="NA216" s="0"/>
      <c r="NB216" s="0"/>
      <c r="NC216" s="0"/>
      <c r="ND216" s="0"/>
      <c r="NE216" s="0"/>
      <c r="NF216" s="0"/>
      <c r="NG216" s="0"/>
      <c r="NH216" s="0"/>
      <c r="NI216" s="0"/>
      <c r="NJ216" s="0"/>
      <c r="NK216" s="0"/>
      <c r="NL216" s="0"/>
      <c r="NM216" s="0"/>
      <c r="NN216" s="0"/>
      <c r="NO216" s="0"/>
      <c r="NP216" s="0"/>
      <c r="NQ216" s="0"/>
      <c r="NR216" s="0"/>
      <c r="NS216" s="0"/>
      <c r="NT216" s="0"/>
      <c r="NU216" s="0"/>
      <c r="NV216" s="0"/>
      <c r="NW216" s="0"/>
      <c r="NX216" s="0"/>
      <c r="NY216" s="0"/>
      <c r="NZ216" s="0"/>
      <c r="OA216" s="0"/>
      <c r="OB216" s="0"/>
      <c r="OC216" s="0"/>
      <c r="OD216" s="0"/>
      <c r="OE216" s="0"/>
      <c r="OF216" s="0"/>
      <c r="OG216" s="0"/>
      <c r="OH216" s="0"/>
      <c r="OI216" s="0"/>
      <c r="OJ216" s="0"/>
      <c r="OK216" s="0"/>
      <c r="OL216" s="0"/>
      <c r="OM216" s="0"/>
      <c r="ON216" s="0"/>
      <c r="OO216" s="0"/>
      <c r="OP216" s="0"/>
      <c r="OQ216" s="0"/>
      <c r="OR216" s="0"/>
      <c r="OS216" s="0"/>
      <c r="OT216" s="0"/>
      <c r="OU216" s="0"/>
      <c r="OV216" s="0"/>
      <c r="OW216" s="0"/>
      <c r="OX216" s="0"/>
      <c r="OY216" s="0"/>
      <c r="OZ216" s="0"/>
      <c r="PA216" s="0"/>
      <c r="PB216" s="0"/>
      <c r="PC216" s="0"/>
      <c r="PD216" s="0"/>
      <c r="PE216" s="0"/>
      <c r="PF216" s="0"/>
      <c r="PG216" s="0"/>
      <c r="PH216" s="0"/>
      <c r="PI216" s="0"/>
      <c r="PJ216" s="0"/>
      <c r="PK216" s="0"/>
      <c r="PL216" s="0"/>
      <c r="PM216" s="0"/>
      <c r="PN216" s="0"/>
      <c r="PO216" s="0"/>
      <c r="PP216" s="0"/>
      <c r="PQ216" s="0"/>
      <c r="PR216" s="0"/>
      <c r="PS216" s="0"/>
      <c r="PT216" s="0"/>
      <c r="PU216" s="0"/>
      <c r="PV216" s="0"/>
      <c r="PW216" s="0"/>
      <c r="PX216" s="0"/>
      <c r="PY216" s="0"/>
      <c r="PZ216" s="0"/>
      <c r="QA216" s="0"/>
      <c r="QB216" s="0"/>
      <c r="QC216" s="0"/>
      <c r="QD216" s="0"/>
      <c r="QE216" s="0"/>
      <c r="QF216" s="0"/>
      <c r="QG216" s="0"/>
      <c r="QH216" s="0"/>
      <c r="QI216" s="0"/>
      <c r="QJ216" s="0"/>
      <c r="QK216" s="0"/>
      <c r="QL216" s="0"/>
      <c r="QM216" s="0"/>
      <c r="QN216" s="0"/>
      <c r="QO216" s="0"/>
      <c r="QP216" s="0"/>
      <c r="QQ216" s="0"/>
      <c r="QR216" s="0"/>
      <c r="QS216" s="0"/>
      <c r="QT216" s="0"/>
      <c r="QU216" s="0"/>
      <c r="QV216" s="0"/>
      <c r="QW216" s="0"/>
      <c r="QX216" s="0"/>
      <c r="QY216" s="0"/>
      <c r="QZ216" s="0"/>
      <c r="RA216" s="0"/>
      <c r="RB216" s="0"/>
      <c r="RC216" s="0"/>
      <c r="RD216" s="0"/>
      <c r="RE216" s="0"/>
      <c r="RF216" s="0"/>
      <c r="RG216" s="0"/>
      <c r="RH216" s="0"/>
      <c r="RI216" s="0"/>
      <c r="RJ216" s="0"/>
      <c r="RK216" s="0"/>
      <c r="RL216" s="0"/>
      <c r="RM216" s="0"/>
      <c r="RN216" s="0"/>
      <c r="RO216" s="0"/>
      <c r="RP216" s="0"/>
      <c r="RQ216" s="0"/>
      <c r="RR216" s="0"/>
      <c r="RS216" s="0"/>
      <c r="RT216" s="0"/>
      <c r="RU216" s="0"/>
      <c r="RV216" s="0"/>
      <c r="RW216" s="0"/>
      <c r="RX216" s="0"/>
      <c r="RY216" s="0"/>
      <c r="RZ216" s="0"/>
      <c r="SA216" s="0"/>
      <c r="SB216" s="0"/>
      <c r="SC216" s="0"/>
      <c r="SD216" s="0"/>
      <c r="SE216" s="0"/>
      <c r="SF216" s="0"/>
      <c r="SG216" s="0"/>
      <c r="SH216" s="0"/>
      <c r="SI216" s="0"/>
      <c r="SJ216" s="0"/>
      <c r="SK216" s="0"/>
      <c r="SL216" s="0"/>
      <c r="SM216" s="0"/>
      <c r="SN216" s="0"/>
      <c r="SO216" s="0"/>
      <c r="SP216" s="0"/>
      <c r="SQ216" s="0"/>
      <c r="SR216" s="0"/>
      <c r="SS216" s="0"/>
      <c r="ST216" s="0"/>
      <c r="SU216" s="0"/>
      <c r="SV216" s="0"/>
      <c r="SW216" s="0"/>
      <c r="SX216" s="0"/>
      <c r="SY216" s="0"/>
      <c r="SZ216" s="0"/>
      <c r="TA216" s="0"/>
      <c r="TB216" s="0"/>
      <c r="TC216" s="0"/>
      <c r="TD216" s="0"/>
      <c r="TE216" s="0"/>
      <c r="TF216" s="0"/>
      <c r="TG216" s="0"/>
      <c r="TH216" s="0"/>
      <c r="TI216" s="0"/>
      <c r="TJ216" s="0"/>
      <c r="TK216" s="0"/>
      <c r="TL216" s="0"/>
      <c r="TM216" s="0"/>
      <c r="TN216" s="0"/>
      <c r="TO216" s="0"/>
      <c r="TP216" s="0"/>
      <c r="TQ216" s="0"/>
      <c r="TR216" s="0"/>
      <c r="TS216" s="0"/>
      <c r="TT216" s="0"/>
      <c r="TU216" s="0"/>
      <c r="TV216" s="0"/>
      <c r="TW216" s="0"/>
      <c r="TX216" s="0"/>
      <c r="TY216" s="0"/>
      <c r="TZ216" s="0"/>
      <c r="UA216" s="0"/>
      <c r="UB216" s="0"/>
      <c r="UC216" s="0"/>
      <c r="UD216" s="0"/>
      <c r="UE216" s="0"/>
      <c r="UF216" s="0"/>
      <c r="UG216" s="0"/>
      <c r="UH216" s="0"/>
      <c r="UI216" s="0"/>
      <c r="UJ216" s="0"/>
      <c r="UK216" s="0"/>
      <c r="UL216" s="0"/>
      <c r="UM216" s="0"/>
      <c r="UN216" s="0"/>
      <c r="UO216" s="0"/>
      <c r="UP216" s="0"/>
      <c r="UQ216" s="0"/>
      <c r="UR216" s="0"/>
      <c r="US216" s="0"/>
      <c r="UT216" s="0"/>
      <c r="UU216" s="0"/>
      <c r="UV216" s="0"/>
      <c r="UW216" s="0"/>
      <c r="UX216" s="0"/>
      <c r="UY216" s="0"/>
      <c r="UZ216" s="0"/>
      <c r="VA216" s="0"/>
      <c r="VB216" s="0"/>
      <c r="VC216" s="0"/>
      <c r="VD216" s="0"/>
      <c r="VE216" s="0"/>
      <c r="VF216" s="0"/>
      <c r="VG216" s="0"/>
      <c r="VH216" s="0"/>
      <c r="VI216" s="0"/>
      <c r="VJ216" s="0"/>
      <c r="VK216" s="0"/>
      <c r="VL216" s="0"/>
      <c r="VM216" s="0"/>
      <c r="VN216" s="0"/>
      <c r="VO216" s="0"/>
      <c r="VP216" s="0"/>
      <c r="VQ216" s="0"/>
      <c r="VR216" s="0"/>
      <c r="VS216" s="0"/>
      <c r="VT216" s="0"/>
      <c r="VU216" s="0"/>
      <c r="VV216" s="0"/>
      <c r="VW216" s="0"/>
      <c r="VX216" s="0"/>
      <c r="VY216" s="0"/>
      <c r="VZ216" s="0"/>
      <c r="WA216" s="0"/>
      <c r="WB216" s="0"/>
      <c r="WC216" s="0"/>
      <c r="WD216" s="0"/>
      <c r="WE216" s="0"/>
      <c r="WF216" s="0"/>
      <c r="WG216" s="0"/>
      <c r="WH216" s="0"/>
      <c r="WI216" s="0"/>
      <c r="WJ216" s="0"/>
      <c r="WK216" s="0"/>
      <c r="WL216" s="0"/>
      <c r="WM216" s="0"/>
      <c r="WN216" s="0"/>
      <c r="WO216" s="0"/>
      <c r="WP216" s="0"/>
      <c r="WQ216" s="0"/>
      <c r="WR216" s="0"/>
      <c r="WS216" s="0"/>
      <c r="WT216" s="0"/>
      <c r="WU216" s="0"/>
      <c r="WV216" s="0"/>
      <c r="WW216" s="0"/>
      <c r="WX216" s="0"/>
      <c r="WY216" s="0"/>
      <c r="WZ216" s="0"/>
      <c r="XA216" s="0"/>
      <c r="XB216" s="0"/>
      <c r="XC216" s="0"/>
      <c r="XD216" s="0"/>
      <c r="XE216" s="0"/>
      <c r="XF216" s="0"/>
      <c r="XG216" s="0"/>
      <c r="XH216" s="0"/>
      <c r="XI216" s="0"/>
      <c r="XJ216" s="0"/>
      <c r="XK216" s="0"/>
      <c r="XL216" s="0"/>
      <c r="XM216" s="0"/>
      <c r="XN216" s="0"/>
      <c r="XO216" s="0"/>
      <c r="XP216" s="0"/>
      <c r="XQ216" s="0"/>
      <c r="XR216" s="0"/>
      <c r="XS216" s="0"/>
      <c r="XT216" s="0"/>
      <c r="XU216" s="0"/>
      <c r="XV216" s="0"/>
      <c r="XW216" s="0"/>
      <c r="XX216" s="0"/>
      <c r="XY216" s="0"/>
      <c r="XZ216" s="0"/>
      <c r="YA216" s="0"/>
      <c r="YB216" s="0"/>
      <c r="YC216" s="0"/>
      <c r="YD216" s="0"/>
      <c r="YE216" s="0"/>
      <c r="YF216" s="0"/>
      <c r="YG216" s="0"/>
      <c r="YH216" s="0"/>
      <c r="YI216" s="0"/>
      <c r="YJ216" s="0"/>
      <c r="YK216" s="0"/>
      <c r="YL216" s="0"/>
      <c r="YM216" s="0"/>
      <c r="YN216" s="0"/>
      <c r="YO216" s="0"/>
      <c r="YP216" s="0"/>
      <c r="YQ216" s="0"/>
      <c r="YR216" s="0"/>
      <c r="YS216" s="0"/>
      <c r="YT216" s="0"/>
      <c r="YU216" s="0"/>
      <c r="YV216" s="0"/>
      <c r="YW216" s="0"/>
      <c r="YX216" s="0"/>
      <c r="YY216" s="0"/>
      <c r="YZ216" s="0"/>
      <c r="ZA216" s="0"/>
      <c r="ZB216" s="0"/>
      <c r="ZC216" s="0"/>
      <c r="ZD216" s="0"/>
      <c r="ZE216" s="0"/>
      <c r="ZF216" s="0"/>
      <c r="ZG216" s="0"/>
      <c r="ZH216" s="0"/>
      <c r="ZI216" s="0"/>
      <c r="ZJ216" s="0"/>
      <c r="ZK216" s="0"/>
      <c r="ZL216" s="0"/>
      <c r="ZM216" s="0"/>
      <c r="ZN216" s="0"/>
      <c r="ZO216" s="0"/>
      <c r="ZP216" s="0"/>
      <c r="ZQ216" s="0"/>
      <c r="ZR216" s="0"/>
      <c r="ZS216" s="0"/>
      <c r="ZT216" s="0"/>
      <c r="ZU216" s="0"/>
      <c r="ZV216" s="0"/>
      <c r="ZW216" s="0"/>
      <c r="ZX216" s="0"/>
      <c r="ZY216" s="0"/>
      <c r="ZZ216" s="0"/>
      <c r="AAA216" s="0"/>
      <c r="AAB216" s="0"/>
      <c r="AAC216" s="0"/>
      <c r="AAD216" s="0"/>
      <c r="AAE216" s="0"/>
      <c r="AAF216" s="0"/>
      <c r="AAG216" s="0"/>
      <c r="AAH216" s="0"/>
      <c r="AAI216" s="0"/>
      <c r="AAJ216" s="0"/>
      <c r="AAK216" s="0"/>
      <c r="AAL216" s="0"/>
      <c r="AAM216" s="0"/>
      <c r="AAN216" s="0"/>
      <c r="AAO216" s="0"/>
      <c r="AAP216" s="0"/>
      <c r="AAQ216" s="0"/>
      <c r="AAR216" s="0"/>
      <c r="AAS216" s="0"/>
      <c r="AAT216" s="0"/>
      <c r="AAU216" s="0"/>
      <c r="AAV216" s="0"/>
      <c r="AAW216" s="0"/>
      <c r="AAX216" s="0"/>
      <c r="AAY216" s="0"/>
      <c r="AAZ216" s="0"/>
      <c r="ABA216" s="0"/>
      <c r="ABB216" s="0"/>
      <c r="ABC216" s="0"/>
      <c r="ABD216" s="0"/>
      <c r="ABE216" s="0"/>
      <c r="ABF216" s="0"/>
      <c r="ABG216" s="0"/>
      <c r="ABH216" s="0"/>
      <c r="ABI216" s="0"/>
      <c r="ABJ216" s="0"/>
      <c r="ABK216" s="0"/>
      <c r="ABL216" s="0"/>
      <c r="ABM216" s="0"/>
      <c r="ABN216" s="0"/>
      <c r="ABO216" s="0"/>
      <c r="ABP216" s="0"/>
      <c r="ABQ216" s="0"/>
      <c r="ABR216" s="0"/>
      <c r="ABS216" s="0"/>
      <c r="ABT216" s="0"/>
      <c r="ABU216" s="0"/>
      <c r="ABV216" s="0"/>
      <c r="ABW216" s="0"/>
      <c r="ABX216" s="0"/>
      <c r="ABY216" s="0"/>
      <c r="ABZ216" s="0"/>
      <c r="ACA216" s="0"/>
      <c r="ACB216" s="0"/>
      <c r="ACC216" s="0"/>
      <c r="ACD216" s="0"/>
      <c r="ACE216" s="0"/>
      <c r="ACF216" s="0"/>
      <c r="ACG216" s="0"/>
      <c r="ACH216" s="0"/>
      <c r="ACI216" s="0"/>
      <c r="ACJ216" s="0"/>
      <c r="ACK216" s="0"/>
      <c r="ACL216" s="0"/>
      <c r="ACM216" s="0"/>
      <c r="ACN216" s="0"/>
      <c r="ACO216" s="0"/>
      <c r="ACP216" s="0"/>
      <c r="ACQ216" s="0"/>
      <c r="ACR216" s="0"/>
      <c r="ACS216" s="0"/>
      <c r="ACT216" s="0"/>
      <c r="ACU216" s="0"/>
      <c r="ACV216" s="0"/>
      <c r="ACW216" s="0"/>
      <c r="ACX216" s="0"/>
      <c r="ACY216" s="0"/>
      <c r="ACZ216" s="0"/>
      <c r="ADA216" s="0"/>
      <c r="ADB216" s="0"/>
      <c r="ADC216" s="0"/>
      <c r="ADD216" s="0"/>
      <c r="ADE216" s="0"/>
      <c r="ADF216" s="0"/>
      <c r="ADG216" s="0"/>
      <c r="ADH216" s="0"/>
      <c r="ADI216" s="0"/>
      <c r="ADJ216" s="0"/>
      <c r="ADK216" s="0"/>
      <c r="ADL216" s="0"/>
      <c r="ADM216" s="0"/>
      <c r="ADN216" s="0"/>
      <c r="ADO216" s="0"/>
      <c r="ADP216" s="0"/>
      <c r="ADQ216" s="0"/>
      <c r="ADR216" s="0"/>
      <c r="ADS216" s="0"/>
      <c r="ADT216" s="0"/>
      <c r="ADU216" s="0"/>
      <c r="ADV216" s="0"/>
      <c r="ADW216" s="0"/>
      <c r="ADX216" s="0"/>
      <c r="ADY216" s="0"/>
      <c r="ADZ216" s="0"/>
      <c r="AEA216" s="0"/>
      <c r="AEB216" s="0"/>
      <c r="AEC216" s="0"/>
      <c r="AED216" s="0"/>
      <c r="AEE216" s="0"/>
      <c r="AEF216" s="0"/>
      <c r="AEG216" s="0"/>
      <c r="AEH216" s="0"/>
      <c r="AEI216" s="0"/>
      <c r="AEJ216" s="0"/>
      <c r="AEK216" s="0"/>
      <c r="AEL216" s="0"/>
      <c r="AEM216" s="0"/>
      <c r="AEN216" s="0"/>
      <c r="AEO216" s="0"/>
      <c r="AEP216" s="0"/>
      <c r="AEQ216" s="0"/>
      <c r="AER216" s="0"/>
      <c r="AES216" s="0"/>
      <c r="AET216" s="0"/>
      <c r="AEU216" s="0"/>
      <c r="AEV216" s="0"/>
      <c r="AEW216" s="0"/>
      <c r="AEX216" s="0"/>
      <c r="AEY216" s="0"/>
      <c r="AEZ216" s="0"/>
      <c r="AFA216" s="0"/>
      <c r="AFB216" s="0"/>
      <c r="AFC216" s="0"/>
      <c r="AFD216" s="0"/>
      <c r="AFE216" s="0"/>
      <c r="AFF216" s="0"/>
      <c r="AFG216" s="0"/>
      <c r="AFH216" s="0"/>
      <c r="AFI216" s="0"/>
      <c r="AFJ216" s="0"/>
      <c r="AFK216" s="0"/>
      <c r="AFL216" s="0"/>
      <c r="AFM216" s="0"/>
      <c r="AFN216" s="0"/>
      <c r="AFO216" s="0"/>
      <c r="AFP216" s="0"/>
      <c r="AFQ216" s="0"/>
      <c r="AFR216" s="0"/>
      <c r="AFS216" s="0"/>
      <c r="AFT216" s="0"/>
      <c r="AFU216" s="0"/>
      <c r="AFV216" s="0"/>
      <c r="AFW216" s="0"/>
      <c r="AFX216" s="0"/>
      <c r="AFY216" s="0"/>
      <c r="AFZ216" s="0"/>
      <c r="AGA216" s="0"/>
      <c r="AGB216" s="0"/>
      <c r="AGC216" s="0"/>
      <c r="AGD216" s="0"/>
      <c r="AGE216" s="0"/>
      <c r="AGF216" s="0"/>
      <c r="AGG216" s="0"/>
      <c r="AGH216" s="0"/>
      <c r="AGI216" s="0"/>
      <c r="AGJ216" s="0"/>
      <c r="AGK216" s="0"/>
      <c r="AGL216" s="0"/>
      <c r="AGM216" s="0"/>
      <c r="AGN216" s="0"/>
      <c r="AGO216" s="0"/>
      <c r="AGP216" s="0"/>
      <c r="AGQ216" s="0"/>
      <c r="AGR216" s="0"/>
      <c r="AGS216" s="0"/>
      <c r="AGT216" s="0"/>
      <c r="AGU216" s="0"/>
      <c r="AGV216" s="0"/>
      <c r="AGW216" s="0"/>
      <c r="AGX216" s="0"/>
      <c r="AGY216" s="0"/>
      <c r="AGZ216" s="0"/>
      <c r="AHA216" s="0"/>
      <c r="AHB216" s="0"/>
      <c r="AHC216" s="0"/>
      <c r="AHD216" s="0"/>
      <c r="AHE216" s="0"/>
      <c r="AHF216" s="0"/>
      <c r="AHG216" s="0"/>
      <c r="AHH216" s="0"/>
      <c r="AHI216" s="0"/>
      <c r="AHJ216" s="0"/>
      <c r="AHK216" s="0"/>
      <c r="AHL216" s="0"/>
      <c r="AHM216" s="0"/>
      <c r="AHN216" s="0"/>
      <c r="AHO216" s="0"/>
      <c r="AHP216" s="0"/>
      <c r="AHQ216" s="0"/>
      <c r="AHR216" s="0"/>
      <c r="AHS216" s="0"/>
      <c r="AHT216" s="0"/>
      <c r="AHU216" s="0"/>
      <c r="AHV216" s="0"/>
      <c r="AHW216" s="0"/>
      <c r="AHX216" s="0"/>
      <c r="AHY216" s="0"/>
      <c r="AHZ216" s="0"/>
      <c r="AIA216" s="0"/>
      <c r="AIB216" s="0"/>
      <c r="AIC216" s="0"/>
      <c r="AID216" s="0"/>
      <c r="AIE216" s="0"/>
      <c r="AIF216" s="0"/>
      <c r="AIG216" s="0"/>
      <c r="AIH216" s="0"/>
      <c r="AII216" s="0"/>
      <c r="AIJ216" s="0"/>
      <c r="AIK216" s="0"/>
      <c r="AIL216" s="0"/>
      <c r="AIM216" s="0"/>
      <c r="AIN216" s="0"/>
      <c r="AIO216" s="0"/>
      <c r="AIP216" s="0"/>
      <c r="AIQ216" s="0"/>
      <c r="AIR216" s="0"/>
      <c r="AIS216" s="0"/>
      <c r="AIT216" s="0"/>
      <c r="AIU216" s="0"/>
      <c r="AIV216" s="0"/>
      <c r="AIW216" s="0"/>
      <c r="AIX216" s="0"/>
      <c r="AIY216" s="0"/>
      <c r="AIZ216" s="0"/>
      <c r="AJA216" s="0"/>
      <c r="AJB216" s="0"/>
      <c r="AJC216" s="0"/>
      <c r="AJD216" s="0"/>
      <c r="AJE216" s="0"/>
      <c r="AJF216" s="0"/>
      <c r="AJG216" s="0"/>
      <c r="AJH216" s="0"/>
      <c r="AJI216" s="0"/>
      <c r="AJJ216" s="0"/>
      <c r="AJK216" s="0"/>
      <c r="AJL216" s="0"/>
      <c r="AJM216" s="0"/>
      <c r="AJN216" s="0"/>
      <c r="AJO216" s="0"/>
      <c r="AJP216" s="0"/>
      <c r="AJQ216" s="0"/>
      <c r="AJR216" s="0"/>
      <c r="AJS216" s="0"/>
      <c r="AJT216" s="0"/>
      <c r="AJU216" s="0"/>
      <c r="AJV216" s="0"/>
      <c r="AJW216" s="0"/>
      <c r="AJX216" s="0"/>
      <c r="AJY216" s="0"/>
      <c r="AJZ216" s="0"/>
      <c r="AKA216" s="0"/>
      <c r="AKB216" s="0"/>
      <c r="AKC216" s="0"/>
      <c r="AKD216" s="0"/>
      <c r="AKE216" s="0"/>
      <c r="AKF216" s="0"/>
      <c r="AKG216" s="0"/>
      <c r="AKH216" s="0"/>
      <c r="AKI216" s="0"/>
      <c r="AKJ216" s="0"/>
      <c r="AKK216" s="0"/>
      <c r="AKL216" s="0"/>
      <c r="AKM216" s="0"/>
      <c r="AKN216" s="0"/>
      <c r="AKO216" s="0"/>
      <c r="AKP216" s="0"/>
      <c r="AKQ216" s="0"/>
      <c r="AKR216" s="0"/>
      <c r="AKS216" s="0"/>
      <c r="AKT216" s="0"/>
      <c r="AKU216" s="0"/>
      <c r="AKV216" s="0"/>
      <c r="AKW216" s="0"/>
      <c r="AKX216" s="0"/>
      <c r="AKY216" s="0"/>
      <c r="AKZ216" s="0"/>
      <c r="ALA216" s="0"/>
      <c r="ALB216" s="0"/>
      <c r="ALC216" s="0"/>
      <c r="ALD216" s="0"/>
      <c r="ALE216" s="0"/>
      <c r="ALF216" s="0"/>
      <c r="ALG216" s="0"/>
      <c r="ALH216" s="0"/>
      <c r="ALI216" s="0"/>
      <c r="ALJ216" s="0"/>
      <c r="ALK216" s="0"/>
      <c r="ALL216" s="0"/>
      <c r="ALM216" s="0"/>
      <c r="ALN216" s="0"/>
      <c r="ALO216" s="0"/>
      <c r="ALP216" s="0"/>
      <c r="ALQ216" s="0"/>
      <c r="ALR216" s="0"/>
      <c r="ALS216" s="0"/>
      <c r="ALT216" s="0"/>
      <c r="ALU216" s="0"/>
      <c r="ALV216" s="0"/>
      <c r="ALW216" s="0"/>
      <c r="ALX216" s="0"/>
      <c r="ALY216" s="0"/>
      <c r="ALZ216" s="0"/>
      <c r="AMA216" s="0"/>
      <c r="AMB216" s="0"/>
      <c r="AMC216" s="0"/>
      <c r="AMD216" s="0"/>
      <c r="AME216" s="0"/>
      <c r="AMF216" s="0"/>
      <c r="AMG216" s="0"/>
      <c r="AMH216" s="0"/>
      <c r="AMI216" s="0"/>
      <c r="AMJ216" s="0"/>
    </row>
    <row r="217" customFormat="false" ht="13.2" hidden="false" customHeight="false" outlineLevel="0" collapsed="false">
      <c r="B217" s="3" t="n">
        <v>16</v>
      </c>
      <c r="I217" s="20" t="n">
        <v>1</v>
      </c>
      <c r="J217" s="1" t="s">
        <v>47</v>
      </c>
      <c r="K217" s="1" t="s">
        <v>43</v>
      </c>
      <c r="L217" s="5" t="n">
        <v>42983</v>
      </c>
      <c r="M217" s="1" t="n">
        <v>1</v>
      </c>
      <c r="N217" s="1" t="n">
        <v>1</v>
      </c>
      <c r="O217" s="1" t="n">
        <v>1</v>
      </c>
      <c r="P217" s="19" t="n">
        <f aca="false">+SUMIFS($O$2:$O$181,$J$2:$J$181,$J217,$B$2:$B$181,"&lt;"&amp;$B217,$B$2:$B$181,"&gt;="&amp;($B217-6))/6</f>
        <v>1.16666666666667</v>
      </c>
      <c r="Q217" s="19" t="n">
        <f aca="false">+SUMIFS($M$2:$M$181,$J$2:$J$181,$J217,$B$2:$B$181,"&lt;"&amp;$B217,$B$2:$B$181,"&gt;="&amp;($B217-6))/6</f>
        <v>0.666666666666667</v>
      </c>
      <c r="R217" s="19" t="n">
        <f aca="false">+SUMIFS($N$2:$N$181,$J$2:$J$181,$J217,$B$2:$B$181,"&lt;"&amp;$B217,$B$2:$B$181,"&gt;="&amp;($B217-6))/6</f>
        <v>1</v>
      </c>
      <c r="S217" s="19" t="n">
        <f aca="false">+SUMIFS($S$2:$S$181,$J$2:$J$181,$J217,$B$2:$B$181,"&lt;"&amp;$B217,$B$2:$B$181,"&gt;="&amp;($B217-6))/(6*90)</f>
        <v>0.687037037037037</v>
      </c>
      <c r="T217" s="19" t="n">
        <f aca="false">+SUMIFS($T$2:$T$181,$J$2:$J$181,$J217,$B$2:$B$181,"&lt;"&amp;$B217,$B$2:$B$181,"&gt;="&amp;($B217-6))/(6*90)</f>
        <v>0.137037037037037</v>
      </c>
      <c r="U217" s="19" t="n">
        <f aca="false">+SUMIFS($U$2:$U$181,$J$2:$J$181,$J217,$B$2:$B$181,"&lt;"&amp;$B217,$B$2:$B$181,"&gt;="&amp;($B217-6))/(6*90)</f>
        <v>0.555555555555556</v>
      </c>
      <c r="V217" s="19" t="n">
        <f aca="false">+SUMIFS($V$2:$V$181,$J$2:$J$181,$J217,$B$2:$B$181,"&lt;"&amp;$B217,$B$2:$B$181,"&gt;="&amp;($B217-6))/(6*90)</f>
        <v>0.177777777777778</v>
      </c>
      <c r="W217" s="19" t="n">
        <f aca="false">+SUMIFS($W$2:$W$181,$J$2:$J$181,$J217,$B$2:$B$181,"&lt;"&amp;$B217,$B$2:$B$181,"&gt;="&amp;($B217-6))/6</f>
        <v>0.738095238095238</v>
      </c>
      <c r="X217" s="19" t="n">
        <f aca="false">+SUMIFS($X$2:$X$181,$J$2:$J$181,$J217,$B$2:$B$181,"&lt;"&amp;$B217,$B$2:$B$181,"&gt;="&amp;($B217-6))/6</f>
        <v>1.07954545454545</v>
      </c>
      <c r="Y217" s="19" t="n">
        <f aca="false">+SUMIFS($Y$2:$Y$181,$J$2:$J$181,$J217,$B$2:$B$181,"&lt;"&amp;$B217,$B$2:$B$181,"&gt;="&amp;($B217-6))/(6*90)</f>
        <v>4.43518518518519</v>
      </c>
      <c r="Z217" s="19" t="n">
        <f aca="false">+SUMIFS($Z$2:$Z$181,$J$2:$J$181,$J217,$B$2:$B$181,"&lt;"&amp;$B217,$B$2:$B$181,"&gt;="&amp;($B217-6))/(6*90)</f>
        <v>0.535185185185185</v>
      </c>
      <c r="AA217" s="19" t="n">
        <f aca="false">+SUMIFS($AA$2:$AA$181,$J$2:$J$181,$J217,$B$2:$B$181,"&lt;"&amp;$B217,$B$2:$B$181,"&gt;="&amp;($B217-6))/6</f>
        <v>0.884874887820352</v>
      </c>
      <c r="AB217" s="19" t="n">
        <f aca="false">+SUMIFS($AB$2:$AB$181,$J$2:$J$181,$J217,$B$2:$B$181,"&lt;"&amp;$B217,$B$2:$B$181,"&gt;="&amp;($B217-6))/(6*90)</f>
        <v>0.0481481481481482</v>
      </c>
      <c r="AC217" s="19" t="n">
        <f aca="false">+SUMIFS($AC$2:$AC$181,$J$2:$J$181,$J217,$B$2:$B$181,"&lt;"&amp;$B217,$B$2:$B$181,"&gt;="&amp;($B217-6))/(6*90)</f>
        <v>0.203703703703704</v>
      </c>
      <c r="AD217" s="19" t="n">
        <f aca="false">+SUMIFS(AD$2:AD$181,$J$2:$J$181,$J217,$B$2:$B$181,"&lt;"&amp;$B217,$B$2:$B$181,"&gt;="&amp;($B217-6))/6</f>
        <v>2.83333333333333</v>
      </c>
      <c r="AE217" s="19" t="n">
        <f aca="false">+SUMIFS(AE$2:AE$181,$J$2:$J$181,$J217,$B$2:$B$181,"&lt;"&amp;$B217,$B$2:$B$181,"&gt;="&amp;($B217-6))/(6*90)</f>
        <v>0.124074074074074</v>
      </c>
      <c r="AF217" s="19" t="n">
        <f aca="false">+SUMIFS(AF$2:AF$181,$J$2:$J$181,$J217,$B$2:$B$181,"&lt;"&amp;$B217,$B$2:$B$181,"&gt;="&amp;($B217-6))/(6*90)</f>
        <v>2.53518518518519</v>
      </c>
      <c r="AG217" s="19" t="n">
        <f aca="false">+SUMIFS(AG$2:AG$181,$J$2:$J$181,$J217,$B$2:$B$181,"&lt;"&amp;$B217,$B$2:$B$181,"&gt;="&amp;($B217-6))/(6*90)</f>
        <v>0.440740740740741</v>
      </c>
      <c r="AH217" s="19" t="n">
        <f aca="false">+SUMIFS(AH$2:AH$181,$J$2:$J$181,$J217,$B$2:$B$181,"&lt;"&amp;$B217,$B$2:$B$181,"&gt;="&amp;($B217-6))/(6*90)</f>
        <v>0.0333333333333333</v>
      </c>
      <c r="AI217" s="19" t="n">
        <f aca="false">+SUMIFS(AI$2:AI$181,$J$2:$J$181,$J217,$B$2:$B$181,"&lt;"&amp;$B217,$B$2:$B$181,"&gt;="&amp;($B217-6))/(6*90)</f>
        <v>0.212962962962963</v>
      </c>
      <c r="AJ217" s="19" t="n">
        <f aca="false">+SUMIFS(AJ$2:AJ$181,$J$2:$J$181,$J217,$B$2:$B$181,"&lt;"&amp;$B217,$B$2:$B$181,"&gt;="&amp;($B217-6))/6</f>
        <v>2.33333333333333</v>
      </c>
      <c r="AK217" s="19" t="n">
        <f aca="false">+SUMIFS(AK$2:AK$181,$J$2:$J$181,$J217,$B$2:$B$181,"&lt;"&amp;$B217,$B$2:$B$181,"&gt;="&amp;($B217-6))/(6*90)</f>
        <v>0.0814814814814815</v>
      </c>
      <c r="AL217" s="19" t="n">
        <f aca="false">+SUMIFS(AL$2:AL$181,$J$2:$J$181,$J217,$B$2:$B$181,"&lt;"&amp;$B217,$B$2:$B$181,"&gt;="&amp;($B217-6))/6</f>
        <v>0.666666666666667</v>
      </c>
      <c r="AM217" s="19" t="n">
        <f aca="false">+SUMIFS(AM$2:AM$181,$J$2:$J$181,$J217,$B$2:$B$181,"&lt;"&amp;$B217,$B$2:$B$181,"&gt;="&amp;($B217-6))/6</f>
        <v>1.58847402597403</v>
      </c>
      <c r="AN217" s="19" t="n">
        <f aca="false">+SUMIFS(AN$2:AN$181,$J$2:$J$181,$J217,$B$2:$B$181,"&lt;"&amp;$B217,$B$2:$B$181,"&gt;="&amp;($B217-6))/6</f>
        <v>2.03526229653566</v>
      </c>
      <c r="AO217" s="0"/>
      <c r="AP217" s="0"/>
      <c r="AQ217" s="0"/>
      <c r="AR217" s="0"/>
      <c r="AS217" s="0"/>
      <c r="AT217" s="0"/>
      <c r="AU217" s="0"/>
      <c r="AV217" s="0"/>
      <c r="AW217" s="0"/>
      <c r="AX217" s="0"/>
      <c r="AY217" s="0"/>
      <c r="AZ217" s="0"/>
      <c r="BA217" s="0"/>
      <c r="BB217" s="0"/>
      <c r="BC217" s="0"/>
      <c r="BD217" s="0"/>
      <c r="BE217" s="0"/>
      <c r="BF217" s="0"/>
      <c r="BG217" s="0"/>
      <c r="BH217" s="0"/>
      <c r="BI217" s="0"/>
      <c r="BJ217" s="0"/>
      <c r="BK217" s="0"/>
      <c r="BL217" s="0"/>
      <c r="BM217" s="0"/>
      <c r="BN217" s="0"/>
      <c r="BO217" s="0"/>
      <c r="BP217" s="0"/>
      <c r="BQ217" s="0"/>
      <c r="BR217" s="0"/>
      <c r="BS217" s="0"/>
      <c r="BT217" s="0"/>
      <c r="BU217" s="0"/>
      <c r="BV217" s="0"/>
      <c r="BW217" s="0"/>
      <c r="BX217" s="0"/>
      <c r="BY217" s="0"/>
      <c r="BZ217" s="0"/>
      <c r="CA217" s="0"/>
      <c r="CB217" s="0"/>
      <c r="CC217" s="0"/>
      <c r="CD217" s="0"/>
      <c r="CE217" s="0"/>
      <c r="CF217" s="0"/>
      <c r="CG217" s="0"/>
      <c r="CH217" s="0"/>
      <c r="CI217" s="0"/>
      <c r="CJ217" s="0"/>
      <c r="CK217" s="0"/>
      <c r="CL217" s="0"/>
      <c r="CM217" s="0"/>
      <c r="CN217" s="0"/>
      <c r="CO217" s="0"/>
      <c r="CP217" s="0"/>
      <c r="CQ217" s="0"/>
      <c r="CR217" s="0"/>
      <c r="CS217" s="0"/>
      <c r="CT217" s="0"/>
      <c r="CU217" s="0"/>
      <c r="CV217" s="0"/>
      <c r="CW217" s="0"/>
      <c r="CX217" s="0"/>
      <c r="CY217" s="0"/>
      <c r="CZ217" s="0"/>
      <c r="DA217" s="0"/>
      <c r="DB217" s="0"/>
      <c r="DC217" s="0"/>
      <c r="DD217" s="0"/>
      <c r="DE217" s="0"/>
      <c r="DF217" s="0"/>
      <c r="DG217" s="0"/>
      <c r="DH217" s="0"/>
      <c r="DI217" s="0"/>
      <c r="DJ217" s="0"/>
      <c r="DK217" s="0"/>
      <c r="DL217" s="0"/>
      <c r="DM217" s="0"/>
      <c r="DN217" s="0"/>
      <c r="DO217" s="0"/>
      <c r="DP217" s="0"/>
      <c r="DQ217" s="0"/>
      <c r="DR217" s="0"/>
      <c r="DS217" s="0"/>
      <c r="DT217" s="0"/>
      <c r="DU217" s="0"/>
      <c r="DV217" s="0"/>
      <c r="DW217" s="0"/>
      <c r="DX217" s="0"/>
      <c r="DY217" s="0"/>
      <c r="DZ217" s="0"/>
      <c r="EA217" s="0"/>
      <c r="EB217" s="0"/>
      <c r="EC217" s="0"/>
      <c r="ED217" s="0"/>
      <c r="EE217" s="0"/>
      <c r="EF217" s="0"/>
      <c r="EG217" s="0"/>
      <c r="EH217" s="0"/>
      <c r="EI217" s="0"/>
      <c r="EJ217" s="0"/>
      <c r="EK217" s="0"/>
      <c r="EL217" s="0"/>
      <c r="EM217" s="0"/>
      <c r="EN217" s="0"/>
      <c r="EO217" s="0"/>
      <c r="EP217" s="0"/>
      <c r="EQ217" s="0"/>
      <c r="ER217" s="0"/>
      <c r="ES217" s="0"/>
      <c r="ET217" s="0"/>
      <c r="EU217" s="0"/>
      <c r="EV217" s="0"/>
      <c r="EW217" s="0"/>
      <c r="EX217" s="0"/>
      <c r="EY217" s="0"/>
      <c r="EZ217" s="0"/>
      <c r="FA217" s="0"/>
      <c r="FB217" s="0"/>
      <c r="FC217" s="0"/>
      <c r="FD217" s="0"/>
      <c r="FE217" s="0"/>
      <c r="FF217" s="0"/>
      <c r="FG217" s="0"/>
      <c r="FH217" s="0"/>
      <c r="FI217" s="0"/>
      <c r="FJ217" s="0"/>
      <c r="FK217" s="0"/>
      <c r="FL217" s="0"/>
      <c r="FM217" s="0"/>
      <c r="FN217" s="0"/>
      <c r="FO217" s="0"/>
      <c r="FP217" s="0"/>
      <c r="FQ217" s="0"/>
      <c r="FR217" s="0"/>
      <c r="FS217" s="0"/>
      <c r="FT217" s="0"/>
      <c r="FU217" s="0"/>
      <c r="FV217" s="0"/>
      <c r="FW217" s="0"/>
      <c r="FX217" s="0"/>
      <c r="FY217" s="0"/>
      <c r="FZ217" s="0"/>
      <c r="GA217" s="0"/>
      <c r="GB217" s="0"/>
      <c r="GC217" s="0"/>
      <c r="GD217" s="0"/>
      <c r="GE217" s="0"/>
      <c r="GF217" s="0"/>
      <c r="GG217" s="0"/>
      <c r="GH217" s="0"/>
      <c r="GI217" s="0"/>
      <c r="GJ217" s="0"/>
      <c r="GK217" s="0"/>
      <c r="GL217" s="0"/>
      <c r="GM217" s="0"/>
      <c r="GN217" s="0"/>
      <c r="GO217" s="0"/>
      <c r="GP217" s="0"/>
      <c r="GQ217" s="0"/>
      <c r="GR217" s="0"/>
      <c r="GS217" s="0"/>
      <c r="GT217" s="0"/>
      <c r="GU217" s="0"/>
      <c r="GV217" s="0"/>
      <c r="GW217" s="0"/>
      <c r="GX217" s="0"/>
      <c r="GY217" s="0"/>
      <c r="GZ217" s="0"/>
      <c r="HA217" s="0"/>
      <c r="HB217" s="0"/>
      <c r="HC217" s="0"/>
      <c r="HD217" s="0"/>
      <c r="HE217" s="0"/>
      <c r="HF217" s="0"/>
      <c r="HG217" s="0"/>
      <c r="HH217" s="0"/>
      <c r="HI217" s="0"/>
      <c r="HJ217" s="0"/>
      <c r="HK217" s="0"/>
      <c r="HL217" s="0"/>
      <c r="HM217" s="0"/>
      <c r="HN217" s="0"/>
      <c r="HO217" s="0"/>
      <c r="HP217" s="0"/>
      <c r="HQ217" s="0"/>
      <c r="HR217" s="0"/>
      <c r="HS217" s="0"/>
      <c r="HT217" s="0"/>
      <c r="HU217" s="0"/>
      <c r="HV217" s="0"/>
      <c r="HW217" s="0"/>
      <c r="HX217" s="0"/>
      <c r="HY217" s="0"/>
      <c r="HZ217" s="0"/>
      <c r="IA217" s="0"/>
      <c r="IB217" s="0"/>
      <c r="IC217" s="0"/>
      <c r="ID217" s="0"/>
      <c r="IE217" s="0"/>
      <c r="IF217" s="0"/>
      <c r="IG217" s="0"/>
      <c r="IH217" s="0"/>
      <c r="II217" s="0"/>
      <c r="IJ217" s="0"/>
      <c r="IK217" s="0"/>
      <c r="IL217" s="0"/>
      <c r="IM217" s="0"/>
      <c r="IN217" s="0"/>
      <c r="IO217" s="0"/>
      <c r="IP217" s="0"/>
      <c r="IQ217" s="0"/>
      <c r="IR217" s="0"/>
      <c r="IS217" s="0"/>
      <c r="IT217" s="0"/>
      <c r="IU217" s="0"/>
      <c r="IV217" s="0"/>
      <c r="IW217" s="0"/>
      <c r="IX217" s="0"/>
      <c r="IY217" s="0"/>
      <c r="IZ217" s="0"/>
      <c r="JA217" s="0"/>
      <c r="JB217" s="0"/>
      <c r="JC217" s="0"/>
      <c r="JD217" s="0"/>
      <c r="JE217" s="0"/>
      <c r="JF217" s="0"/>
      <c r="JG217" s="0"/>
      <c r="JH217" s="0"/>
      <c r="JI217" s="0"/>
      <c r="JJ217" s="0"/>
      <c r="JK217" s="0"/>
      <c r="JL217" s="0"/>
      <c r="JM217" s="0"/>
      <c r="JN217" s="0"/>
      <c r="JO217" s="0"/>
      <c r="JP217" s="0"/>
      <c r="JQ217" s="0"/>
      <c r="JR217" s="0"/>
      <c r="JS217" s="0"/>
      <c r="JT217" s="0"/>
      <c r="JU217" s="0"/>
      <c r="JV217" s="0"/>
      <c r="JW217" s="0"/>
      <c r="JX217" s="0"/>
      <c r="JY217" s="0"/>
      <c r="JZ217" s="0"/>
      <c r="KA217" s="0"/>
      <c r="KB217" s="0"/>
      <c r="KC217" s="0"/>
      <c r="KD217" s="0"/>
      <c r="KE217" s="0"/>
      <c r="KF217" s="0"/>
      <c r="KG217" s="0"/>
      <c r="KH217" s="0"/>
      <c r="KI217" s="0"/>
      <c r="KJ217" s="0"/>
      <c r="KK217" s="0"/>
      <c r="KL217" s="0"/>
      <c r="KM217" s="0"/>
      <c r="KN217" s="0"/>
      <c r="KO217" s="0"/>
      <c r="KP217" s="0"/>
      <c r="KQ217" s="0"/>
      <c r="KR217" s="0"/>
      <c r="KS217" s="0"/>
      <c r="KT217" s="0"/>
      <c r="KU217" s="0"/>
      <c r="KV217" s="0"/>
      <c r="KW217" s="0"/>
      <c r="KX217" s="0"/>
      <c r="KY217" s="0"/>
      <c r="KZ217" s="0"/>
      <c r="LA217" s="0"/>
      <c r="LB217" s="0"/>
      <c r="LC217" s="0"/>
      <c r="LD217" s="0"/>
      <c r="LE217" s="0"/>
      <c r="LF217" s="0"/>
      <c r="LG217" s="0"/>
      <c r="LH217" s="0"/>
      <c r="LI217" s="0"/>
      <c r="LJ217" s="0"/>
      <c r="LK217" s="0"/>
      <c r="LL217" s="0"/>
      <c r="LM217" s="0"/>
      <c r="LN217" s="0"/>
      <c r="LO217" s="0"/>
      <c r="LP217" s="0"/>
      <c r="LQ217" s="0"/>
      <c r="LR217" s="0"/>
      <c r="LS217" s="0"/>
      <c r="LT217" s="0"/>
      <c r="LU217" s="0"/>
      <c r="LV217" s="0"/>
      <c r="LW217" s="0"/>
      <c r="LX217" s="0"/>
      <c r="LY217" s="0"/>
      <c r="LZ217" s="0"/>
      <c r="MA217" s="0"/>
      <c r="MB217" s="0"/>
      <c r="MC217" s="0"/>
      <c r="MD217" s="0"/>
      <c r="ME217" s="0"/>
      <c r="MF217" s="0"/>
      <c r="MG217" s="0"/>
      <c r="MH217" s="0"/>
      <c r="MI217" s="0"/>
      <c r="MJ217" s="0"/>
      <c r="MK217" s="0"/>
      <c r="ML217" s="0"/>
      <c r="MM217" s="0"/>
      <c r="MN217" s="0"/>
      <c r="MO217" s="0"/>
      <c r="MP217" s="0"/>
      <c r="MQ217" s="0"/>
      <c r="MR217" s="0"/>
      <c r="MS217" s="0"/>
      <c r="MT217" s="0"/>
      <c r="MU217" s="0"/>
      <c r="MV217" s="0"/>
      <c r="MW217" s="0"/>
      <c r="MX217" s="0"/>
      <c r="MY217" s="0"/>
      <c r="MZ217" s="0"/>
      <c r="NA217" s="0"/>
      <c r="NB217" s="0"/>
      <c r="NC217" s="0"/>
      <c r="ND217" s="0"/>
      <c r="NE217" s="0"/>
      <c r="NF217" s="0"/>
      <c r="NG217" s="0"/>
      <c r="NH217" s="0"/>
      <c r="NI217" s="0"/>
      <c r="NJ217" s="0"/>
      <c r="NK217" s="0"/>
      <c r="NL217" s="0"/>
      <c r="NM217" s="0"/>
      <c r="NN217" s="0"/>
      <c r="NO217" s="0"/>
      <c r="NP217" s="0"/>
      <c r="NQ217" s="0"/>
      <c r="NR217" s="0"/>
      <c r="NS217" s="0"/>
      <c r="NT217" s="0"/>
      <c r="NU217" s="0"/>
      <c r="NV217" s="0"/>
      <c r="NW217" s="0"/>
      <c r="NX217" s="0"/>
      <c r="NY217" s="0"/>
      <c r="NZ217" s="0"/>
      <c r="OA217" s="0"/>
      <c r="OB217" s="0"/>
      <c r="OC217" s="0"/>
      <c r="OD217" s="0"/>
      <c r="OE217" s="0"/>
      <c r="OF217" s="0"/>
      <c r="OG217" s="0"/>
      <c r="OH217" s="0"/>
      <c r="OI217" s="0"/>
      <c r="OJ217" s="0"/>
      <c r="OK217" s="0"/>
      <c r="OL217" s="0"/>
      <c r="OM217" s="0"/>
      <c r="ON217" s="0"/>
      <c r="OO217" s="0"/>
      <c r="OP217" s="0"/>
      <c r="OQ217" s="0"/>
      <c r="OR217" s="0"/>
      <c r="OS217" s="0"/>
      <c r="OT217" s="0"/>
      <c r="OU217" s="0"/>
      <c r="OV217" s="0"/>
      <c r="OW217" s="0"/>
      <c r="OX217" s="0"/>
      <c r="OY217" s="0"/>
      <c r="OZ217" s="0"/>
      <c r="PA217" s="0"/>
      <c r="PB217" s="0"/>
      <c r="PC217" s="0"/>
      <c r="PD217" s="0"/>
      <c r="PE217" s="0"/>
      <c r="PF217" s="0"/>
      <c r="PG217" s="0"/>
      <c r="PH217" s="0"/>
      <c r="PI217" s="0"/>
      <c r="PJ217" s="0"/>
      <c r="PK217" s="0"/>
      <c r="PL217" s="0"/>
      <c r="PM217" s="0"/>
      <c r="PN217" s="0"/>
      <c r="PO217" s="0"/>
      <c r="PP217" s="0"/>
      <c r="PQ217" s="0"/>
      <c r="PR217" s="0"/>
      <c r="PS217" s="0"/>
      <c r="PT217" s="0"/>
      <c r="PU217" s="0"/>
      <c r="PV217" s="0"/>
      <c r="PW217" s="0"/>
      <c r="PX217" s="0"/>
      <c r="PY217" s="0"/>
      <c r="PZ217" s="0"/>
      <c r="QA217" s="0"/>
      <c r="QB217" s="0"/>
      <c r="QC217" s="0"/>
      <c r="QD217" s="0"/>
      <c r="QE217" s="0"/>
      <c r="QF217" s="0"/>
      <c r="QG217" s="0"/>
      <c r="QH217" s="0"/>
      <c r="QI217" s="0"/>
      <c r="QJ217" s="0"/>
      <c r="QK217" s="0"/>
      <c r="QL217" s="0"/>
      <c r="QM217" s="0"/>
      <c r="QN217" s="0"/>
      <c r="QO217" s="0"/>
      <c r="QP217" s="0"/>
      <c r="QQ217" s="0"/>
      <c r="QR217" s="0"/>
      <c r="QS217" s="0"/>
      <c r="QT217" s="0"/>
      <c r="QU217" s="0"/>
      <c r="QV217" s="0"/>
      <c r="QW217" s="0"/>
      <c r="QX217" s="0"/>
      <c r="QY217" s="0"/>
      <c r="QZ217" s="0"/>
      <c r="RA217" s="0"/>
      <c r="RB217" s="0"/>
      <c r="RC217" s="0"/>
      <c r="RD217" s="0"/>
      <c r="RE217" s="0"/>
      <c r="RF217" s="0"/>
      <c r="RG217" s="0"/>
      <c r="RH217" s="0"/>
      <c r="RI217" s="0"/>
      <c r="RJ217" s="0"/>
      <c r="RK217" s="0"/>
      <c r="RL217" s="0"/>
      <c r="RM217" s="0"/>
      <c r="RN217" s="0"/>
      <c r="RO217" s="0"/>
      <c r="RP217" s="0"/>
      <c r="RQ217" s="0"/>
      <c r="RR217" s="0"/>
      <c r="RS217" s="0"/>
      <c r="RT217" s="0"/>
      <c r="RU217" s="0"/>
      <c r="RV217" s="0"/>
      <c r="RW217" s="0"/>
      <c r="RX217" s="0"/>
      <c r="RY217" s="0"/>
      <c r="RZ217" s="0"/>
      <c r="SA217" s="0"/>
      <c r="SB217" s="0"/>
      <c r="SC217" s="0"/>
      <c r="SD217" s="0"/>
      <c r="SE217" s="0"/>
      <c r="SF217" s="0"/>
      <c r="SG217" s="0"/>
      <c r="SH217" s="0"/>
      <c r="SI217" s="0"/>
      <c r="SJ217" s="0"/>
      <c r="SK217" s="0"/>
      <c r="SL217" s="0"/>
      <c r="SM217" s="0"/>
      <c r="SN217" s="0"/>
      <c r="SO217" s="0"/>
      <c r="SP217" s="0"/>
      <c r="SQ217" s="0"/>
      <c r="SR217" s="0"/>
      <c r="SS217" s="0"/>
      <c r="ST217" s="0"/>
      <c r="SU217" s="0"/>
      <c r="SV217" s="0"/>
      <c r="SW217" s="0"/>
      <c r="SX217" s="0"/>
      <c r="SY217" s="0"/>
      <c r="SZ217" s="0"/>
      <c r="TA217" s="0"/>
      <c r="TB217" s="0"/>
      <c r="TC217" s="0"/>
      <c r="TD217" s="0"/>
      <c r="TE217" s="0"/>
      <c r="TF217" s="0"/>
      <c r="TG217" s="0"/>
      <c r="TH217" s="0"/>
      <c r="TI217" s="0"/>
      <c r="TJ217" s="0"/>
      <c r="TK217" s="0"/>
      <c r="TL217" s="0"/>
      <c r="TM217" s="0"/>
      <c r="TN217" s="0"/>
      <c r="TO217" s="0"/>
      <c r="TP217" s="0"/>
      <c r="TQ217" s="0"/>
      <c r="TR217" s="0"/>
      <c r="TS217" s="0"/>
      <c r="TT217" s="0"/>
      <c r="TU217" s="0"/>
      <c r="TV217" s="0"/>
      <c r="TW217" s="0"/>
      <c r="TX217" s="0"/>
      <c r="TY217" s="0"/>
      <c r="TZ217" s="0"/>
      <c r="UA217" s="0"/>
      <c r="UB217" s="0"/>
      <c r="UC217" s="0"/>
      <c r="UD217" s="0"/>
      <c r="UE217" s="0"/>
      <c r="UF217" s="0"/>
      <c r="UG217" s="0"/>
      <c r="UH217" s="0"/>
      <c r="UI217" s="0"/>
      <c r="UJ217" s="0"/>
      <c r="UK217" s="0"/>
      <c r="UL217" s="0"/>
      <c r="UM217" s="0"/>
      <c r="UN217" s="0"/>
      <c r="UO217" s="0"/>
      <c r="UP217" s="0"/>
      <c r="UQ217" s="0"/>
      <c r="UR217" s="0"/>
      <c r="US217" s="0"/>
      <c r="UT217" s="0"/>
      <c r="UU217" s="0"/>
      <c r="UV217" s="0"/>
      <c r="UW217" s="0"/>
      <c r="UX217" s="0"/>
      <c r="UY217" s="0"/>
      <c r="UZ217" s="0"/>
      <c r="VA217" s="0"/>
      <c r="VB217" s="0"/>
      <c r="VC217" s="0"/>
      <c r="VD217" s="0"/>
      <c r="VE217" s="0"/>
      <c r="VF217" s="0"/>
      <c r="VG217" s="0"/>
      <c r="VH217" s="0"/>
      <c r="VI217" s="0"/>
      <c r="VJ217" s="0"/>
      <c r="VK217" s="0"/>
      <c r="VL217" s="0"/>
      <c r="VM217" s="0"/>
      <c r="VN217" s="0"/>
      <c r="VO217" s="0"/>
      <c r="VP217" s="0"/>
      <c r="VQ217" s="0"/>
      <c r="VR217" s="0"/>
      <c r="VS217" s="0"/>
      <c r="VT217" s="0"/>
      <c r="VU217" s="0"/>
      <c r="VV217" s="0"/>
      <c r="VW217" s="0"/>
      <c r="VX217" s="0"/>
      <c r="VY217" s="0"/>
      <c r="VZ217" s="0"/>
      <c r="WA217" s="0"/>
      <c r="WB217" s="0"/>
      <c r="WC217" s="0"/>
      <c r="WD217" s="0"/>
      <c r="WE217" s="0"/>
      <c r="WF217" s="0"/>
      <c r="WG217" s="0"/>
      <c r="WH217" s="0"/>
      <c r="WI217" s="0"/>
      <c r="WJ217" s="0"/>
      <c r="WK217" s="0"/>
      <c r="WL217" s="0"/>
      <c r="WM217" s="0"/>
      <c r="WN217" s="0"/>
      <c r="WO217" s="0"/>
      <c r="WP217" s="0"/>
      <c r="WQ217" s="0"/>
      <c r="WR217" s="0"/>
      <c r="WS217" s="0"/>
      <c r="WT217" s="0"/>
      <c r="WU217" s="0"/>
      <c r="WV217" s="0"/>
      <c r="WW217" s="0"/>
      <c r="WX217" s="0"/>
      <c r="WY217" s="0"/>
      <c r="WZ217" s="0"/>
      <c r="XA217" s="0"/>
      <c r="XB217" s="0"/>
      <c r="XC217" s="0"/>
      <c r="XD217" s="0"/>
      <c r="XE217" s="0"/>
      <c r="XF217" s="0"/>
      <c r="XG217" s="0"/>
      <c r="XH217" s="0"/>
      <c r="XI217" s="0"/>
      <c r="XJ217" s="0"/>
      <c r="XK217" s="0"/>
      <c r="XL217" s="0"/>
      <c r="XM217" s="0"/>
      <c r="XN217" s="0"/>
      <c r="XO217" s="0"/>
      <c r="XP217" s="0"/>
      <c r="XQ217" s="0"/>
      <c r="XR217" s="0"/>
      <c r="XS217" s="0"/>
      <c r="XT217" s="0"/>
      <c r="XU217" s="0"/>
      <c r="XV217" s="0"/>
      <c r="XW217" s="0"/>
      <c r="XX217" s="0"/>
      <c r="XY217" s="0"/>
      <c r="XZ217" s="0"/>
      <c r="YA217" s="0"/>
      <c r="YB217" s="0"/>
      <c r="YC217" s="0"/>
      <c r="YD217" s="0"/>
      <c r="YE217" s="0"/>
      <c r="YF217" s="0"/>
      <c r="YG217" s="0"/>
      <c r="YH217" s="0"/>
      <c r="YI217" s="0"/>
      <c r="YJ217" s="0"/>
      <c r="YK217" s="0"/>
      <c r="YL217" s="0"/>
      <c r="YM217" s="0"/>
      <c r="YN217" s="0"/>
      <c r="YO217" s="0"/>
      <c r="YP217" s="0"/>
      <c r="YQ217" s="0"/>
      <c r="YR217" s="0"/>
      <c r="YS217" s="0"/>
      <c r="YT217" s="0"/>
      <c r="YU217" s="0"/>
      <c r="YV217" s="0"/>
      <c r="YW217" s="0"/>
      <c r="YX217" s="0"/>
      <c r="YY217" s="0"/>
      <c r="YZ217" s="0"/>
      <c r="ZA217" s="0"/>
      <c r="ZB217" s="0"/>
      <c r="ZC217" s="0"/>
      <c r="ZD217" s="0"/>
      <c r="ZE217" s="0"/>
      <c r="ZF217" s="0"/>
      <c r="ZG217" s="0"/>
      <c r="ZH217" s="0"/>
      <c r="ZI217" s="0"/>
      <c r="ZJ217" s="0"/>
      <c r="ZK217" s="0"/>
      <c r="ZL217" s="0"/>
      <c r="ZM217" s="0"/>
      <c r="ZN217" s="0"/>
      <c r="ZO217" s="0"/>
      <c r="ZP217" s="0"/>
      <c r="ZQ217" s="0"/>
      <c r="ZR217" s="0"/>
      <c r="ZS217" s="0"/>
      <c r="ZT217" s="0"/>
      <c r="ZU217" s="0"/>
      <c r="ZV217" s="0"/>
      <c r="ZW217" s="0"/>
      <c r="ZX217" s="0"/>
      <c r="ZY217" s="0"/>
      <c r="ZZ217" s="0"/>
      <c r="AAA217" s="0"/>
      <c r="AAB217" s="0"/>
      <c r="AAC217" s="0"/>
      <c r="AAD217" s="0"/>
      <c r="AAE217" s="0"/>
      <c r="AAF217" s="0"/>
      <c r="AAG217" s="0"/>
      <c r="AAH217" s="0"/>
      <c r="AAI217" s="0"/>
      <c r="AAJ217" s="0"/>
      <c r="AAK217" s="0"/>
      <c r="AAL217" s="0"/>
      <c r="AAM217" s="0"/>
      <c r="AAN217" s="0"/>
      <c r="AAO217" s="0"/>
      <c r="AAP217" s="0"/>
      <c r="AAQ217" s="0"/>
      <c r="AAR217" s="0"/>
      <c r="AAS217" s="0"/>
      <c r="AAT217" s="0"/>
      <c r="AAU217" s="0"/>
      <c r="AAV217" s="0"/>
      <c r="AAW217" s="0"/>
      <c r="AAX217" s="0"/>
      <c r="AAY217" s="0"/>
      <c r="AAZ217" s="0"/>
      <c r="ABA217" s="0"/>
      <c r="ABB217" s="0"/>
      <c r="ABC217" s="0"/>
      <c r="ABD217" s="0"/>
      <c r="ABE217" s="0"/>
      <c r="ABF217" s="0"/>
      <c r="ABG217" s="0"/>
      <c r="ABH217" s="0"/>
      <c r="ABI217" s="0"/>
      <c r="ABJ217" s="0"/>
      <c r="ABK217" s="0"/>
      <c r="ABL217" s="0"/>
      <c r="ABM217" s="0"/>
      <c r="ABN217" s="0"/>
      <c r="ABO217" s="0"/>
      <c r="ABP217" s="0"/>
      <c r="ABQ217" s="0"/>
      <c r="ABR217" s="0"/>
      <c r="ABS217" s="0"/>
      <c r="ABT217" s="0"/>
      <c r="ABU217" s="0"/>
      <c r="ABV217" s="0"/>
      <c r="ABW217" s="0"/>
      <c r="ABX217" s="0"/>
      <c r="ABY217" s="0"/>
      <c r="ABZ217" s="0"/>
      <c r="ACA217" s="0"/>
      <c r="ACB217" s="0"/>
      <c r="ACC217" s="0"/>
      <c r="ACD217" s="0"/>
      <c r="ACE217" s="0"/>
      <c r="ACF217" s="0"/>
      <c r="ACG217" s="0"/>
      <c r="ACH217" s="0"/>
      <c r="ACI217" s="0"/>
      <c r="ACJ217" s="0"/>
      <c r="ACK217" s="0"/>
      <c r="ACL217" s="0"/>
      <c r="ACM217" s="0"/>
      <c r="ACN217" s="0"/>
      <c r="ACO217" s="0"/>
      <c r="ACP217" s="0"/>
      <c r="ACQ217" s="0"/>
      <c r="ACR217" s="0"/>
      <c r="ACS217" s="0"/>
      <c r="ACT217" s="0"/>
      <c r="ACU217" s="0"/>
      <c r="ACV217" s="0"/>
      <c r="ACW217" s="0"/>
      <c r="ACX217" s="0"/>
      <c r="ACY217" s="0"/>
      <c r="ACZ217" s="0"/>
      <c r="ADA217" s="0"/>
      <c r="ADB217" s="0"/>
      <c r="ADC217" s="0"/>
      <c r="ADD217" s="0"/>
      <c r="ADE217" s="0"/>
      <c r="ADF217" s="0"/>
      <c r="ADG217" s="0"/>
      <c r="ADH217" s="0"/>
      <c r="ADI217" s="0"/>
      <c r="ADJ217" s="0"/>
      <c r="ADK217" s="0"/>
      <c r="ADL217" s="0"/>
      <c r="ADM217" s="0"/>
      <c r="ADN217" s="0"/>
      <c r="ADO217" s="0"/>
      <c r="ADP217" s="0"/>
      <c r="ADQ217" s="0"/>
      <c r="ADR217" s="0"/>
      <c r="ADS217" s="0"/>
      <c r="ADT217" s="0"/>
      <c r="ADU217" s="0"/>
      <c r="ADV217" s="0"/>
      <c r="ADW217" s="0"/>
      <c r="ADX217" s="0"/>
      <c r="ADY217" s="0"/>
      <c r="ADZ217" s="0"/>
      <c r="AEA217" s="0"/>
      <c r="AEB217" s="0"/>
      <c r="AEC217" s="0"/>
      <c r="AED217" s="0"/>
      <c r="AEE217" s="0"/>
      <c r="AEF217" s="0"/>
      <c r="AEG217" s="0"/>
      <c r="AEH217" s="0"/>
      <c r="AEI217" s="0"/>
      <c r="AEJ217" s="0"/>
      <c r="AEK217" s="0"/>
      <c r="AEL217" s="0"/>
      <c r="AEM217" s="0"/>
      <c r="AEN217" s="0"/>
      <c r="AEO217" s="0"/>
      <c r="AEP217" s="0"/>
      <c r="AEQ217" s="0"/>
      <c r="AER217" s="0"/>
      <c r="AES217" s="0"/>
      <c r="AET217" s="0"/>
      <c r="AEU217" s="0"/>
      <c r="AEV217" s="0"/>
      <c r="AEW217" s="0"/>
      <c r="AEX217" s="0"/>
      <c r="AEY217" s="0"/>
      <c r="AEZ217" s="0"/>
      <c r="AFA217" s="0"/>
      <c r="AFB217" s="0"/>
      <c r="AFC217" s="0"/>
      <c r="AFD217" s="0"/>
      <c r="AFE217" s="0"/>
      <c r="AFF217" s="0"/>
      <c r="AFG217" s="0"/>
      <c r="AFH217" s="0"/>
      <c r="AFI217" s="0"/>
      <c r="AFJ217" s="0"/>
      <c r="AFK217" s="0"/>
      <c r="AFL217" s="0"/>
      <c r="AFM217" s="0"/>
      <c r="AFN217" s="0"/>
      <c r="AFO217" s="0"/>
      <c r="AFP217" s="0"/>
      <c r="AFQ217" s="0"/>
      <c r="AFR217" s="0"/>
      <c r="AFS217" s="0"/>
      <c r="AFT217" s="0"/>
      <c r="AFU217" s="0"/>
      <c r="AFV217" s="0"/>
      <c r="AFW217" s="0"/>
      <c r="AFX217" s="0"/>
      <c r="AFY217" s="0"/>
      <c r="AFZ217" s="0"/>
      <c r="AGA217" s="0"/>
      <c r="AGB217" s="0"/>
      <c r="AGC217" s="0"/>
      <c r="AGD217" s="0"/>
      <c r="AGE217" s="0"/>
      <c r="AGF217" s="0"/>
      <c r="AGG217" s="0"/>
      <c r="AGH217" s="0"/>
      <c r="AGI217" s="0"/>
      <c r="AGJ217" s="0"/>
      <c r="AGK217" s="0"/>
      <c r="AGL217" s="0"/>
      <c r="AGM217" s="0"/>
      <c r="AGN217" s="0"/>
      <c r="AGO217" s="0"/>
      <c r="AGP217" s="0"/>
      <c r="AGQ217" s="0"/>
      <c r="AGR217" s="0"/>
      <c r="AGS217" s="0"/>
      <c r="AGT217" s="0"/>
      <c r="AGU217" s="0"/>
      <c r="AGV217" s="0"/>
      <c r="AGW217" s="0"/>
      <c r="AGX217" s="0"/>
      <c r="AGY217" s="0"/>
      <c r="AGZ217" s="0"/>
      <c r="AHA217" s="0"/>
      <c r="AHB217" s="0"/>
      <c r="AHC217" s="0"/>
      <c r="AHD217" s="0"/>
      <c r="AHE217" s="0"/>
      <c r="AHF217" s="0"/>
      <c r="AHG217" s="0"/>
      <c r="AHH217" s="0"/>
      <c r="AHI217" s="0"/>
      <c r="AHJ217" s="0"/>
      <c r="AHK217" s="0"/>
      <c r="AHL217" s="0"/>
      <c r="AHM217" s="0"/>
      <c r="AHN217" s="0"/>
      <c r="AHO217" s="0"/>
      <c r="AHP217" s="0"/>
      <c r="AHQ217" s="0"/>
      <c r="AHR217" s="0"/>
      <c r="AHS217" s="0"/>
      <c r="AHT217" s="0"/>
      <c r="AHU217" s="0"/>
      <c r="AHV217" s="0"/>
      <c r="AHW217" s="0"/>
      <c r="AHX217" s="0"/>
      <c r="AHY217" s="0"/>
      <c r="AHZ217" s="0"/>
      <c r="AIA217" s="0"/>
      <c r="AIB217" s="0"/>
      <c r="AIC217" s="0"/>
      <c r="AID217" s="0"/>
      <c r="AIE217" s="0"/>
      <c r="AIF217" s="0"/>
      <c r="AIG217" s="0"/>
      <c r="AIH217" s="0"/>
      <c r="AII217" s="0"/>
      <c r="AIJ217" s="0"/>
      <c r="AIK217" s="0"/>
      <c r="AIL217" s="0"/>
      <c r="AIM217" s="0"/>
      <c r="AIN217" s="0"/>
      <c r="AIO217" s="0"/>
      <c r="AIP217" s="0"/>
      <c r="AIQ217" s="0"/>
      <c r="AIR217" s="0"/>
      <c r="AIS217" s="0"/>
      <c r="AIT217" s="0"/>
      <c r="AIU217" s="0"/>
      <c r="AIV217" s="0"/>
      <c r="AIW217" s="0"/>
      <c r="AIX217" s="0"/>
      <c r="AIY217" s="0"/>
      <c r="AIZ217" s="0"/>
      <c r="AJA217" s="0"/>
      <c r="AJB217" s="0"/>
      <c r="AJC217" s="0"/>
      <c r="AJD217" s="0"/>
      <c r="AJE217" s="0"/>
      <c r="AJF217" s="0"/>
      <c r="AJG217" s="0"/>
      <c r="AJH217" s="0"/>
      <c r="AJI217" s="0"/>
      <c r="AJJ217" s="0"/>
      <c r="AJK217" s="0"/>
      <c r="AJL217" s="0"/>
      <c r="AJM217" s="0"/>
      <c r="AJN217" s="0"/>
      <c r="AJO217" s="0"/>
      <c r="AJP217" s="0"/>
      <c r="AJQ217" s="0"/>
      <c r="AJR217" s="0"/>
      <c r="AJS217" s="0"/>
      <c r="AJT217" s="0"/>
      <c r="AJU217" s="0"/>
      <c r="AJV217" s="0"/>
      <c r="AJW217" s="0"/>
      <c r="AJX217" s="0"/>
      <c r="AJY217" s="0"/>
      <c r="AJZ217" s="0"/>
      <c r="AKA217" s="0"/>
      <c r="AKB217" s="0"/>
      <c r="AKC217" s="0"/>
      <c r="AKD217" s="0"/>
      <c r="AKE217" s="0"/>
      <c r="AKF217" s="0"/>
      <c r="AKG217" s="0"/>
      <c r="AKH217" s="0"/>
      <c r="AKI217" s="0"/>
      <c r="AKJ217" s="0"/>
      <c r="AKK217" s="0"/>
      <c r="AKL217" s="0"/>
      <c r="AKM217" s="0"/>
      <c r="AKN217" s="0"/>
      <c r="AKO217" s="0"/>
      <c r="AKP217" s="0"/>
      <c r="AKQ217" s="0"/>
      <c r="AKR217" s="0"/>
      <c r="AKS217" s="0"/>
      <c r="AKT217" s="0"/>
      <c r="AKU217" s="0"/>
      <c r="AKV217" s="0"/>
      <c r="AKW217" s="0"/>
      <c r="AKX217" s="0"/>
      <c r="AKY217" s="0"/>
      <c r="AKZ217" s="0"/>
      <c r="ALA217" s="0"/>
      <c r="ALB217" s="0"/>
      <c r="ALC217" s="0"/>
      <c r="ALD217" s="0"/>
      <c r="ALE217" s="0"/>
      <c r="ALF217" s="0"/>
      <c r="ALG217" s="0"/>
      <c r="ALH217" s="0"/>
      <c r="ALI217" s="0"/>
      <c r="ALJ217" s="0"/>
      <c r="ALK217" s="0"/>
      <c r="ALL217" s="0"/>
      <c r="ALM217" s="0"/>
      <c r="ALN217" s="0"/>
      <c r="ALO217" s="0"/>
      <c r="ALP217" s="0"/>
      <c r="ALQ217" s="0"/>
      <c r="ALR217" s="0"/>
      <c r="ALS217" s="0"/>
      <c r="ALT217" s="0"/>
      <c r="ALU217" s="0"/>
      <c r="ALV217" s="0"/>
      <c r="ALW217" s="0"/>
      <c r="ALX217" s="0"/>
      <c r="ALY217" s="0"/>
      <c r="ALZ217" s="0"/>
      <c r="AMA217" s="0"/>
      <c r="AMB217" s="0"/>
      <c r="AMC217" s="0"/>
      <c r="AMD217" s="0"/>
      <c r="AME217" s="0"/>
      <c r="AMF217" s="0"/>
      <c r="AMG217" s="0"/>
      <c r="AMH217" s="0"/>
      <c r="AMI217" s="0"/>
      <c r="AMJ217" s="0"/>
    </row>
    <row r="218" customFormat="false" ht="13.2" hidden="false" customHeight="false" outlineLevel="0" collapsed="false">
      <c r="B218" s="3" t="n">
        <v>17</v>
      </c>
      <c r="I218" s="20" t="n">
        <v>1</v>
      </c>
      <c r="J218" s="1" t="s">
        <v>47</v>
      </c>
      <c r="K218" s="1" t="s">
        <v>38</v>
      </c>
      <c r="L218" s="5" t="n">
        <v>43013</v>
      </c>
      <c r="P218" s="19" t="n">
        <f aca="false">+SUMIFS($O$2:$O$181,$J$2:$J$181,$J218,$B$2:$B$181,"&lt;"&amp;$B218,$B$2:$B$181,"&gt;="&amp;($B218-6))/6</f>
        <v>1.33333333333333</v>
      </c>
      <c r="Q218" s="19" t="n">
        <f aca="false">+SUMIFS($M$2:$M$181,$J$2:$J$181,$J218,$B$2:$B$181,"&lt;"&amp;$B218,$B$2:$B$181,"&gt;="&amp;($B218-6))/6</f>
        <v>0.833333333333333</v>
      </c>
      <c r="R218" s="19" t="n">
        <f aca="false">+SUMIFS($N$2:$N$181,$J$2:$J$181,$J218,$B$2:$B$181,"&lt;"&amp;$B218,$B$2:$B$181,"&gt;="&amp;($B218-6))/6</f>
        <v>1</v>
      </c>
      <c r="S218" s="19" t="n">
        <f aca="false">+SUMIFS($S$2:$S$181,$J$2:$J$181,$J218,$B$2:$B$181,"&lt;"&amp;$B218,$B$2:$B$181,"&gt;="&amp;($B218-6))/(6*90)</f>
        <v>0.694444444444444</v>
      </c>
      <c r="T218" s="19" t="n">
        <f aca="false">+SUMIFS($T$2:$T$181,$J$2:$J$181,$J218,$B$2:$B$181,"&lt;"&amp;$B218,$B$2:$B$181,"&gt;="&amp;($B218-6))/(6*90)</f>
        <v>0.111111111111111</v>
      </c>
      <c r="U218" s="19" t="n">
        <f aca="false">+SUMIFS($U$2:$U$181,$J$2:$J$181,$J218,$B$2:$B$181,"&lt;"&amp;$B218,$B$2:$B$181,"&gt;="&amp;($B218-6))/(6*90)</f>
        <v>0.503703703703704</v>
      </c>
      <c r="V218" s="19" t="n">
        <f aca="false">+SUMIFS($V$2:$V$181,$J$2:$J$181,$J218,$B$2:$B$181,"&lt;"&amp;$B218,$B$2:$B$181,"&gt;="&amp;($B218-6))/(6*90)</f>
        <v>0.148148148148148</v>
      </c>
      <c r="W218" s="19" t="n">
        <f aca="false">+SUMIFS($W$2:$W$181,$J$2:$J$181,$J218,$B$2:$B$181,"&lt;"&amp;$B218,$B$2:$B$181,"&gt;="&amp;($B218-6))/6</f>
        <v>0.836134453781513</v>
      </c>
      <c r="X218" s="19" t="n">
        <f aca="false">+SUMIFS($X$2:$X$181,$J$2:$J$181,$J218,$B$2:$B$181,"&lt;"&amp;$B218,$B$2:$B$181,"&gt;="&amp;($B218-6))/6</f>
        <v>1.20454545454545</v>
      </c>
      <c r="Y218" s="19" t="n">
        <f aca="false">+SUMIFS($Y$2:$Y$181,$J$2:$J$181,$J218,$B$2:$B$181,"&lt;"&amp;$B218,$B$2:$B$181,"&gt;="&amp;($B218-6))/(6*90)</f>
        <v>4.3462962962963</v>
      </c>
      <c r="Z218" s="19" t="n">
        <f aca="false">+SUMIFS($Z$2:$Z$181,$J$2:$J$181,$J218,$B$2:$B$181,"&lt;"&amp;$B218,$B$2:$B$181,"&gt;="&amp;($B218-6))/(6*90)</f>
        <v>0.492592592592593</v>
      </c>
      <c r="AA218" s="19" t="n">
        <f aca="false">+SUMIFS($AA$2:$AA$181,$J$2:$J$181,$J218,$B$2:$B$181,"&lt;"&amp;$B218,$B$2:$B$181,"&gt;="&amp;($B218-6))/6</f>
        <v>0.889304717199379</v>
      </c>
      <c r="AB218" s="19" t="n">
        <f aca="false">+SUMIFS($AB$2:$AB$181,$J$2:$J$181,$J218,$B$2:$B$181,"&lt;"&amp;$B218,$B$2:$B$181,"&gt;="&amp;($B218-6))/(6*90)</f>
        <v>0.05</v>
      </c>
      <c r="AC218" s="19" t="n">
        <f aca="false">+SUMIFS($AC$2:$AC$181,$J$2:$J$181,$J218,$B$2:$B$181,"&lt;"&amp;$B218,$B$2:$B$181,"&gt;="&amp;($B218-6))/(6*90)</f>
        <v>0.201851851851852</v>
      </c>
      <c r="AD218" s="19" t="n">
        <f aca="false">+SUMIFS(AD$2:AD$181,$J$2:$J$181,$J218,$B$2:$B$181,"&lt;"&amp;$B218,$B$2:$B$181,"&gt;="&amp;($B218-6))/6</f>
        <v>3</v>
      </c>
      <c r="AE218" s="19" t="n">
        <f aca="false">+SUMIFS(AE$2:AE$181,$J$2:$J$181,$J218,$B$2:$B$181,"&lt;"&amp;$B218,$B$2:$B$181,"&gt;="&amp;($B218-6))/(6*90)</f>
        <v>0.122222222222222</v>
      </c>
      <c r="AF218" s="19" t="n">
        <f aca="false">+SUMIFS(AF$2:AF$181,$J$2:$J$181,$J218,$B$2:$B$181,"&lt;"&amp;$B218,$B$2:$B$181,"&gt;="&amp;($B218-6))/(6*90)</f>
        <v>2.34259259259259</v>
      </c>
      <c r="AG218" s="19" t="n">
        <f aca="false">+SUMIFS(AG$2:AG$181,$J$2:$J$181,$J218,$B$2:$B$181,"&lt;"&amp;$B218,$B$2:$B$181,"&gt;="&amp;($B218-6))/(6*90)</f>
        <v>0.425925925925926</v>
      </c>
      <c r="AH218" s="19" t="n">
        <f aca="false">+SUMIFS(AH$2:AH$181,$J$2:$J$181,$J218,$B$2:$B$181,"&lt;"&amp;$B218,$B$2:$B$181,"&gt;="&amp;($B218-6))/(6*90)</f>
        <v>0.037037037037037</v>
      </c>
      <c r="AI218" s="19" t="n">
        <f aca="false">+SUMIFS(AI$2:AI$181,$J$2:$J$181,$J218,$B$2:$B$181,"&lt;"&amp;$B218,$B$2:$B$181,"&gt;="&amp;($B218-6))/(6*90)</f>
        <v>0.211111111111111</v>
      </c>
      <c r="AJ218" s="19" t="n">
        <f aca="false">+SUMIFS(AJ$2:AJ$181,$J$2:$J$181,$J218,$B$2:$B$181,"&lt;"&amp;$B218,$B$2:$B$181,"&gt;="&amp;($B218-6))/6</f>
        <v>3</v>
      </c>
      <c r="AK218" s="19" t="n">
        <f aca="false">+SUMIFS(AK$2:AK$181,$J$2:$J$181,$J218,$B$2:$B$181,"&lt;"&amp;$B218,$B$2:$B$181,"&gt;="&amp;($B218-6))/(6*90)</f>
        <v>0.0759259259259259</v>
      </c>
      <c r="AL218" s="19" t="n">
        <f aca="false">+SUMIFS(AL$2:AL$181,$J$2:$J$181,$J218,$B$2:$B$181,"&lt;"&amp;$B218,$B$2:$B$181,"&gt;="&amp;($B218-6))/6</f>
        <v>0.833333333333333</v>
      </c>
      <c r="AM218" s="19" t="n">
        <f aca="false">+SUMIFS(AM$2:AM$181,$J$2:$J$181,$J218,$B$2:$B$181,"&lt;"&amp;$B218,$B$2:$B$181,"&gt;="&amp;($B218-6))/6</f>
        <v>1.78014069264069</v>
      </c>
      <c r="AN218" s="19" t="n">
        <f aca="false">+SUMIFS(AN$2:AN$181,$J$2:$J$181,$J218,$B$2:$B$181,"&lt;"&amp;$B218,$B$2:$B$181,"&gt;="&amp;($B218-6))/6</f>
        <v>2.32345636790368</v>
      </c>
      <c r="AO218" s="0"/>
      <c r="AP218" s="0"/>
      <c r="AQ218" s="0"/>
      <c r="AR218" s="0"/>
      <c r="AS218" s="0"/>
      <c r="AT218" s="0"/>
      <c r="AU218" s="0"/>
      <c r="AV218" s="0"/>
      <c r="AW218" s="0"/>
      <c r="AX218" s="0"/>
      <c r="AY218" s="0"/>
      <c r="AZ218" s="0"/>
      <c r="BA218" s="0"/>
      <c r="BB218" s="0"/>
      <c r="BC218" s="0"/>
      <c r="BD218" s="0"/>
      <c r="BE218" s="0"/>
      <c r="BF218" s="0"/>
      <c r="BG218" s="0"/>
      <c r="BH218" s="0"/>
      <c r="BI218" s="0"/>
      <c r="BJ218" s="0"/>
      <c r="BK218" s="0"/>
      <c r="BL218" s="0"/>
      <c r="BM218" s="0"/>
      <c r="BN218" s="0"/>
      <c r="BO218" s="0"/>
      <c r="BP218" s="0"/>
      <c r="BQ218" s="0"/>
      <c r="BR218" s="0"/>
      <c r="BS218" s="0"/>
      <c r="BT218" s="0"/>
      <c r="BU218" s="0"/>
      <c r="BV218" s="0"/>
      <c r="BW218" s="0"/>
      <c r="BX218" s="0"/>
      <c r="BY218" s="0"/>
      <c r="BZ218" s="0"/>
      <c r="CA218" s="0"/>
      <c r="CB218" s="0"/>
      <c r="CC218" s="0"/>
      <c r="CD218" s="0"/>
      <c r="CE218" s="0"/>
      <c r="CF218" s="0"/>
      <c r="CG218" s="0"/>
      <c r="CH218" s="0"/>
      <c r="CI218" s="0"/>
      <c r="CJ218" s="0"/>
      <c r="CK218" s="0"/>
      <c r="CL218" s="0"/>
      <c r="CM218" s="0"/>
      <c r="CN218" s="0"/>
      <c r="CO218" s="0"/>
      <c r="CP218" s="0"/>
      <c r="CQ218" s="0"/>
      <c r="CR218" s="0"/>
      <c r="CS218" s="0"/>
      <c r="CT218" s="0"/>
      <c r="CU218" s="0"/>
      <c r="CV218" s="0"/>
      <c r="CW218" s="0"/>
      <c r="CX218" s="0"/>
      <c r="CY218" s="0"/>
      <c r="CZ218" s="0"/>
      <c r="DA218" s="0"/>
      <c r="DB218" s="0"/>
      <c r="DC218" s="0"/>
      <c r="DD218" s="0"/>
      <c r="DE218" s="0"/>
      <c r="DF218" s="0"/>
      <c r="DG218" s="0"/>
      <c r="DH218" s="0"/>
      <c r="DI218" s="0"/>
      <c r="DJ218" s="0"/>
      <c r="DK218" s="0"/>
      <c r="DL218" s="0"/>
      <c r="DM218" s="0"/>
      <c r="DN218" s="0"/>
      <c r="DO218" s="0"/>
      <c r="DP218" s="0"/>
      <c r="DQ218" s="0"/>
      <c r="DR218" s="0"/>
      <c r="DS218" s="0"/>
      <c r="DT218" s="0"/>
      <c r="DU218" s="0"/>
      <c r="DV218" s="0"/>
      <c r="DW218" s="0"/>
      <c r="DX218" s="0"/>
      <c r="DY218" s="0"/>
      <c r="DZ218" s="0"/>
      <c r="EA218" s="0"/>
      <c r="EB218" s="0"/>
      <c r="EC218" s="0"/>
      <c r="ED218" s="0"/>
      <c r="EE218" s="0"/>
      <c r="EF218" s="0"/>
      <c r="EG218" s="0"/>
      <c r="EH218" s="0"/>
      <c r="EI218" s="0"/>
      <c r="EJ218" s="0"/>
      <c r="EK218" s="0"/>
      <c r="EL218" s="0"/>
      <c r="EM218" s="0"/>
      <c r="EN218" s="0"/>
      <c r="EO218" s="0"/>
      <c r="EP218" s="0"/>
      <c r="EQ218" s="0"/>
      <c r="ER218" s="0"/>
      <c r="ES218" s="0"/>
      <c r="ET218" s="0"/>
      <c r="EU218" s="0"/>
      <c r="EV218" s="0"/>
      <c r="EW218" s="0"/>
      <c r="EX218" s="0"/>
      <c r="EY218" s="0"/>
      <c r="EZ218" s="0"/>
      <c r="FA218" s="0"/>
      <c r="FB218" s="0"/>
      <c r="FC218" s="0"/>
      <c r="FD218" s="0"/>
      <c r="FE218" s="0"/>
      <c r="FF218" s="0"/>
      <c r="FG218" s="0"/>
      <c r="FH218" s="0"/>
      <c r="FI218" s="0"/>
      <c r="FJ218" s="0"/>
      <c r="FK218" s="0"/>
      <c r="FL218" s="0"/>
      <c r="FM218" s="0"/>
      <c r="FN218" s="0"/>
      <c r="FO218" s="0"/>
      <c r="FP218" s="0"/>
      <c r="FQ218" s="0"/>
      <c r="FR218" s="0"/>
      <c r="FS218" s="0"/>
      <c r="FT218" s="0"/>
      <c r="FU218" s="0"/>
      <c r="FV218" s="0"/>
      <c r="FW218" s="0"/>
      <c r="FX218" s="0"/>
      <c r="FY218" s="0"/>
      <c r="FZ218" s="0"/>
      <c r="GA218" s="0"/>
      <c r="GB218" s="0"/>
      <c r="GC218" s="0"/>
      <c r="GD218" s="0"/>
      <c r="GE218" s="0"/>
      <c r="GF218" s="0"/>
      <c r="GG218" s="0"/>
      <c r="GH218" s="0"/>
      <c r="GI218" s="0"/>
      <c r="GJ218" s="0"/>
      <c r="GK218" s="0"/>
      <c r="GL218" s="0"/>
      <c r="GM218" s="0"/>
      <c r="GN218" s="0"/>
      <c r="GO218" s="0"/>
      <c r="GP218" s="0"/>
      <c r="GQ218" s="0"/>
      <c r="GR218" s="0"/>
      <c r="GS218" s="0"/>
      <c r="GT218" s="0"/>
      <c r="GU218" s="0"/>
      <c r="GV218" s="0"/>
      <c r="GW218" s="0"/>
      <c r="GX218" s="0"/>
      <c r="GY218" s="0"/>
      <c r="GZ218" s="0"/>
      <c r="HA218" s="0"/>
      <c r="HB218" s="0"/>
      <c r="HC218" s="0"/>
      <c r="HD218" s="0"/>
      <c r="HE218" s="0"/>
      <c r="HF218" s="0"/>
      <c r="HG218" s="0"/>
      <c r="HH218" s="0"/>
      <c r="HI218" s="0"/>
      <c r="HJ218" s="0"/>
      <c r="HK218" s="0"/>
      <c r="HL218" s="0"/>
      <c r="HM218" s="0"/>
      <c r="HN218" s="0"/>
      <c r="HO218" s="0"/>
      <c r="HP218" s="0"/>
      <c r="HQ218" s="0"/>
      <c r="HR218" s="0"/>
      <c r="HS218" s="0"/>
      <c r="HT218" s="0"/>
      <c r="HU218" s="0"/>
      <c r="HV218" s="0"/>
      <c r="HW218" s="0"/>
      <c r="HX218" s="0"/>
      <c r="HY218" s="0"/>
      <c r="HZ218" s="0"/>
      <c r="IA218" s="0"/>
      <c r="IB218" s="0"/>
      <c r="IC218" s="0"/>
      <c r="ID218" s="0"/>
      <c r="IE218" s="0"/>
      <c r="IF218" s="0"/>
      <c r="IG218" s="0"/>
      <c r="IH218" s="0"/>
      <c r="II218" s="0"/>
      <c r="IJ218" s="0"/>
      <c r="IK218" s="0"/>
      <c r="IL218" s="0"/>
      <c r="IM218" s="0"/>
      <c r="IN218" s="0"/>
      <c r="IO218" s="0"/>
      <c r="IP218" s="0"/>
      <c r="IQ218" s="0"/>
      <c r="IR218" s="0"/>
      <c r="IS218" s="0"/>
      <c r="IT218" s="0"/>
      <c r="IU218" s="0"/>
      <c r="IV218" s="0"/>
      <c r="IW218" s="0"/>
      <c r="IX218" s="0"/>
      <c r="IY218" s="0"/>
      <c r="IZ218" s="0"/>
      <c r="JA218" s="0"/>
      <c r="JB218" s="0"/>
      <c r="JC218" s="0"/>
      <c r="JD218" s="0"/>
      <c r="JE218" s="0"/>
      <c r="JF218" s="0"/>
      <c r="JG218" s="0"/>
      <c r="JH218" s="0"/>
      <c r="JI218" s="0"/>
      <c r="JJ218" s="0"/>
      <c r="JK218" s="0"/>
      <c r="JL218" s="0"/>
      <c r="JM218" s="0"/>
      <c r="JN218" s="0"/>
      <c r="JO218" s="0"/>
      <c r="JP218" s="0"/>
      <c r="JQ218" s="0"/>
      <c r="JR218" s="0"/>
      <c r="JS218" s="0"/>
      <c r="JT218" s="0"/>
      <c r="JU218" s="0"/>
      <c r="JV218" s="0"/>
      <c r="JW218" s="0"/>
      <c r="JX218" s="0"/>
      <c r="JY218" s="0"/>
      <c r="JZ218" s="0"/>
      <c r="KA218" s="0"/>
      <c r="KB218" s="0"/>
      <c r="KC218" s="0"/>
      <c r="KD218" s="0"/>
      <c r="KE218" s="0"/>
      <c r="KF218" s="0"/>
      <c r="KG218" s="0"/>
      <c r="KH218" s="0"/>
      <c r="KI218" s="0"/>
      <c r="KJ218" s="0"/>
      <c r="KK218" s="0"/>
      <c r="KL218" s="0"/>
      <c r="KM218" s="0"/>
      <c r="KN218" s="0"/>
      <c r="KO218" s="0"/>
      <c r="KP218" s="0"/>
      <c r="KQ218" s="0"/>
      <c r="KR218" s="0"/>
      <c r="KS218" s="0"/>
      <c r="KT218" s="0"/>
      <c r="KU218" s="0"/>
      <c r="KV218" s="0"/>
      <c r="KW218" s="0"/>
      <c r="KX218" s="0"/>
      <c r="KY218" s="0"/>
      <c r="KZ218" s="0"/>
      <c r="LA218" s="0"/>
      <c r="LB218" s="0"/>
      <c r="LC218" s="0"/>
      <c r="LD218" s="0"/>
      <c r="LE218" s="0"/>
      <c r="LF218" s="0"/>
      <c r="LG218" s="0"/>
      <c r="LH218" s="0"/>
      <c r="LI218" s="0"/>
      <c r="LJ218" s="0"/>
      <c r="LK218" s="0"/>
      <c r="LL218" s="0"/>
      <c r="LM218" s="0"/>
      <c r="LN218" s="0"/>
      <c r="LO218" s="0"/>
      <c r="LP218" s="0"/>
      <c r="LQ218" s="0"/>
      <c r="LR218" s="0"/>
      <c r="LS218" s="0"/>
      <c r="LT218" s="0"/>
      <c r="LU218" s="0"/>
      <c r="LV218" s="0"/>
      <c r="LW218" s="0"/>
      <c r="LX218" s="0"/>
      <c r="LY218" s="0"/>
      <c r="LZ218" s="0"/>
      <c r="MA218" s="0"/>
      <c r="MB218" s="0"/>
      <c r="MC218" s="0"/>
      <c r="MD218" s="0"/>
      <c r="ME218" s="0"/>
      <c r="MF218" s="0"/>
      <c r="MG218" s="0"/>
      <c r="MH218" s="0"/>
      <c r="MI218" s="0"/>
      <c r="MJ218" s="0"/>
      <c r="MK218" s="0"/>
      <c r="ML218" s="0"/>
      <c r="MM218" s="0"/>
      <c r="MN218" s="0"/>
      <c r="MO218" s="0"/>
      <c r="MP218" s="0"/>
      <c r="MQ218" s="0"/>
      <c r="MR218" s="0"/>
      <c r="MS218" s="0"/>
      <c r="MT218" s="0"/>
      <c r="MU218" s="0"/>
      <c r="MV218" s="0"/>
      <c r="MW218" s="0"/>
      <c r="MX218" s="0"/>
      <c r="MY218" s="0"/>
      <c r="MZ218" s="0"/>
      <c r="NA218" s="0"/>
      <c r="NB218" s="0"/>
      <c r="NC218" s="0"/>
      <c r="ND218" s="0"/>
      <c r="NE218" s="0"/>
      <c r="NF218" s="0"/>
      <c r="NG218" s="0"/>
      <c r="NH218" s="0"/>
      <c r="NI218" s="0"/>
      <c r="NJ218" s="0"/>
      <c r="NK218" s="0"/>
      <c r="NL218" s="0"/>
      <c r="NM218" s="0"/>
      <c r="NN218" s="0"/>
      <c r="NO218" s="0"/>
      <c r="NP218" s="0"/>
      <c r="NQ218" s="0"/>
      <c r="NR218" s="0"/>
      <c r="NS218" s="0"/>
      <c r="NT218" s="0"/>
      <c r="NU218" s="0"/>
      <c r="NV218" s="0"/>
      <c r="NW218" s="0"/>
      <c r="NX218" s="0"/>
      <c r="NY218" s="0"/>
      <c r="NZ218" s="0"/>
      <c r="OA218" s="0"/>
      <c r="OB218" s="0"/>
      <c r="OC218" s="0"/>
      <c r="OD218" s="0"/>
      <c r="OE218" s="0"/>
      <c r="OF218" s="0"/>
      <c r="OG218" s="0"/>
      <c r="OH218" s="0"/>
      <c r="OI218" s="0"/>
      <c r="OJ218" s="0"/>
      <c r="OK218" s="0"/>
      <c r="OL218" s="0"/>
      <c r="OM218" s="0"/>
      <c r="ON218" s="0"/>
      <c r="OO218" s="0"/>
      <c r="OP218" s="0"/>
      <c r="OQ218" s="0"/>
      <c r="OR218" s="0"/>
      <c r="OS218" s="0"/>
      <c r="OT218" s="0"/>
      <c r="OU218" s="0"/>
      <c r="OV218" s="0"/>
      <c r="OW218" s="0"/>
      <c r="OX218" s="0"/>
      <c r="OY218" s="0"/>
      <c r="OZ218" s="0"/>
      <c r="PA218" s="0"/>
      <c r="PB218" s="0"/>
      <c r="PC218" s="0"/>
      <c r="PD218" s="0"/>
      <c r="PE218" s="0"/>
      <c r="PF218" s="0"/>
      <c r="PG218" s="0"/>
      <c r="PH218" s="0"/>
      <c r="PI218" s="0"/>
      <c r="PJ218" s="0"/>
      <c r="PK218" s="0"/>
      <c r="PL218" s="0"/>
      <c r="PM218" s="0"/>
      <c r="PN218" s="0"/>
      <c r="PO218" s="0"/>
      <c r="PP218" s="0"/>
      <c r="PQ218" s="0"/>
      <c r="PR218" s="0"/>
      <c r="PS218" s="0"/>
      <c r="PT218" s="0"/>
      <c r="PU218" s="0"/>
      <c r="PV218" s="0"/>
      <c r="PW218" s="0"/>
      <c r="PX218" s="0"/>
      <c r="PY218" s="0"/>
      <c r="PZ218" s="0"/>
      <c r="QA218" s="0"/>
      <c r="QB218" s="0"/>
      <c r="QC218" s="0"/>
      <c r="QD218" s="0"/>
      <c r="QE218" s="0"/>
      <c r="QF218" s="0"/>
      <c r="QG218" s="0"/>
      <c r="QH218" s="0"/>
      <c r="QI218" s="0"/>
      <c r="QJ218" s="0"/>
      <c r="QK218" s="0"/>
      <c r="QL218" s="0"/>
      <c r="QM218" s="0"/>
      <c r="QN218" s="0"/>
      <c r="QO218" s="0"/>
      <c r="QP218" s="0"/>
      <c r="QQ218" s="0"/>
      <c r="QR218" s="0"/>
      <c r="QS218" s="0"/>
      <c r="QT218" s="0"/>
      <c r="QU218" s="0"/>
      <c r="QV218" s="0"/>
      <c r="QW218" s="0"/>
      <c r="QX218" s="0"/>
      <c r="QY218" s="0"/>
      <c r="QZ218" s="0"/>
      <c r="RA218" s="0"/>
      <c r="RB218" s="0"/>
      <c r="RC218" s="0"/>
      <c r="RD218" s="0"/>
      <c r="RE218" s="0"/>
      <c r="RF218" s="0"/>
      <c r="RG218" s="0"/>
      <c r="RH218" s="0"/>
      <c r="RI218" s="0"/>
      <c r="RJ218" s="0"/>
      <c r="RK218" s="0"/>
      <c r="RL218" s="0"/>
      <c r="RM218" s="0"/>
      <c r="RN218" s="0"/>
      <c r="RO218" s="0"/>
      <c r="RP218" s="0"/>
      <c r="RQ218" s="0"/>
      <c r="RR218" s="0"/>
      <c r="RS218" s="0"/>
      <c r="RT218" s="0"/>
      <c r="RU218" s="0"/>
      <c r="RV218" s="0"/>
      <c r="RW218" s="0"/>
      <c r="RX218" s="0"/>
      <c r="RY218" s="0"/>
      <c r="RZ218" s="0"/>
      <c r="SA218" s="0"/>
      <c r="SB218" s="0"/>
      <c r="SC218" s="0"/>
      <c r="SD218" s="0"/>
      <c r="SE218" s="0"/>
      <c r="SF218" s="0"/>
      <c r="SG218" s="0"/>
      <c r="SH218" s="0"/>
      <c r="SI218" s="0"/>
      <c r="SJ218" s="0"/>
      <c r="SK218" s="0"/>
      <c r="SL218" s="0"/>
      <c r="SM218" s="0"/>
      <c r="SN218" s="0"/>
      <c r="SO218" s="0"/>
      <c r="SP218" s="0"/>
      <c r="SQ218" s="0"/>
      <c r="SR218" s="0"/>
      <c r="SS218" s="0"/>
      <c r="ST218" s="0"/>
      <c r="SU218" s="0"/>
      <c r="SV218" s="0"/>
      <c r="SW218" s="0"/>
      <c r="SX218" s="0"/>
      <c r="SY218" s="0"/>
      <c r="SZ218" s="0"/>
      <c r="TA218" s="0"/>
      <c r="TB218" s="0"/>
      <c r="TC218" s="0"/>
      <c r="TD218" s="0"/>
      <c r="TE218" s="0"/>
      <c r="TF218" s="0"/>
      <c r="TG218" s="0"/>
      <c r="TH218" s="0"/>
      <c r="TI218" s="0"/>
      <c r="TJ218" s="0"/>
      <c r="TK218" s="0"/>
      <c r="TL218" s="0"/>
      <c r="TM218" s="0"/>
      <c r="TN218" s="0"/>
      <c r="TO218" s="0"/>
      <c r="TP218" s="0"/>
      <c r="TQ218" s="0"/>
      <c r="TR218" s="0"/>
      <c r="TS218" s="0"/>
      <c r="TT218" s="0"/>
      <c r="TU218" s="0"/>
      <c r="TV218" s="0"/>
      <c r="TW218" s="0"/>
      <c r="TX218" s="0"/>
      <c r="TY218" s="0"/>
      <c r="TZ218" s="0"/>
      <c r="UA218" s="0"/>
      <c r="UB218" s="0"/>
      <c r="UC218" s="0"/>
      <c r="UD218" s="0"/>
      <c r="UE218" s="0"/>
      <c r="UF218" s="0"/>
      <c r="UG218" s="0"/>
      <c r="UH218" s="0"/>
      <c r="UI218" s="0"/>
      <c r="UJ218" s="0"/>
      <c r="UK218" s="0"/>
      <c r="UL218" s="0"/>
      <c r="UM218" s="0"/>
      <c r="UN218" s="0"/>
      <c r="UO218" s="0"/>
      <c r="UP218" s="0"/>
      <c r="UQ218" s="0"/>
      <c r="UR218" s="0"/>
      <c r="US218" s="0"/>
      <c r="UT218" s="0"/>
      <c r="UU218" s="0"/>
      <c r="UV218" s="0"/>
      <c r="UW218" s="0"/>
      <c r="UX218" s="0"/>
      <c r="UY218" s="0"/>
      <c r="UZ218" s="0"/>
      <c r="VA218" s="0"/>
      <c r="VB218" s="0"/>
      <c r="VC218" s="0"/>
      <c r="VD218" s="0"/>
      <c r="VE218" s="0"/>
      <c r="VF218" s="0"/>
      <c r="VG218" s="0"/>
      <c r="VH218" s="0"/>
      <c r="VI218" s="0"/>
      <c r="VJ218" s="0"/>
      <c r="VK218" s="0"/>
      <c r="VL218" s="0"/>
      <c r="VM218" s="0"/>
      <c r="VN218" s="0"/>
      <c r="VO218" s="0"/>
      <c r="VP218" s="0"/>
      <c r="VQ218" s="0"/>
      <c r="VR218" s="0"/>
      <c r="VS218" s="0"/>
      <c r="VT218" s="0"/>
      <c r="VU218" s="0"/>
      <c r="VV218" s="0"/>
      <c r="VW218" s="0"/>
      <c r="VX218" s="0"/>
      <c r="VY218" s="0"/>
      <c r="VZ218" s="0"/>
      <c r="WA218" s="0"/>
      <c r="WB218" s="0"/>
      <c r="WC218" s="0"/>
      <c r="WD218" s="0"/>
      <c r="WE218" s="0"/>
      <c r="WF218" s="0"/>
      <c r="WG218" s="0"/>
      <c r="WH218" s="0"/>
      <c r="WI218" s="0"/>
      <c r="WJ218" s="0"/>
      <c r="WK218" s="0"/>
      <c r="WL218" s="0"/>
      <c r="WM218" s="0"/>
      <c r="WN218" s="0"/>
      <c r="WO218" s="0"/>
      <c r="WP218" s="0"/>
      <c r="WQ218" s="0"/>
      <c r="WR218" s="0"/>
      <c r="WS218" s="0"/>
      <c r="WT218" s="0"/>
      <c r="WU218" s="0"/>
      <c r="WV218" s="0"/>
      <c r="WW218" s="0"/>
      <c r="WX218" s="0"/>
      <c r="WY218" s="0"/>
      <c r="WZ218" s="0"/>
      <c r="XA218" s="0"/>
      <c r="XB218" s="0"/>
      <c r="XC218" s="0"/>
      <c r="XD218" s="0"/>
      <c r="XE218" s="0"/>
      <c r="XF218" s="0"/>
      <c r="XG218" s="0"/>
      <c r="XH218" s="0"/>
      <c r="XI218" s="0"/>
      <c r="XJ218" s="0"/>
      <c r="XK218" s="0"/>
      <c r="XL218" s="0"/>
      <c r="XM218" s="0"/>
      <c r="XN218" s="0"/>
      <c r="XO218" s="0"/>
      <c r="XP218" s="0"/>
      <c r="XQ218" s="0"/>
      <c r="XR218" s="0"/>
      <c r="XS218" s="0"/>
      <c r="XT218" s="0"/>
      <c r="XU218" s="0"/>
      <c r="XV218" s="0"/>
      <c r="XW218" s="0"/>
      <c r="XX218" s="0"/>
      <c r="XY218" s="0"/>
      <c r="XZ218" s="0"/>
      <c r="YA218" s="0"/>
      <c r="YB218" s="0"/>
      <c r="YC218" s="0"/>
      <c r="YD218" s="0"/>
      <c r="YE218" s="0"/>
      <c r="YF218" s="0"/>
      <c r="YG218" s="0"/>
      <c r="YH218" s="0"/>
      <c r="YI218" s="0"/>
      <c r="YJ218" s="0"/>
      <c r="YK218" s="0"/>
      <c r="YL218" s="0"/>
      <c r="YM218" s="0"/>
      <c r="YN218" s="0"/>
      <c r="YO218" s="0"/>
      <c r="YP218" s="0"/>
      <c r="YQ218" s="0"/>
      <c r="YR218" s="0"/>
      <c r="YS218" s="0"/>
      <c r="YT218" s="0"/>
      <c r="YU218" s="0"/>
      <c r="YV218" s="0"/>
      <c r="YW218" s="0"/>
      <c r="YX218" s="0"/>
      <c r="YY218" s="0"/>
      <c r="YZ218" s="0"/>
      <c r="ZA218" s="0"/>
      <c r="ZB218" s="0"/>
      <c r="ZC218" s="0"/>
      <c r="ZD218" s="0"/>
      <c r="ZE218" s="0"/>
      <c r="ZF218" s="0"/>
      <c r="ZG218" s="0"/>
      <c r="ZH218" s="0"/>
      <c r="ZI218" s="0"/>
      <c r="ZJ218" s="0"/>
      <c r="ZK218" s="0"/>
      <c r="ZL218" s="0"/>
      <c r="ZM218" s="0"/>
      <c r="ZN218" s="0"/>
      <c r="ZO218" s="0"/>
      <c r="ZP218" s="0"/>
      <c r="ZQ218" s="0"/>
      <c r="ZR218" s="0"/>
      <c r="ZS218" s="0"/>
      <c r="ZT218" s="0"/>
      <c r="ZU218" s="0"/>
      <c r="ZV218" s="0"/>
      <c r="ZW218" s="0"/>
      <c r="ZX218" s="0"/>
      <c r="ZY218" s="0"/>
      <c r="ZZ218" s="0"/>
      <c r="AAA218" s="0"/>
      <c r="AAB218" s="0"/>
      <c r="AAC218" s="0"/>
      <c r="AAD218" s="0"/>
      <c r="AAE218" s="0"/>
      <c r="AAF218" s="0"/>
      <c r="AAG218" s="0"/>
      <c r="AAH218" s="0"/>
      <c r="AAI218" s="0"/>
      <c r="AAJ218" s="0"/>
      <c r="AAK218" s="0"/>
      <c r="AAL218" s="0"/>
      <c r="AAM218" s="0"/>
      <c r="AAN218" s="0"/>
      <c r="AAO218" s="0"/>
      <c r="AAP218" s="0"/>
      <c r="AAQ218" s="0"/>
      <c r="AAR218" s="0"/>
      <c r="AAS218" s="0"/>
      <c r="AAT218" s="0"/>
      <c r="AAU218" s="0"/>
      <c r="AAV218" s="0"/>
      <c r="AAW218" s="0"/>
      <c r="AAX218" s="0"/>
      <c r="AAY218" s="0"/>
      <c r="AAZ218" s="0"/>
      <c r="ABA218" s="0"/>
      <c r="ABB218" s="0"/>
      <c r="ABC218" s="0"/>
      <c r="ABD218" s="0"/>
      <c r="ABE218" s="0"/>
      <c r="ABF218" s="0"/>
      <c r="ABG218" s="0"/>
      <c r="ABH218" s="0"/>
      <c r="ABI218" s="0"/>
      <c r="ABJ218" s="0"/>
      <c r="ABK218" s="0"/>
      <c r="ABL218" s="0"/>
      <c r="ABM218" s="0"/>
      <c r="ABN218" s="0"/>
      <c r="ABO218" s="0"/>
      <c r="ABP218" s="0"/>
      <c r="ABQ218" s="0"/>
      <c r="ABR218" s="0"/>
      <c r="ABS218" s="0"/>
      <c r="ABT218" s="0"/>
      <c r="ABU218" s="0"/>
      <c r="ABV218" s="0"/>
      <c r="ABW218" s="0"/>
      <c r="ABX218" s="0"/>
      <c r="ABY218" s="0"/>
      <c r="ABZ218" s="0"/>
      <c r="ACA218" s="0"/>
      <c r="ACB218" s="0"/>
      <c r="ACC218" s="0"/>
      <c r="ACD218" s="0"/>
      <c r="ACE218" s="0"/>
      <c r="ACF218" s="0"/>
      <c r="ACG218" s="0"/>
      <c r="ACH218" s="0"/>
      <c r="ACI218" s="0"/>
      <c r="ACJ218" s="0"/>
      <c r="ACK218" s="0"/>
      <c r="ACL218" s="0"/>
      <c r="ACM218" s="0"/>
      <c r="ACN218" s="0"/>
      <c r="ACO218" s="0"/>
      <c r="ACP218" s="0"/>
      <c r="ACQ218" s="0"/>
      <c r="ACR218" s="0"/>
      <c r="ACS218" s="0"/>
      <c r="ACT218" s="0"/>
      <c r="ACU218" s="0"/>
      <c r="ACV218" s="0"/>
      <c r="ACW218" s="0"/>
      <c r="ACX218" s="0"/>
      <c r="ACY218" s="0"/>
      <c r="ACZ218" s="0"/>
      <c r="ADA218" s="0"/>
      <c r="ADB218" s="0"/>
      <c r="ADC218" s="0"/>
      <c r="ADD218" s="0"/>
      <c r="ADE218" s="0"/>
      <c r="ADF218" s="0"/>
      <c r="ADG218" s="0"/>
      <c r="ADH218" s="0"/>
      <c r="ADI218" s="0"/>
      <c r="ADJ218" s="0"/>
      <c r="ADK218" s="0"/>
      <c r="ADL218" s="0"/>
      <c r="ADM218" s="0"/>
      <c r="ADN218" s="0"/>
      <c r="ADO218" s="0"/>
      <c r="ADP218" s="0"/>
      <c r="ADQ218" s="0"/>
      <c r="ADR218" s="0"/>
      <c r="ADS218" s="0"/>
      <c r="ADT218" s="0"/>
      <c r="ADU218" s="0"/>
      <c r="ADV218" s="0"/>
      <c r="ADW218" s="0"/>
      <c r="ADX218" s="0"/>
      <c r="ADY218" s="0"/>
      <c r="ADZ218" s="0"/>
      <c r="AEA218" s="0"/>
      <c r="AEB218" s="0"/>
      <c r="AEC218" s="0"/>
      <c r="AED218" s="0"/>
      <c r="AEE218" s="0"/>
      <c r="AEF218" s="0"/>
      <c r="AEG218" s="0"/>
      <c r="AEH218" s="0"/>
      <c r="AEI218" s="0"/>
      <c r="AEJ218" s="0"/>
      <c r="AEK218" s="0"/>
      <c r="AEL218" s="0"/>
      <c r="AEM218" s="0"/>
      <c r="AEN218" s="0"/>
      <c r="AEO218" s="0"/>
      <c r="AEP218" s="0"/>
      <c r="AEQ218" s="0"/>
      <c r="AER218" s="0"/>
      <c r="AES218" s="0"/>
      <c r="AET218" s="0"/>
      <c r="AEU218" s="0"/>
      <c r="AEV218" s="0"/>
      <c r="AEW218" s="0"/>
      <c r="AEX218" s="0"/>
      <c r="AEY218" s="0"/>
      <c r="AEZ218" s="0"/>
      <c r="AFA218" s="0"/>
      <c r="AFB218" s="0"/>
      <c r="AFC218" s="0"/>
      <c r="AFD218" s="0"/>
      <c r="AFE218" s="0"/>
      <c r="AFF218" s="0"/>
      <c r="AFG218" s="0"/>
      <c r="AFH218" s="0"/>
      <c r="AFI218" s="0"/>
      <c r="AFJ218" s="0"/>
      <c r="AFK218" s="0"/>
      <c r="AFL218" s="0"/>
      <c r="AFM218" s="0"/>
      <c r="AFN218" s="0"/>
      <c r="AFO218" s="0"/>
      <c r="AFP218" s="0"/>
      <c r="AFQ218" s="0"/>
      <c r="AFR218" s="0"/>
      <c r="AFS218" s="0"/>
      <c r="AFT218" s="0"/>
      <c r="AFU218" s="0"/>
      <c r="AFV218" s="0"/>
      <c r="AFW218" s="0"/>
      <c r="AFX218" s="0"/>
      <c r="AFY218" s="0"/>
      <c r="AFZ218" s="0"/>
      <c r="AGA218" s="0"/>
      <c r="AGB218" s="0"/>
      <c r="AGC218" s="0"/>
      <c r="AGD218" s="0"/>
      <c r="AGE218" s="0"/>
      <c r="AGF218" s="0"/>
      <c r="AGG218" s="0"/>
      <c r="AGH218" s="0"/>
      <c r="AGI218" s="0"/>
      <c r="AGJ218" s="0"/>
      <c r="AGK218" s="0"/>
      <c r="AGL218" s="0"/>
      <c r="AGM218" s="0"/>
      <c r="AGN218" s="0"/>
      <c r="AGO218" s="0"/>
      <c r="AGP218" s="0"/>
      <c r="AGQ218" s="0"/>
      <c r="AGR218" s="0"/>
      <c r="AGS218" s="0"/>
      <c r="AGT218" s="0"/>
      <c r="AGU218" s="0"/>
      <c r="AGV218" s="0"/>
      <c r="AGW218" s="0"/>
      <c r="AGX218" s="0"/>
      <c r="AGY218" s="0"/>
      <c r="AGZ218" s="0"/>
      <c r="AHA218" s="0"/>
      <c r="AHB218" s="0"/>
      <c r="AHC218" s="0"/>
      <c r="AHD218" s="0"/>
      <c r="AHE218" s="0"/>
      <c r="AHF218" s="0"/>
      <c r="AHG218" s="0"/>
      <c r="AHH218" s="0"/>
      <c r="AHI218" s="0"/>
      <c r="AHJ218" s="0"/>
      <c r="AHK218" s="0"/>
      <c r="AHL218" s="0"/>
      <c r="AHM218" s="0"/>
      <c r="AHN218" s="0"/>
      <c r="AHO218" s="0"/>
      <c r="AHP218" s="0"/>
      <c r="AHQ218" s="0"/>
      <c r="AHR218" s="0"/>
      <c r="AHS218" s="0"/>
      <c r="AHT218" s="0"/>
      <c r="AHU218" s="0"/>
      <c r="AHV218" s="0"/>
      <c r="AHW218" s="0"/>
      <c r="AHX218" s="0"/>
      <c r="AHY218" s="0"/>
      <c r="AHZ218" s="0"/>
      <c r="AIA218" s="0"/>
      <c r="AIB218" s="0"/>
      <c r="AIC218" s="0"/>
      <c r="AID218" s="0"/>
      <c r="AIE218" s="0"/>
      <c r="AIF218" s="0"/>
      <c r="AIG218" s="0"/>
      <c r="AIH218" s="0"/>
      <c r="AII218" s="0"/>
      <c r="AIJ218" s="0"/>
      <c r="AIK218" s="0"/>
      <c r="AIL218" s="0"/>
      <c r="AIM218" s="0"/>
      <c r="AIN218" s="0"/>
      <c r="AIO218" s="0"/>
      <c r="AIP218" s="0"/>
      <c r="AIQ218" s="0"/>
      <c r="AIR218" s="0"/>
      <c r="AIS218" s="0"/>
      <c r="AIT218" s="0"/>
      <c r="AIU218" s="0"/>
      <c r="AIV218" s="0"/>
      <c r="AIW218" s="0"/>
      <c r="AIX218" s="0"/>
      <c r="AIY218" s="0"/>
      <c r="AIZ218" s="0"/>
      <c r="AJA218" s="0"/>
      <c r="AJB218" s="0"/>
      <c r="AJC218" s="0"/>
      <c r="AJD218" s="0"/>
      <c r="AJE218" s="0"/>
      <c r="AJF218" s="0"/>
      <c r="AJG218" s="0"/>
      <c r="AJH218" s="0"/>
      <c r="AJI218" s="0"/>
      <c r="AJJ218" s="0"/>
      <c r="AJK218" s="0"/>
      <c r="AJL218" s="0"/>
      <c r="AJM218" s="0"/>
      <c r="AJN218" s="0"/>
      <c r="AJO218" s="0"/>
      <c r="AJP218" s="0"/>
      <c r="AJQ218" s="0"/>
      <c r="AJR218" s="0"/>
      <c r="AJS218" s="0"/>
      <c r="AJT218" s="0"/>
      <c r="AJU218" s="0"/>
      <c r="AJV218" s="0"/>
      <c r="AJW218" s="0"/>
      <c r="AJX218" s="0"/>
      <c r="AJY218" s="0"/>
      <c r="AJZ218" s="0"/>
      <c r="AKA218" s="0"/>
      <c r="AKB218" s="0"/>
      <c r="AKC218" s="0"/>
      <c r="AKD218" s="0"/>
      <c r="AKE218" s="0"/>
      <c r="AKF218" s="0"/>
      <c r="AKG218" s="0"/>
      <c r="AKH218" s="0"/>
      <c r="AKI218" s="0"/>
      <c r="AKJ218" s="0"/>
      <c r="AKK218" s="0"/>
      <c r="AKL218" s="0"/>
      <c r="AKM218" s="0"/>
      <c r="AKN218" s="0"/>
      <c r="AKO218" s="0"/>
      <c r="AKP218" s="0"/>
      <c r="AKQ218" s="0"/>
      <c r="AKR218" s="0"/>
      <c r="AKS218" s="0"/>
      <c r="AKT218" s="0"/>
      <c r="AKU218" s="0"/>
      <c r="AKV218" s="0"/>
      <c r="AKW218" s="0"/>
      <c r="AKX218" s="0"/>
      <c r="AKY218" s="0"/>
      <c r="AKZ218" s="0"/>
      <c r="ALA218" s="0"/>
      <c r="ALB218" s="0"/>
      <c r="ALC218" s="0"/>
      <c r="ALD218" s="0"/>
      <c r="ALE218" s="0"/>
      <c r="ALF218" s="0"/>
      <c r="ALG218" s="0"/>
      <c r="ALH218" s="0"/>
      <c r="ALI218" s="0"/>
      <c r="ALJ218" s="0"/>
      <c r="ALK218" s="0"/>
      <c r="ALL218" s="0"/>
      <c r="ALM218" s="0"/>
      <c r="ALN218" s="0"/>
      <c r="ALO218" s="0"/>
      <c r="ALP218" s="0"/>
      <c r="ALQ218" s="0"/>
      <c r="ALR218" s="0"/>
      <c r="ALS218" s="0"/>
      <c r="ALT218" s="0"/>
      <c r="ALU218" s="0"/>
      <c r="ALV218" s="0"/>
      <c r="ALW218" s="0"/>
      <c r="ALX218" s="0"/>
      <c r="ALY218" s="0"/>
      <c r="ALZ218" s="0"/>
      <c r="AMA218" s="0"/>
      <c r="AMB218" s="0"/>
      <c r="AMC218" s="0"/>
      <c r="AMD218" s="0"/>
      <c r="AME218" s="0"/>
      <c r="AMF218" s="0"/>
      <c r="AMG218" s="0"/>
      <c r="AMH218" s="0"/>
      <c r="AMI218" s="0"/>
      <c r="AMJ218" s="0"/>
    </row>
    <row r="219" customFormat="false" ht="13.2" hidden="false" customHeight="false" outlineLevel="0" collapsed="false">
      <c r="B219" s="3" t="n">
        <v>18</v>
      </c>
      <c r="I219" s="20" t="n">
        <v>0</v>
      </c>
      <c r="J219" s="1" t="s">
        <v>47</v>
      </c>
      <c r="K219" s="1" t="s">
        <v>46</v>
      </c>
      <c r="L219" s="5" t="n">
        <v>43018</v>
      </c>
      <c r="P219" s="19" t="n">
        <f aca="false">+P218</f>
        <v>1.33333333333333</v>
      </c>
      <c r="Q219" s="19" t="n">
        <f aca="false">+Q218</f>
        <v>0.833333333333333</v>
      </c>
      <c r="R219" s="19" t="n">
        <f aca="false">+R218</f>
        <v>1</v>
      </c>
      <c r="S219" s="19" t="n">
        <f aca="false">+S218</f>
        <v>0.694444444444444</v>
      </c>
      <c r="T219" s="19" t="n">
        <f aca="false">+T218</f>
        <v>0.111111111111111</v>
      </c>
      <c r="U219" s="19" t="n">
        <f aca="false">+U218</f>
        <v>0.503703703703704</v>
      </c>
      <c r="V219" s="19" t="n">
        <f aca="false">+V218</f>
        <v>0.148148148148148</v>
      </c>
      <c r="W219" s="19" t="n">
        <f aca="false">+W218</f>
        <v>0.836134453781513</v>
      </c>
      <c r="X219" s="19" t="n">
        <f aca="false">+X218</f>
        <v>1.20454545454545</v>
      </c>
      <c r="Y219" s="19" t="n">
        <f aca="false">+Y218</f>
        <v>4.3462962962963</v>
      </c>
      <c r="Z219" s="19" t="n">
        <f aca="false">+Z218</f>
        <v>0.492592592592593</v>
      </c>
      <c r="AA219" s="19" t="n">
        <f aca="false">+AA218</f>
        <v>0.889304717199379</v>
      </c>
      <c r="AB219" s="19" t="n">
        <f aca="false">+AB218</f>
        <v>0.05</v>
      </c>
      <c r="AC219" s="19" t="n">
        <f aca="false">+AC218</f>
        <v>0.201851851851852</v>
      </c>
      <c r="AD219" s="19" t="n">
        <f aca="false">+AD218</f>
        <v>3</v>
      </c>
      <c r="AE219" s="19" t="n">
        <f aca="false">+AE218</f>
        <v>0.122222222222222</v>
      </c>
      <c r="AF219" s="19" t="n">
        <f aca="false">+AF218</f>
        <v>2.34259259259259</v>
      </c>
      <c r="AG219" s="19" t="n">
        <f aca="false">+AG218</f>
        <v>0.425925925925926</v>
      </c>
      <c r="AH219" s="19" t="n">
        <f aca="false">+AH218</f>
        <v>0.037037037037037</v>
      </c>
      <c r="AI219" s="19" t="n">
        <f aca="false">+AI218</f>
        <v>0.211111111111111</v>
      </c>
      <c r="AJ219" s="19" t="n">
        <f aca="false">+AJ218</f>
        <v>3</v>
      </c>
      <c r="AK219" s="19" t="n">
        <f aca="false">+AK218</f>
        <v>0.0759259259259259</v>
      </c>
      <c r="AL219" s="19" t="n">
        <f aca="false">+AL218</f>
        <v>0.833333333333333</v>
      </c>
      <c r="AM219" s="19" t="n">
        <f aca="false">+AM218</f>
        <v>1.78014069264069</v>
      </c>
      <c r="AN219" s="19" t="n">
        <f aca="false">+AN218</f>
        <v>2.32345636790368</v>
      </c>
      <c r="AO219" s="0"/>
      <c r="AP219" s="0"/>
      <c r="AQ219" s="0"/>
      <c r="AR219" s="0"/>
      <c r="AS219" s="0"/>
      <c r="AT219" s="0"/>
      <c r="AU219" s="0"/>
      <c r="AV219" s="0"/>
      <c r="AW219" s="0"/>
      <c r="AX219" s="0"/>
      <c r="AY219" s="0"/>
      <c r="AZ219" s="0"/>
      <c r="BA219" s="0"/>
      <c r="BB219" s="0"/>
      <c r="BC219" s="0"/>
      <c r="BD219" s="0"/>
      <c r="BE219" s="0"/>
      <c r="BF219" s="0"/>
      <c r="BG219" s="0"/>
      <c r="BH219" s="0"/>
      <c r="BI219" s="0"/>
      <c r="BJ219" s="0"/>
      <c r="BK219" s="0"/>
      <c r="BL219" s="0"/>
      <c r="BM219" s="0"/>
      <c r="BN219" s="0"/>
      <c r="BO219" s="0"/>
      <c r="BP219" s="0"/>
      <c r="BQ219" s="0"/>
      <c r="BR219" s="0"/>
      <c r="BS219" s="0"/>
      <c r="BT219" s="0"/>
      <c r="BU219" s="0"/>
      <c r="BV219" s="0"/>
      <c r="BW219" s="0"/>
      <c r="BX219" s="0"/>
      <c r="BY219" s="0"/>
      <c r="BZ219" s="0"/>
      <c r="CA219" s="0"/>
      <c r="CB219" s="0"/>
      <c r="CC219" s="0"/>
      <c r="CD219" s="0"/>
      <c r="CE219" s="0"/>
      <c r="CF219" s="0"/>
      <c r="CG219" s="0"/>
      <c r="CH219" s="0"/>
      <c r="CI219" s="0"/>
      <c r="CJ219" s="0"/>
      <c r="CK219" s="0"/>
      <c r="CL219" s="0"/>
      <c r="CM219" s="0"/>
      <c r="CN219" s="0"/>
      <c r="CO219" s="0"/>
      <c r="CP219" s="0"/>
      <c r="CQ219" s="0"/>
      <c r="CR219" s="0"/>
      <c r="CS219" s="0"/>
      <c r="CT219" s="0"/>
      <c r="CU219" s="0"/>
      <c r="CV219" s="0"/>
      <c r="CW219" s="0"/>
      <c r="CX219" s="0"/>
      <c r="CY219" s="0"/>
      <c r="CZ219" s="0"/>
      <c r="DA219" s="0"/>
      <c r="DB219" s="0"/>
      <c r="DC219" s="0"/>
      <c r="DD219" s="0"/>
      <c r="DE219" s="0"/>
      <c r="DF219" s="0"/>
      <c r="DG219" s="0"/>
      <c r="DH219" s="0"/>
      <c r="DI219" s="0"/>
      <c r="DJ219" s="0"/>
      <c r="DK219" s="0"/>
      <c r="DL219" s="0"/>
      <c r="DM219" s="0"/>
      <c r="DN219" s="0"/>
      <c r="DO219" s="0"/>
      <c r="DP219" s="0"/>
      <c r="DQ219" s="0"/>
      <c r="DR219" s="0"/>
      <c r="DS219" s="0"/>
      <c r="DT219" s="0"/>
      <c r="DU219" s="0"/>
      <c r="DV219" s="0"/>
      <c r="DW219" s="0"/>
      <c r="DX219" s="0"/>
      <c r="DY219" s="0"/>
      <c r="DZ219" s="0"/>
      <c r="EA219" s="0"/>
      <c r="EB219" s="0"/>
      <c r="EC219" s="0"/>
      <c r="ED219" s="0"/>
      <c r="EE219" s="0"/>
      <c r="EF219" s="0"/>
      <c r="EG219" s="0"/>
      <c r="EH219" s="0"/>
      <c r="EI219" s="0"/>
      <c r="EJ219" s="0"/>
      <c r="EK219" s="0"/>
      <c r="EL219" s="0"/>
      <c r="EM219" s="0"/>
      <c r="EN219" s="0"/>
      <c r="EO219" s="0"/>
      <c r="EP219" s="0"/>
      <c r="EQ219" s="0"/>
      <c r="ER219" s="0"/>
      <c r="ES219" s="0"/>
      <c r="ET219" s="0"/>
      <c r="EU219" s="0"/>
      <c r="EV219" s="0"/>
      <c r="EW219" s="0"/>
      <c r="EX219" s="0"/>
      <c r="EY219" s="0"/>
      <c r="EZ219" s="0"/>
      <c r="FA219" s="0"/>
      <c r="FB219" s="0"/>
      <c r="FC219" s="0"/>
      <c r="FD219" s="0"/>
      <c r="FE219" s="0"/>
      <c r="FF219" s="0"/>
      <c r="FG219" s="0"/>
      <c r="FH219" s="0"/>
      <c r="FI219" s="0"/>
      <c r="FJ219" s="0"/>
      <c r="FK219" s="0"/>
      <c r="FL219" s="0"/>
      <c r="FM219" s="0"/>
      <c r="FN219" s="0"/>
      <c r="FO219" s="0"/>
      <c r="FP219" s="0"/>
      <c r="FQ219" s="0"/>
      <c r="FR219" s="0"/>
      <c r="FS219" s="0"/>
      <c r="FT219" s="0"/>
      <c r="FU219" s="0"/>
      <c r="FV219" s="0"/>
      <c r="FW219" s="0"/>
      <c r="FX219" s="0"/>
      <c r="FY219" s="0"/>
      <c r="FZ219" s="0"/>
      <c r="GA219" s="0"/>
      <c r="GB219" s="0"/>
      <c r="GC219" s="0"/>
      <c r="GD219" s="0"/>
      <c r="GE219" s="0"/>
      <c r="GF219" s="0"/>
      <c r="GG219" s="0"/>
      <c r="GH219" s="0"/>
      <c r="GI219" s="0"/>
      <c r="GJ219" s="0"/>
      <c r="GK219" s="0"/>
      <c r="GL219" s="0"/>
      <c r="GM219" s="0"/>
      <c r="GN219" s="0"/>
      <c r="GO219" s="0"/>
      <c r="GP219" s="0"/>
      <c r="GQ219" s="0"/>
      <c r="GR219" s="0"/>
      <c r="GS219" s="0"/>
      <c r="GT219" s="0"/>
      <c r="GU219" s="0"/>
      <c r="GV219" s="0"/>
      <c r="GW219" s="0"/>
      <c r="GX219" s="0"/>
      <c r="GY219" s="0"/>
      <c r="GZ219" s="0"/>
      <c r="HA219" s="0"/>
      <c r="HB219" s="0"/>
      <c r="HC219" s="0"/>
      <c r="HD219" s="0"/>
      <c r="HE219" s="0"/>
      <c r="HF219" s="0"/>
      <c r="HG219" s="0"/>
      <c r="HH219" s="0"/>
      <c r="HI219" s="0"/>
      <c r="HJ219" s="0"/>
      <c r="HK219" s="0"/>
      <c r="HL219" s="0"/>
      <c r="HM219" s="0"/>
      <c r="HN219" s="0"/>
      <c r="HO219" s="0"/>
      <c r="HP219" s="0"/>
      <c r="HQ219" s="0"/>
      <c r="HR219" s="0"/>
      <c r="HS219" s="0"/>
      <c r="HT219" s="0"/>
      <c r="HU219" s="0"/>
      <c r="HV219" s="0"/>
      <c r="HW219" s="0"/>
      <c r="HX219" s="0"/>
      <c r="HY219" s="0"/>
      <c r="HZ219" s="0"/>
      <c r="IA219" s="0"/>
      <c r="IB219" s="0"/>
      <c r="IC219" s="0"/>
      <c r="ID219" s="0"/>
      <c r="IE219" s="0"/>
      <c r="IF219" s="0"/>
      <c r="IG219" s="0"/>
      <c r="IH219" s="0"/>
      <c r="II219" s="0"/>
      <c r="IJ219" s="0"/>
      <c r="IK219" s="0"/>
      <c r="IL219" s="0"/>
      <c r="IM219" s="0"/>
      <c r="IN219" s="0"/>
      <c r="IO219" s="0"/>
      <c r="IP219" s="0"/>
      <c r="IQ219" s="0"/>
      <c r="IR219" s="0"/>
      <c r="IS219" s="0"/>
      <c r="IT219" s="0"/>
      <c r="IU219" s="0"/>
      <c r="IV219" s="0"/>
      <c r="IW219" s="0"/>
      <c r="IX219" s="0"/>
      <c r="IY219" s="0"/>
      <c r="IZ219" s="0"/>
      <c r="JA219" s="0"/>
      <c r="JB219" s="0"/>
      <c r="JC219" s="0"/>
      <c r="JD219" s="0"/>
      <c r="JE219" s="0"/>
      <c r="JF219" s="0"/>
      <c r="JG219" s="0"/>
      <c r="JH219" s="0"/>
      <c r="JI219" s="0"/>
      <c r="JJ219" s="0"/>
      <c r="JK219" s="0"/>
      <c r="JL219" s="0"/>
      <c r="JM219" s="0"/>
      <c r="JN219" s="0"/>
      <c r="JO219" s="0"/>
      <c r="JP219" s="0"/>
      <c r="JQ219" s="0"/>
      <c r="JR219" s="0"/>
      <c r="JS219" s="0"/>
      <c r="JT219" s="0"/>
      <c r="JU219" s="0"/>
      <c r="JV219" s="0"/>
      <c r="JW219" s="0"/>
      <c r="JX219" s="0"/>
      <c r="JY219" s="0"/>
      <c r="JZ219" s="0"/>
      <c r="KA219" s="0"/>
      <c r="KB219" s="0"/>
      <c r="KC219" s="0"/>
      <c r="KD219" s="0"/>
      <c r="KE219" s="0"/>
      <c r="KF219" s="0"/>
      <c r="KG219" s="0"/>
      <c r="KH219" s="0"/>
      <c r="KI219" s="0"/>
      <c r="KJ219" s="0"/>
      <c r="KK219" s="0"/>
      <c r="KL219" s="0"/>
      <c r="KM219" s="0"/>
      <c r="KN219" s="0"/>
      <c r="KO219" s="0"/>
      <c r="KP219" s="0"/>
      <c r="KQ219" s="0"/>
      <c r="KR219" s="0"/>
      <c r="KS219" s="0"/>
      <c r="KT219" s="0"/>
      <c r="KU219" s="0"/>
      <c r="KV219" s="0"/>
      <c r="KW219" s="0"/>
      <c r="KX219" s="0"/>
      <c r="KY219" s="0"/>
      <c r="KZ219" s="0"/>
      <c r="LA219" s="0"/>
      <c r="LB219" s="0"/>
      <c r="LC219" s="0"/>
      <c r="LD219" s="0"/>
      <c r="LE219" s="0"/>
      <c r="LF219" s="0"/>
      <c r="LG219" s="0"/>
      <c r="LH219" s="0"/>
      <c r="LI219" s="0"/>
      <c r="LJ219" s="0"/>
      <c r="LK219" s="0"/>
      <c r="LL219" s="0"/>
      <c r="LM219" s="0"/>
      <c r="LN219" s="0"/>
      <c r="LO219" s="0"/>
      <c r="LP219" s="0"/>
      <c r="LQ219" s="0"/>
      <c r="LR219" s="0"/>
      <c r="LS219" s="0"/>
      <c r="LT219" s="0"/>
      <c r="LU219" s="0"/>
      <c r="LV219" s="0"/>
      <c r="LW219" s="0"/>
      <c r="LX219" s="0"/>
      <c r="LY219" s="0"/>
      <c r="LZ219" s="0"/>
      <c r="MA219" s="0"/>
      <c r="MB219" s="0"/>
      <c r="MC219" s="0"/>
      <c r="MD219" s="0"/>
      <c r="ME219" s="0"/>
      <c r="MF219" s="0"/>
      <c r="MG219" s="0"/>
      <c r="MH219" s="0"/>
      <c r="MI219" s="0"/>
      <c r="MJ219" s="0"/>
      <c r="MK219" s="0"/>
      <c r="ML219" s="0"/>
      <c r="MM219" s="0"/>
      <c r="MN219" s="0"/>
      <c r="MO219" s="0"/>
      <c r="MP219" s="0"/>
      <c r="MQ219" s="0"/>
      <c r="MR219" s="0"/>
      <c r="MS219" s="0"/>
      <c r="MT219" s="0"/>
      <c r="MU219" s="0"/>
      <c r="MV219" s="0"/>
      <c r="MW219" s="0"/>
      <c r="MX219" s="0"/>
      <c r="MY219" s="0"/>
      <c r="MZ219" s="0"/>
      <c r="NA219" s="0"/>
      <c r="NB219" s="0"/>
      <c r="NC219" s="0"/>
      <c r="ND219" s="0"/>
      <c r="NE219" s="0"/>
      <c r="NF219" s="0"/>
      <c r="NG219" s="0"/>
      <c r="NH219" s="0"/>
      <c r="NI219" s="0"/>
      <c r="NJ219" s="0"/>
      <c r="NK219" s="0"/>
      <c r="NL219" s="0"/>
      <c r="NM219" s="0"/>
      <c r="NN219" s="0"/>
      <c r="NO219" s="0"/>
      <c r="NP219" s="0"/>
      <c r="NQ219" s="0"/>
      <c r="NR219" s="0"/>
      <c r="NS219" s="0"/>
      <c r="NT219" s="0"/>
      <c r="NU219" s="0"/>
      <c r="NV219" s="0"/>
      <c r="NW219" s="0"/>
      <c r="NX219" s="0"/>
      <c r="NY219" s="0"/>
      <c r="NZ219" s="0"/>
      <c r="OA219" s="0"/>
      <c r="OB219" s="0"/>
      <c r="OC219" s="0"/>
      <c r="OD219" s="0"/>
      <c r="OE219" s="0"/>
      <c r="OF219" s="0"/>
      <c r="OG219" s="0"/>
      <c r="OH219" s="0"/>
      <c r="OI219" s="0"/>
      <c r="OJ219" s="0"/>
      <c r="OK219" s="0"/>
      <c r="OL219" s="0"/>
      <c r="OM219" s="0"/>
      <c r="ON219" s="0"/>
      <c r="OO219" s="0"/>
      <c r="OP219" s="0"/>
      <c r="OQ219" s="0"/>
      <c r="OR219" s="0"/>
      <c r="OS219" s="0"/>
      <c r="OT219" s="0"/>
      <c r="OU219" s="0"/>
      <c r="OV219" s="0"/>
      <c r="OW219" s="0"/>
      <c r="OX219" s="0"/>
      <c r="OY219" s="0"/>
      <c r="OZ219" s="0"/>
      <c r="PA219" s="0"/>
      <c r="PB219" s="0"/>
      <c r="PC219" s="0"/>
      <c r="PD219" s="0"/>
      <c r="PE219" s="0"/>
      <c r="PF219" s="0"/>
      <c r="PG219" s="0"/>
      <c r="PH219" s="0"/>
      <c r="PI219" s="0"/>
      <c r="PJ219" s="0"/>
      <c r="PK219" s="0"/>
      <c r="PL219" s="0"/>
      <c r="PM219" s="0"/>
      <c r="PN219" s="0"/>
      <c r="PO219" s="0"/>
      <c r="PP219" s="0"/>
      <c r="PQ219" s="0"/>
      <c r="PR219" s="0"/>
      <c r="PS219" s="0"/>
      <c r="PT219" s="0"/>
      <c r="PU219" s="0"/>
      <c r="PV219" s="0"/>
      <c r="PW219" s="0"/>
      <c r="PX219" s="0"/>
      <c r="PY219" s="0"/>
      <c r="PZ219" s="0"/>
      <c r="QA219" s="0"/>
      <c r="QB219" s="0"/>
      <c r="QC219" s="0"/>
      <c r="QD219" s="0"/>
      <c r="QE219" s="0"/>
      <c r="QF219" s="0"/>
      <c r="QG219" s="0"/>
      <c r="QH219" s="0"/>
      <c r="QI219" s="0"/>
      <c r="QJ219" s="0"/>
      <c r="QK219" s="0"/>
      <c r="QL219" s="0"/>
      <c r="QM219" s="0"/>
      <c r="QN219" s="0"/>
      <c r="QO219" s="0"/>
      <c r="QP219" s="0"/>
      <c r="QQ219" s="0"/>
      <c r="QR219" s="0"/>
      <c r="QS219" s="0"/>
      <c r="QT219" s="0"/>
      <c r="QU219" s="0"/>
      <c r="QV219" s="0"/>
      <c r="QW219" s="0"/>
      <c r="QX219" s="0"/>
      <c r="QY219" s="0"/>
      <c r="QZ219" s="0"/>
      <c r="RA219" s="0"/>
      <c r="RB219" s="0"/>
      <c r="RC219" s="0"/>
      <c r="RD219" s="0"/>
      <c r="RE219" s="0"/>
      <c r="RF219" s="0"/>
      <c r="RG219" s="0"/>
      <c r="RH219" s="0"/>
      <c r="RI219" s="0"/>
      <c r="RJ219" s="0"/>
      <c r="RK219" s="0"/>
      <c r="RL219" s="0"/>
      <c r="RM219" s="0"/>
      <c r="RN219" s="0"/>
      <c r="RO219" s="0"/>
      <c r="RP219" s="0"/>
      <c r="RQ219" s="0"/>
      <c r="RR219" s="0"/>
      <c r="RS219" s="0"/>
      <c r="RT219" s="0"/>
      <c r="RU219" s="0"/>
      <c r="RV219" s="0"/>
      <c r="RW219" s="0"/>
      <c r="RX219" s="0"/>
      <c r="RY219" s="0"/>
      <c r="RZ219" s="0"/>
      <c r="SA219" s="0"/>
      <c r="SB219" s="0"/>
      <c r="SC219" s="0"/>
      <c r="SD219" s="0"/>
      <c r="SE219" s="0"/>
      <c r="SF219" s="0"/>
      <c r="SG219" s="0"/>
      <c r="SH219" s="0"/>
      <c r="SI219" s="0"/>
      <c r="SJ219" s="0"/>
      <c r="SK219" s="0"/>
      <c r="SL219" s="0"/>
      <c r="SM219" s="0"/>
      <c r="SN219" s="0"/>
      <c r="SO219" s="0"/>
      <c r="SP219" s="0"/>
      <c r="SQ219" s="0"/>
      <c r="SR219" s="0"/>
      <c r="SS219" s="0"/>
      <c r="ST219" s="0"/>
      <c r="SU219" s="0"/>
      <c r="SV219" s="0"/>
      <c r="SW219" s="0"/>
      <c r="SX219" s="0"/>
      <c r="SY219" s="0"/>
      <c r="SZ219" s="0"/>
      <c r="TA219" s="0"/>
      <c r="TB219" s="0"/>
      <c r="TC219" s="0"/>
      <c r="TD219" s="0"/>
      <c r="TE219" s="0"/>
      <c r="TF219" s="0"/>
      <c r="TG219" s="0"/>
      <c r="TH219" s="0"/>
      <c r="TI219" s="0"/>
      <c r="TJ219" s="0"/>
      <c r="TK219" s="0"/>
      <c r="TL219" s="0"/>
      <c r="TM219" s="0"/>
      <c r="TN219" s="0"/>
      <c r="TO219" s="0"/>
      <c r="TP219" s="0"/>
      <c r="TQ219" s="0"/>
      <c r="TR219" s="0"/>
      <c r="TS219" s="0"/>
      <c r="TT219" s="0"/>
      <c r="TU219" s="0"/>
      <c r="TV219" s="0"/>
      <c r="TW219" s="0"/>
      <c r="TX219" s="0"/>
      <c r="TY219" s="0"/>
      <c r="TZ219" s="0"/>
      <c r="UA219" s="0"/>
      <c r="UB219" s="0"/>
      <c r="UC219" s="0"/>
      <c r="UD219" s="0"/>
      <c r="UE219" s="0"/>
      <c r="UF219" s="0"/>
      <c r="UG219" s="0"/>
      <c r="UH219" s="0"/>
      <c r="UI219" s="0"/>
      <c r="UJ219" s="0"/>
      <c r="UK219" s="0"/>
      <c r="UL219" s="0"/>
      <c r="UM219" s="0"/>
      <c r="UN219" s="0"/>
      <c r="UO219" s="0"/>
      <c r="UP219" s="0"/>
      <c r="UQ219" s="0"/>
      <c r="UR219" s="0"/>
      <c r="US219" s="0"/>
      <c r="UT219" s="0"/>
      <c r="UU219" s="0"/>
      <c r="UV219" s="0"/>
      <c r="UW219" s="0"/>
      <c r="UX219" s="0"/>
      <c r="UY219" s="0"/>
      <c r="UZ219" s="0"/>
      <c r="VA219" s="0"/>
      <c r="VB219" s="0"/>
      <c r="VC219" s="0"/>
      <c r="VD219" s="0"/>
      <c r="VE219" s="0"/>
      <c r="VF219" s="0"/>
      <c r="VG219" s="0"/>
      <c r="VH219" s="0"/>
      <c r="VI219" s="0"/>
      <c r="VJ219" s="0"/>
      <c r="VK219" s="0"/>
      <c r="VL219" s="0"/>
      <c r="VM219" s="0"/>
      <c r="VN219" s="0"/>
      <c r="VO219" s="0"/>
      <c r="VP219" s="0"/>
      <c r="VQ219" s="0"/>
      <c r="VR219" s="0"/>
      <c r="VS219" s="0"/>
      <c r="VT219" s="0"/>
      <c r="VU219" s="0"/>
      <c r="VV219" s="0"/>
      <c r="VW219" s="0"/>
      <c r="VX219" s="0"/>
      <c r="VY219" s="0"/>
      <c r="VZ219" s="0"/>
      <c r="WA219" s="0"/>
      <c r="WB219" s="0"/>
      <c r="WC219" s="0"/>
      <c r="WD219" s="0"/>
      <c r="WE219" s="0"/>
      <c r="WF219" s="0"/>
      <c r="WG219" s="0"/>
      <c r="WH219" s="0"/>
      <c r="WI219" s="0"/>
      <c r="WJ219" s="0"/>
      <c r="WK219" s="0"/>
      <c r="WL219" s="0"/>
      <c r="WM219" s="0"/>
      <c r="WN219" s="0"/>
      <c r="WO219" s="0"/>
      <c r="WP219" s="0"/>
      <c r="WQ219" s="0"/>
      <c r="WR219" s="0"/>
      <c r="WS219" s="0"/>
      <c r="WT219" s="0"/>
      <c r="WU219" s="0"/>
      <c r="WV219" s="0"/>
      <c r="WW219" s="0"/>
      <c r="WX219" s="0"/>
      <c r="WY219" s="0"/>
      <c r="WZ219" s="0"/>
      <c r="XA219" s="0"/>
      <c r="XB219" s="0"/>
      <c r="XC219" s="0"/>
      <c r="XD219" s="0"/>
      <c r="XE219" s="0"/>
      <c r="XF219" s="0"/>
      <c r="XG219" s="0"/>
      <c r="XH219" s="0"/>
      <c r="XI219" s="0"/>
      <c r="XJ219" s="0"/>
      <c r="XK219" s="0"/>
      <c r="XL219" s="0"/>
      <c r="XM219" s="0"/>
      <c r="XN219" s="0"/>
      <c r="XO219" s="0"/>
      <c r="XP219" s="0"/>
      <c r="XQ219" s="0"/>
      <c r="XR219" s="0"/>
      <c r="XS219" s="0"/>
      <c r="XT219" s="0"/>
      <c r="XU219" s="0"/>
      <c r="XV219" s="0"/>
      <c r="XW219" s="0"/>
      <c r="XX219" s="0"/>
      <c r="XY219" s="0"/>
      <c r="XZ219" s="0"/>
      <c r="YA219" s="0"/>
      <c r="YB219" s="0"/>
      <c r="YC219" s="0"/>
      <c r="YD219" s="0"/>
      <c r="YE219" s="0"/>
      <c r="YF219" s="0"/>
      <c r="YG219" s="0"/>
      <c r="YH219" s="0"/>
      <c r="YI219" s="0"/>
      <c r="YJ219" s="0"/>
      <c r="YK219" s="0"/>
      <c r="YL219" s="0"/>
      <c r="YM219" s="0"/>
      <c r="YN219" s="0"/>
      <c r="YO219" s="0"/>
      <c r="YP219" s="0"/>
      <c r="YQ219" s="0"/>
      <c r="YR219" s="0"/>
      <c r="YS219" s="0"/>
      <c r="YT219" s="0"/>
      <c r="YU219" s="0"/>
      <c r="YV219" s="0"/>
      <c r="YW219" s="0"/>
      <c r="YX219" s="0"/>
      <c r="YY219" s="0"/>
      <c r="YZ219" s="0"/>
      <c r="ZA219" s="0"/>
      <c r="ZB219" s="0"/>
      <c r="ZC219" s="0"/>
      <c r="ZD219" s="0"/>
      <c r="ZE219" s="0"/>
      <c r="ZF219" s="0"/>
      <c r="ZG219" s="0"/>
      <c r="ZH219" s="0"/>
      <c r="ZI219" s="0"/>
      <c r="ZJ219" s="0"/>
      <c r="ZK219" s="0"/>
      <c r="ZL219" s="0"/>
      <c r="ZM219" s="0"/>
      <c r="ZN219" s="0"/>
      <c r="ZO219" s="0"/>
      <c r="ZP219" s="0"/>
      <c r="ZQ219" s="0"/>
      <c r="ZR219" s="0"/>
      <c r="ZS219" s="0"/>
      <c r="ZT219" s="0"/>
      <c r="ZU219" s="0"/>
      <c r="ZV219" s="0"/>
      <c r="ZW219" s="0"/>
      <c r="ZX219" s="0"/>
      <c r="ZY219" s="0"/>
      <c r="ZZ219" s="0"/>
      <c r="AAA219" s="0"/>
      <c r="AAB219" s="0"/>
      <c r="AAC219" s="0"/>
      <c r="AAD219" s="0"/>
      <c r="AAE219" s="0"/>
      <c r="AAF219" s="0"/>
      <c r="AAG219" s="0"/>
      <c r="AAH219" s="0"/>
      <c r="AAI219" s="0"/>
      <c r="AAJ219" s="0"/>
      <c r="AAK219" s="0"/>
      <c r="AAL219" s="0"/>
      <c r="AAM219" s="0"/>
      <c r="AAN219" s="0"/>
      <c r="AAO219" s="0"/>
      <c r="AAP219" s="0"/>
      <c r="AAQ219" s="0"/>
      <c r="AAR219" s="0"/>
      <c r="AAS219" s="0"/>
      <c r="AAT219" s="0"/>
      <c r="AAU219" s="0"/>
      <c r="AAV219" s="0"/>
      <c r="AAW219" s="0"/>
      <c r="AAX219" s="0"/>
      <c r="AAY219" s="0"/>
      <c r="AAZ219" s="0"/>
      <c r="ABA219" s="0"/>
      <c r="ABB219" s="0"/>
      <c r="ABC219" s="0"/>
      <c r="ABD219" s="0"/>
      <c r="ABE219" s="0"/>
      <c r="ABF219" s="0"/>
      <c r="ABG219" s="0"/>
      <c r="ABH219" s="0"/>
      <c r="ABI219" s="0"/>
      <c r="ABJ219" s="0"/>
      <c r="ABK219" s="0"/>
      <c r="ABL219" s="0"/>
      <c r="ABM219" s="0"/>
      <c r="ABN219" s="0"/>
      <c r="ABO219" s="0"/>
      <c r="ABP219" s="0"/>
      <c r="ABQ219" s="0"/>
      <c r="ABR219" s="0"/>
      <c r="ABS219" s="0"/>
      <c r="ABT219" s="0"/>
      <c r="ABU219" s="0"/>
      <c r="ABV219" s="0"/>
      <c r="ABW219" s="0"/>
      <c r="ABX219" s="0"/>
      <c r="ABY219" s="0"/>
      <c r="ABZ219" s="0"/>
      <c r="ACA219" s="0"/>
      <c r="ACB219" s="0"/>
      <c r="ACC219" s="0"/>
      <c r="ACD219" s="0"/>
      <c r="ACE219" s="0"/>
      <c r="ACF219" s="0"/>
      <c r="ACG219" s="0"/>
      <c r="ACH219" s="0"/>
      <c r="ACI219" s="0"/>
      <c r="ACJ219" s="0"/>
      <c r="ACK219" s="0"/>
      <c r="ACL219" s="0"/>
      <c r="ACM219" s="0"/>
      <c r="ACN219" s="0"/>
      <c r="ACO219" s="0"/>
      <c r="ACP219" s="0"/>
      <c r="ACQ219" s="0"/>
      <c r="ACR219" s="0"/>
      <c r="ACS219" s="0"/>
      <c r="ACT219" s="0"/>
      <c r="ACU219" s="0"/>
      <c r="ACV219" s="0"/>
      <c r="ACW219" s="0"/>
      <c r="ACX219" s="0"/>
      <c r="ACY219" s="0"/>
      <c r="ACZ219" s="0"/>
      <c r="ADA219" s="0"/>
      <c r="ADB219" s="0"/>
      <c r="ADC219" s="0"/>
      <c r="ADD219" s="0"/>
      <c r="ADE219" s="0"/>
      <c r="ADF219" s="0"/>
      <c r="ADG219" s="0"/>
      <c r="ADH219" s="0"/>
      <c r="ADI219" s="0"/>
      <c r="ADJ219" s="0"/>
      <c r="ADK219" s="0"/>
      <c r="ADL219" s="0"/>
      <c r="ADM219" s="0"/>
      <c r="ADN219" s="0"/>
      <c r="ADO219" s="0"/>
      <c r="ADP219" s="0"/>
      <c r="ADQ219" s="0"/>
      <c r="ADR219" s="0"/>
      <c r="ADS219" s="0"/>
      <c r="ADT219" s="0"/>
      <c r="ADU219" s="0"/>
      <c r="ADV219" s="0"/>
      <c r="ADW219" s="0"/>
      <c r="ADX219" s="0"/>
      <c r="ADY219" s="0"/>
      <c r="ADZ219" s="0"/>
      <c r="AEA219" s="0"/>
      <c r="AEB219" s="0"/>
      <c r="AEC219" s="0"/>
      <c r="AED219" s="0"/>
      <c r="AEE219" s="0"/>
      <c r="AEF219" s="0"/>
      <c r="AEG219" s="0"/>
      <c r="AEH219" s="0"/>
      <c r="AEI219" s="0"/>
      <c r="AEJ219" s="0"/>
      <c r="AEK219" s="0"/>
      <c r="AEL219" s="0"/>
      <c r="AEM219" s="0"/>
      <c r="AEN219" s="0"/>
      <c r="AEO219" s="0"/>
      <c r="AEP219" s="0"/>
      <c r="AEQ219" s="0"/>
      <c r="AER219" s="0"/>
      <c r="AES219" s="0"/>
      <c r="AET219" s="0"/>
      <c r="AEU219" s="0"/>
      <c r="AEV219" s="0"/>
      <c r="AEW219" s="0"/>
      <c r="AEX219" s="0"/>
      <c r="AEY219" s="0"/>
      <c r="AEZ219" s="0"/>
      <c r="AFA219" s="0"/>
      <c r="AFB219" s="0"/>
      <c r="AFC219" s="0"/>
      <c r="AFD219" s="0"/>
      <c r="AFE219" s="0"/>
      <c r="AFF219" s="0"/>
      <c r="AFG219" s="0"/>
      <c r="AFH219" s="0"/>
      <c r="AFI219" s="0"/>
      <c r="AFJ219" s="0"/>
      <c r="AFK219" s="0"/>
      <c r="AFL219" s="0"/>
      <c r="AFM219" s="0"/>
      <c r="AFN219" s="0"/>
      <c r="AFO219" s="0"/>
      <c r="AFP219" s="0"/>
      <c r="AFQ219" s="0"/>
      <c r="AFR219" s="0"/>
      <c r="AFS219" s="0"/>
      <c r="AFT219" s="0"/>
      <c r="AFU219" s="0"/>
      <c r="AFV219" s="0"/>
      <c r="AFW219" s="0"/>
      <c r="AFX219" s="0"/>
      <c r="AFY219" s="0"/>
      <c r="AFZ219" s="0"/>
      <c r="AGA219" s="0"/>
      <c r="AGB219" s="0"/>
      <c r="AGC219" s="0"/>
      <c r="AGD219" s="0"/>
      <c r="AGE219" s="0"/>
      <c r="AGF219" s="0"/>
      <c r="AGG219" s="0"/>
      <c r="AGH219" s="0"/>
      <c r="AGI219" s="0"/>
      <c r="AGJ219" s="0"/>
      <c r="AGK219" s="0"/>
      <c r="AGL219" s="0"/>
      <c r="AGM219" s="0"/>
      <c r="AGN219" s="0"/>
      <c r="AGO219" s="0"/>
      <c r="AGP219" s="0"/>
      <c r="AGQ219" s="0"/>
      <c r="AGR219" s="0"/>
      <c r="AGS219" s="0"/>
      <c r="AGT219" s="0"/>
      <c r="AGU219" s="0"/>
      <c r="AGV219" s="0"/>
      <c r="AGW219" s="0"/>
      <c r="AGX219" s="0"/>
      <c r="AGY219" s="0"/>
      <c r="AGZ219" s="0"/>
      <c r="AHA219" s="0"/>
      <c r="AHB219" s="0"/>
      <c r="AHC219" s="0"/>
      <c r="AHD219" s="0"/>
      <c r="AHE219" s="0"/>
      <c r="AHF219" s="0"/>
      <c r="AHG219" s="0"/>
      <c r="AHH219" s="0"/>
      <c r="AHI219" s="0"/>
      <c r="AHJ219" s="0"/>
      <c r="AHK219" s="0"/>
      <c r="AHL219" s="0"/>
      <c r="AHM219" s="0"/>
      <c r="AHN219" s="0"/>
      <c r="AHO219" s="0"/>
      <c r="AHP219" s="0"/>
      <c r="AHQ219" s="0"/>
      <c r="AHR219" s="0"/>
      <c r="AHS219" s="0"/>
      <c r="AHT219" s="0"/>
      <c r="AHU219" s="0"/>
      <c r="AHV219" s="0"/>
      <c r="AHW219" s="0"/>
      <c r="AHX219" s="0"/>
      <c r="AHY219" s="0"/>
      <c r="AHZ219" s="0"/>
      <c r="AIA219" s="0"/>
      <c r="AIB219" s="0"/>
      <c r="AIC219" s="0"/>
      <c r="AID219" s="0"/>
      <c r="AIE219" s="0"/>
      <c r="AIF219" s="0"/>
      <c r="AIG219" s="0"/>
      <c r="AIH219" s="0"/>
      <c r="AII219" s="0"/>
      <c r="AIJ219" s="0"/>
      <c r="AIK219" s="0"/>
      <c r="AIL219" s="0"/>
      <c r="AIM219" s="0"/>
      <c r="AIN219" s="0"/>
      <c r="AIO219" s="0"/>
      <c r="AIP219" s="0"/>
      <c r="AIQ219" s="0"/>
      <c r="AIR219" s="0"/>
      <c r="AIS219" s="0"/>
      <c r="AIT219" s="0"/>
      <c r="AIU219" s="0"/>
      <c r="AIV219" s="0"/>
      <c r="AIW219" s="0"/>
      <c r="AIX219" s="0"/>
      <c r="AIY219" s="0"/>
      <c r="AIZ219" s="0"/>
      <c r="AJA219" s="0"/>
      <c r="AJB219" s="0"/>
      <c r="AJC219" s="0"/>
      <c r="AJD219" s="0"/>
      <c r="AJE219" s="0"/>
      <c r="AJF219" s="0"/>
      <c r="AJG219" s="0"/>
      <c r="AJH219" s="0"/>
      <c r="AJI219" s="0"/>
      <c r="AJJ219" s="0"/>
      <c r="AJK219" s="0"/>
      <c r="AJL219" s="0"/>
      <c r="AJM219" s="0"/>
      <c r="AJN219" s="0"/>
      <c r="AJO219" s="0"/>
      <c r="AJP219" s="0"/>
      <c r="AJQ219" s="0"/>
      <c r="AJR219" s="0"/>
      <c r="AJS219" s="0"/>
      <c r="AJT219" s="0"/>
      <c r="AJU219" s="0"/>
      <c r="AJV219" s="0"/>
      <c r="AJW219" s="0"/>
      <c r="AJX219" s="0"/>
      <c r="AJY219" s="0"/>
      <c r="AJZ219" s="0"/>
      <c r="AKA219" s="0"/>
      <c r="AKB219" s="0"/>
      <c r="AKC219" s="0"/>
      <c r="AKD219" s="0"/>
      <c r="AKE219" s="0"/>
      <c r="AKF219" s="0"/>
      <c r="AKG219" s="0"/>
      <c r="AKH219" s="0"/>
      <c r="AKI219" s="0"/>
      <c r="AKJ219" s="0"/>
      <c r="AKK219" s="0"/>
      <c r="AKL219" s="0"/>
      <c r="AKM219" s="0"/>
      <c r="AKN219" s="0"/>
      <c r="AKO219" s="0"/>
      <c r="AKP219" s="0"/>
      <c r="AKQ219" s="0"/>
      <c r="AKR219" s="0"/>
      <c r="AKS219" s="0"/>
      <c r="AKT219" s="0"/>
      <c r="AKU219" s="0"/>
      <c r="AKV219" s="0"/>
      <c r="AKW219" s="0"/>
      <c r="AKX219" s="0"/>
      <c r="AKY219" s="0"/>
      <c r="AKZ219" s="0"/>
      <c r="ALA219" s="0"/>
      <c r="ALB219" s="0"/>
      <c r="ALC219" s="0"/>
      <c r="ALD219" s="0"/>
      <c r="ALE219" s="0"/>
      <c r="ALF219" s="0"/>
      <c r="ALG219" s="0"/>
      <c r="ALH219" s="0"/>
      <c r="ALI219" s="0"/>
      <c r="ALJ219" s="0"/>
      <c r="ALK219" s="0"/>
      <c r="ALL219" s="0"/>
      <c r="ALM219" s="0"/>
      <c r="ALN219" s="0"/>
      <c r="ALO219" s="0"/>
      <c r="ALP219" s="0"/>
      <c r="ALQ219" s="0"/>
      <c r="ALR219" s="0"/>
      <c r="ALS219" s="0"/>
      <c r="ALT219" s="0"/>
      <c r="ALU219" s="0"/>
      <c r="ALV219" s="0"/>
      <c r="ALW219" s="0"/>
      <c r="ALX219" s="0"/>
      <c r="ALY219" s="0"/>
      <c r="ALZ219" s="0"/>
      <c r="AMA219" s="0"/>
      <c r="AMB219" s="0"/>
      <c r="AMC219" s="0"/>
      <c r="AMD219" s="0"/>
      <c r="AME219" s="0"/>
      <c r="AMF219" s="0"/>
      <c r="AMG219" s="0"/>
      <c r="AMH219" s="0"/>
      <c r="AMI219" s="0"/>
      <c r="AMJ219" s="0"/>
    </row>
    <row r="220" customFormat="false" ht="13.2" hidden="false" customHeight="false" outlineLevel="0" collapsed="false">
      <c r="B220" s="3" t="n">
        <v>7</v>
      </c>
      <c r="I220" s="20" t="n">
        <v>1</v>
      </c>
      <c r="J220" s="1" t="s">
        <v>39</v>
      </c>
      <c r="K220" s="1" t="s">
        <v>43</v>
      </c>
      <c r="L220" s="5" t="n">
        <v>42614</v>
      </c>
      <c r="M220" s="1" t="n">
        <v>2</v>
      </c>
      <c r="N220" s="1" t="n">
        <v>0</v>
      </c>
      <c r="O220" s="1" t="n">
        <v>3</v>
      </c>
      <c r="P220" s="19" t="n">
        <f aca="false">+SUMIFS($O$2:$O$181,$J$2:$J$181,$J220,$B$2:$B$181,"&lt;"&amp;$B220,$B$2:$B$181,"&gt;="&amp;($B220-6))/6</f>
        <v>1.66666666666667</v>
      </c>
      <c r="Q220" s="19" t="n">
        <f aca="false">+SUMIFS($M$2:$M$181,$J$2:$J$181,$J220,$B$2:$B$181,"&lt;"&amp;$B220,$B$2:$B$181,"&gt;="&amp;($B220-6))/6</f>
        <v>1.5</v>
      </c>
      <c r="R220" s="19" t="n">
        <f aca="false">+SUMIFS($N$2:$N$181,$J$2:$J$181,$J220,$B$2:$B$181,"&lt;"&amp;$B220,$B$2:$B$181,"&gt;="&amp;($B220-6))/6</f>
        <v>1.33333333333333</v>
      </c>
      <c r="S220" s="19" t="n">
        <f aca="false">+SUMIFS($S$2:$S$181,$J$2:$J$181,$J220,$B$2:$B$181,"&lt;"&amp;$B220,$B$2:$B$181,"&gt;="&amp;($B220-6))/(6*90)</f>
        <v>0.616666666666667</v>
      </c>
      <c r="T220" s="19" t="n">
        <f aca="false">+SUMIFS($T$2:$T$181,$J$2:$J$181,$J220,$B$2:$B$181,"&lt;"&amp;$B220,$B$2:$B$181,"&gt;="&amp;($B220-6))/(6*90)</f>
        <v>0.127777777777778</v>
      </c>
      <c r="U220" s="19" t="n">
        <f aca="false">+SUMIFS($U$2:$U$181,$J$2:$J$181,$J220,$B$2:$B$181,"&lt;"&amp;$B220,$B$2:$B$181,"&gt;="&amp;($B220-6))/(6*90)</f>
        <v>0.518518518518518</v>
      </c>
      <c r="V220" s="19" t="n">
        <f aca="false">+SUMIFS($V$2:$V$181,$J$2:$J$181,$J220,$B$2:$B$181,"&lt;"&amp;$B220,$B$2:$B$181,"&gt;="&amp;($B220-6))/(6*90)</f>
        <v>0.137037037037037</v>
      </c>
      <c r="W220" s="19" t="n">
        <f aca="false">+SUMIFS($W$2:$W$181,$J$2:$J$181,$J220,$B$2:$B$181,"&lt;"&amp;$B220,$B$2:$B$181,"&gt;="&amp;($B220-6))/6</f>
        <v>1.6776048026048</v>
      </c>
      <c r="X220" s="19" t="n">
        <f aca="false">+SUMIFS($X$2:$X$181,$J$2:$J$181,$J220,$B$2:$B$181,"&lt;"&amp;$B220,$B$2:$B$181,"&gt;="&amp;($B220-6))/6</f>
        <v>1.51208513708514</v>
      </c>
      <c r="Y220" s="19" t="n">
        <f aca="false">+SUMIFS($Y$2:$Y$181,$J$2:$J$181,$J220,$B$2:$B$181,"&lt;"&amp;$B220,$B$2:$B$181,"&gt;="&amp;($B220-6))/(6*90)</f>
        <v>3.18518518518519</v>
      </c>
      <c r="Z220" s="19" t="n">
        <f aca="false">+SUMIFS($Z$2:$Z$181,$J$2:$J$181,$J220,$B$2:$B$181,"&lt;"&amp;$B220,$B$2:$B$181,"&gt;="&amp;($B220-6))/(6*90)</f>
        <v>0.440740740740741</v>
      </c>
      <c r="AA220" s="19" t="n">
        <f aca="false">+SUMIFS($AA$2:$AA$181,$J$2:$J$181,$J220,$B$2:$B$181,"&lt;"&amp;$B220,$B$2:$B$181,"&gt;="&amp;($B220-6))/6</f>
        <v>0.8789356492486</v>
      </c>
      <c r="AB220" s="19" t="n">
        <f aca="false">+SUMIFS($AB$2:$AB$181,$J$2:$J$181,$J220,$B$2:$B$181,"&lt;"&amp;$B220,$B$2:$B$181,"&gt;="&amp;($B220-6))/(6*90)</f>
        <v>0.0425925925925926</v>
      </c>
      <c r="AC220" s="19" t="n">
        <f aca="false">+SUMIFS($AC$2:$AC$181,$J$2:$J$181,$J220,$B$2:$B$181,"&lt;"&amp;$B220,$B$2:$B$181,"&gt;="&amp;($B220-6))/(6*90)</f>
        <v>0.205555555555556</v>
      </c>
      <c r="AD220" s="19" t="n">
        <f aca="false">+SUMIFS(AD$2:AD$181,$J$2:$J$181,$J220,$B$2:$B$181,"&lt;"&amp;$B220,$B$2:$B$181,"&gt;="&amp;($B220-6))/6</f>
        <v>2.66666666666667</v>
      </c>
      <c r="AE220" s="19" t="n">
        <f aca="false">+SUMIFS(AE$2:AE$181,$J$2:$J$181,$J220,$B$2:$B$181,"&lt;"&amp;$B220,$B$2:$B$181,"&gt;="&amp;($B220-6))/(6*90)</f>
        <v>0.105555555555556</v>
      </c>
      <c r="AF220" s="19" t="n">
        <f aca="false">+SUMIFS(AF$2:AF$181,$J$2:$J$181,$J220,$B$2:$B$181,"&lt;"&amp;$B220,$B$2:$B$181,"&gt;="&amp;($B220-6))/(6*90)</f>
        <v>3.17962962962963</v>
      </c>
      <c r="AG220" s="19" t="n">
        <f aca="false">+SUMIFS(AG$2:AG$181,$J$2:$J$181,$J220,$B$2:$B$181,"&lt;"&amp;$B220,$B$2:$B$181,"&gt;="&amp;($B220-6))/(6*90)</f>
        <v>0.566666666666667</v>
      </c>
      <c r="AH220" s="19" t="n">
        <f aca="false">+SUMIFS(AH$2:AH$181,$J$2:$J$181,$J220,$B$2:$B$181,"&lt;"&amp;$B220,$B$2:$B$181,"&gt;="&amp;($B220-6))/(6*90)</f>
        <v>0.0407407407407407</v>
      </c>
      <c r="AI220" s="19" t="n">
        <f aca="false">+SUMIFS(AI$2:AI$181,$J$2:$J$181,$J220,$B$2:$B$181,"&lt;"&amp;$B220,$B$2:$B$181,"&gt;="&amp;($B220-6))/(6*90)</f>
        <v>0.205555555555556</v>
      </c>
      <c r="AJ220" s="19" t="n">
        <f aca="false">+SUMIFS(AJ$2:AJ$181,$J$2:$J$181,$J220,$B$2:$B$181,"&lt;"&amp;$B220,$B$2:$B$181,"&gt;="&amp;($B220-6))/6</f>
        <v>2.33333333333333</v>
      </c>
      <c r="AK220" s="19" t="n">
        <f aca="false">+SUMIFS(AK$2:AK$181,$J$2:$J$181,$J220,$B$2:$B$181,"&lt;"&amp;$B220,$B$2:$B$181,"&gt;="&amp;($B220-6))/(6*90)</f>
        <v>0.0925925925925926</v>
      </c>
      <c r="AL220" s="19" t="n">
        <f aca="false">+SUMIFS(AL$2:AL$181,$J$2:$J$181,$J220,$B$2:$B$181,"&lt;"&amp;$B220,$B$2:$B$181,"&gt;="&amp;($B220-6))/6</f>
        <v>1.25</v>
      </c>
      <c r="AM220" s="19" t="n">
        <f aca="false">+SUMIFS(AM$2:AM$181,$J$2:$J$181,$J220,$B$2:$B$181,"&lt;"&amp;$B220,$B$2:$B$181,"&gt;="&amp;($B220-6))/6</f>
        <v>1.16389790764791</v>
      </c>
      <c r="AN220" s="19" t="n">
        <f aca="false">+SUMIFS(AN$2:AN$181,$J$2:$J$181,$J220,$B$2:$B$181,"&lt;"&amp;$B220,$B$2:$B$181,"&gt;="&amp;($B220-6))/6</f>
        <v>1.07398556968637</v>
      </c>
      <c r="AO220" s="0"/>
      <c r="AP220" s="0"/>
      <c r="AQ220" s="0"/>
      <c r="AR220" s="0"/>
      <c r="AS220" s="0"/>
      <c r="AT220" s="0"/>
      <c r="AU220" s="0"/>
      <c r="AV220" s="0"/>
      <c r="AW220" s="0"/>
      <c r="AX220" s="0"/>
      <c r="AY220" s="0"/>
      <c r="AZ220" s="0"/>
      <c r="BA220" s="0"/>
      <c r="BB220" s="0"/>
      <c r="BC220" s="0"/>
      <c r="BD220" s="0"/>
      <c r="BE220" s="0"/>
      <c r="BF220" s="0"/>
      <c r="BG220" s="0"/>
      <c r="BH220" s="0"/>
      <c r="BI220" s="0"/>
      <c r="BJ220" s="0"/>
      <c r="BK220" s="0"/>
      <c r="BL220" s="0"/>
      <c r="BM220" s="0"/>
      <c r="BN220" s="0"/>
      <c r="BO220" s="0"/>
      <c r="BP220" s="0"/>
      <c r="BQ220" s="0"/>
      <c r="BR220" s="0"/>
      <c r="BS220" s="0"/>
      <c r="BT220" s="0"/>
      <c r="BU220" s="0"/>
      <c r="BV220" s="0"/>
      <c r="BW220" s="0"/>
      <c r="BX220" s="0"/>
      <c r="BY220" s="0"/>
      <c r="BZ220" s="0"/>
      <c r="CA220" s="0"/>
      <c r="CB220" s="0"/>
      <c r="CC220" s="0"/>
      <c r="CD220" s="0"/>
      <c r="CE220" s="0"/>
      <c r="CF220" s="0"/>
      <c r="CG220" s="0"/>
      <c r="CH220" s="0"/>
      <c r="CI220" s="0"/>
      <c r="CJ220" s="0"/>
      <c r="CK220" s="0"/>
      <c r="CL220" s="0"/>
      <c r="CM220" s="0"/>
      <c r="CN220" s="0"/>
      <c r="CO220" s="0"/>
      <c r="CP220" s="0"/>
      <c r="CQ220" s="0"/>
      <c r="CR220" s="0"/>
      <c r="CS220" s="0"/>
      <c r="CT220" s="0"/>
      <c r="CU220" s="0"/>
      <c r="CV220" s="0"/>
      <c r="CW220" s="0"/>
      <c r="CX220" s="0"/>
      <c r="CY220" s="0"/>
      <c r="CZ220" s="0"/>
      <c r="DA220" s="0"/>
      <c r="DB220" s="0"/>
      <c r="DC220" s="0"/>
      <c r="DD220" s="0"/>
      <c r="DE220" s="0"/>
      <c r="DF220" s="0"/>
      <c r="DG220" s="0"/>
      <c r="DH220" s="0"/>
      <c r="DI220" s="0"/>
      <c r="DJ220" s="0"/>
      <c r="DK220" s="0"/>
      <c r="DL220" s="0"/>
      <c r="DM220" s="0"/>
      <c r="DN220" s="0"/>
      <c r="DO220" s="0"/>
      <c r="DP220" s="0"/>
      <c r="DQ220" s="0"/>
      <c r="DR220" s="0"/>
      <c r="DS220" s="0"/>
      <c r="DT220" s="0"/>
      <c r="DU220" s="0"/>
      <c r="DV220" s="0"/>
      <c r="DW220" s="0"/>
      <c r="DX220" s="0"/>
      <c r="DY220" s="0"/>
      <c r="DZ220" s="0"/>
      <c r="EA220" s="0"/>
      <c r="EB220" s="0"/>
      <c r="EC220" s="0"/>
      <c r="ED220" s="0"/>
      <c r="EE220" s="0"/>
      <c r="EF220" s="0"/>
      <c r="EG220" s="0"/>
      <c r="EH220" s="0"/>
      <c r="EI220" s="0"/>
      <c r="EJ220" s="0"/>
      <c r="EK220" s="0"/>
      <c r="EL220" s="0"/>
      <c r="EM220" s="0"/>
      <c r="EN220" s="0"/>
      <c r="EO220" s="0"/>
      <c r="EP220" s="0"/>
      <c r="EQ220" s="0"/>
      <c r="ER220" s="0"/>
      <c r="ES220" s="0"/>
      <c r="ET220" s="0"/>
      <c r="EU220" s="0"/>
      <c r="EV220" s="0"/>
      <c r="EW220" s="0"/>
      <c r="EX220" s="0"/>
      <c r="EY220" s="0"/>
      <c r="EZ220" s="0"/>
      <c r="FA220" s="0"/>
      <c r="FB220" s="0"/>
      <c r="FC220" s="0"/>
      <c r="FD220" s="0"/>
      <c r="FE220" s="0"/>
      <c r="FF220" s="0"/>
      <c r="FG220" s="0"/>
      <c r="FH220" s="0"/>
      <c r="FI220" s="0"/>
      <c r="FJ220" s="0"/>
      <c r="FK220" s="0"/>
      <c r="FL220" s="0"/>
      <c r="FM220" s="0"/>
      <c r="FN220" s="0"/>
      <c r="FO220" s="0"/>
      <c r="FP220" s="0"/>
      <c r="FQ220" s="0"/>
      <c r="FR220" s="0"/>
      <c r="FS220" s="0"/>
      <c r="FT220" s="0"/>
      <c r="FU220" s="0"/>
      <c r="FV220" s="0"/>
      <c r="FW220" s="0"/>
      <c r="FX220" s="0"/>
      <c r="FY220" s="0"/>
      <c r="FZ220" s="0"/>
      <c r="GA220" s="0"/>
      <c r="GB220" s="0"/>
      <c r="GC220" s="0"/>
      <c r="GD220" s="0"/>
      <c r="GE220" s="0"/>
      <c r="GF220" s="0"/>
      <c r="GG220" s="0"/>
      <c r="GH220" s="0"/>
      <c r="GI220" s="0"/>
      <c r="GJ220" s="0"/>
      <c r="GK220" s="0"/>
      <c r="GL220" s="0"/>
      <c r="GM220" s="0"/>
      <c r="GN220" s="0"/>
      <c r="GO220" s="0"/>
      <c r="GP220" s="0"/>
      <c r="GQ220" s="0"/>
      <c r="GR220" s="0"/>
      <c r="GS220" s="0"/>
      <c r="GT220" s="0"/>
      <c r="GU220" s="0"/>
      <c r="GV220" s="0"/>
      <c r="GW220" s="0"/>
      <c r="GX220" s="0"/>
      <c r="GY220" s="0"/>
      <c r="GZ220" s="0"/>
      <c r="HA220" s="0"/>
      <c r="HB220" s="0"/>
      <c r="HC220" s="0"/>
      <c r="HD220" s="0"/>
      <c r="HE220" s="0"/>
      <c r="HF220" s="0"/>
      <c r="HG220" s="0"/>
      <c r="HH220" s="0"/>
      <c r="HI220" s="0"/>
      <c r="HJ220" s="0"/>
      <c r="HK220" s="0"/>
      <c r="HL220" s="0"/>
      <c r="HM220" s="0"/>
      <c r="HN220" s="0"/>
      <c r="HO220" s="0"/>
      <c r="HP220" s="0"/>
      <c r="HQ220" s="0"/>
      <c r="HR220" s="0"/>
      <c r="HS220" s="0"/>
      <c r="HT220" s="0"/>
      <c r="HU220" s="0"/>
      <c r="HV220" s="0"/>
      <c r="HW220" s="0"/>
      <c r="HX220" s="0"/>
      <c r="HY220" s="0"/>
      <c r="HZ220" s="0"/>
      <c r="IA220" s="0"/>
      <c r="IB220" s="0"/>
      <c r="IC220" s="0"/>
      <c r="ID220" s="0"/>
      <c r="IE220" s="0"/>
      <c r="IF220" s="0"/>
      <c r="IG220" s="0"/>
      <c r="IH220" s="0"/>
      <c r="II220" s="0"/>
      <c r="IJ220" s="0"/>
      <c r="IK220" s="0"/>
      <c r="IL220" s="0"/>
      <c r="IM220" s="0"/>
      <c r="IN220" s="0"/>
      <c r="IO220" s="0"/>
      <c r="IP220" s="0"/>
      <c r="IQ220" s="0"/>
      <c r="IR220" s="0"/>
      <c r="IS220" s="0"/>
      <c r="IT220" s="0"/>
      <c r="IU220" s="0"/>
      <c r="IV220" s="0"/>
      <c r="IW220" s="0"/>
      <c r="IX220" s="0"/>
      <c r="IY220" s="0"/>
      <c r="IZ220" s="0"/>
      <c r="JA220" s="0"/>
      <c r="JB220" s="0"/>
      <c r="JC220" s="0"/>
      <c r="JD220" s="0"/>
      <c r="JE220" s="0"/>
      <c r="JF220" s="0"/>
      <c r="JG220" s="0"/>
      <c r="JH220" s="0"/>
      <c r="JI220" s="0"/>
      <c r="JJ220" s="0"/>
      <c r="JK220" s="0"/>
      <c r="JL220" s="0"/>
      <c r="JM220" s="0"/>
      <c r="JN220" s="0"/>
      <c r="JO220" s="0"/>
      <c r="JP220" s="0"/>
      <c r="JQ220" s="0"/>
      <c r="JR220" s="0"/>
      <c r="JS220" s="0"/>
      <c r="JT220" s="0"/>
      <c r="JU220" s="0"/>
      <c r="JV220" s="0"/>
      <c r="JW220" s="0"/>
      <c r="JX220" s="0"/>
      <c r="JY220" s="0"/>
      <c r="JZ220" s="0"/>
      <c r="KA220" s="0"/>
      <c r="KB220" s="0"/>
      <c r="KC220" s="0"/>
      <c r="KD220" s="0"/>
      <c r="KE220" s="0"/>
      <c r="KF220" s="0"/>
      <c r="KG220" s="0"/>
      <c r="KH220" s="0"/>
      <c r="KI220" s="0"/>
      <c r="KJ220" s="0"/>
      <c r="KK220" s="0"/>
      <c r="KL220" s="0"/>
      <c r="KM220" s="0"/>
      <c r="KN220" s="0"/>
      <c r="KO220" s="0"/>
      <c r="KP220" s="0"/>
      <c r="KQ220" s="0"/>
      <c r="KR220" s="0"/>
      <c r="KS220" s="0"/>
      <c r="KT220" s="0"/>
      <c r="KU220" s="0"/>
      <c r="KV220" s="0"/>
      <c r="KW220" s="0"/>
      <c r="KX220" s="0"/>
      <c r="KY220" s="0"/>
      <c r="KZ220" s="0"/>
      <c r="LA220" s="0"/>
      <c r="LB220" s="0"/>
      <c r="LC220" s="0"/>
      <c r="LD220" s="0"/>
      <c r="LE220" s="0"/>
      <c r="LF220" s="0"/>
      <c r="LG220" s="0"/>
      <c r="LH220" s="0"/>
      <c r="LI220" s="0"/>
      <c r="LJ220" s="0"/>
      <c r="LK220" s="0"/>
      <c r="LL220" s="0"/>
      <c r="LM220" s="0"/>
      <c r="LN220" s="0"/>
      <c r="LO220" s="0"/>
      <c r="LP220" s="0"/>
      <c r="LQ220" s="0"/>
      <c r="LR220" s="0"/>
      <c r="LS220" s="0"/>
      <c r="LT220" s="0"/>
      <c r="LU220" s="0"/>
      <c r="LV220" s="0"/>
      <c r="LW220" s="0"/>
      <c r="LX220" s="0"/>
      <c r="LY220" s="0"/>
      <c r="LZ220" s="0"/>
      <c r="MA220" s="0"/>
      <c r="MB220" s="0"/>
      <c r="MC220" s="0"/>
      <c r="MD220" s="0"/>
      <c r="ME220" s="0"/>
      <c r="MF220" s="0"/>
      <c r="MG220" s="0"/>
      <c r="MH220" s="0"/>
      <c r="MI220" s="0"/>
      <c r="MJ220" s="0"/>
      <c r="MK220" s="0"/>
      <c r="ML220" s="0"/>
      <c r="MM220" s="0"/>
      <c r="MN220" s="0"/>
      <c r="MO220" s="0"/>
      <c r="MP220" s="0"/>
      <c r="MQ220" s="0"/>
      <c r="MR220" s="0"/>
      <c r="MS220" s="0"/>
      <c r="MT220" s="0"/>
      <c r="MU220" s="0"/>
      <c r="MV220" s="0"/>
      <c r="MW220" s="0"/>
      <c r="MX220" s="0"/>
      <c r="MY220" s="0"/>
      <c r="MZ220" s="0"/>
      <c r="NA220" s="0"/>
      <c r="NB220" s="0"/>
      <c r="NC220" s="0"/>
      <c r="ND220" s="0"/>
      <c r="NE220" s="0"/>
      <c r="NF220" s="0"/>
      <c r="NG220" s="0"/>
      <c r="NH220" s="0"/>
      <c r="NI220" s="0"/>
      <c r="NJ220" s="0"/>
      <c r="NK220" s="0"/>
      <c r="NL220" s="0"/>
      <c r="NM220" s="0"/>
      <c r="NN220" s="0"/>
      <c r="NO220" s="0"/>
      <c r="NP220" s="0"/>
      <c r="NQ220" s="0"/>
      <c r="NR220" s="0"/>
      <c r="NS220" s="0"/>
      <c r="NT220" s="0"/>
      <c r="NU220" s="0"/>
      <c r="NV220" s="0"/>
      <c r="NW220" s="0"/>
      <c r="NX220" s="0"/>
      <c r="NY220" s="0"/>
      <c r="NZ220" s="0"/>
      <c r="OA220" s="0"/>
      <c r="OB220" s="0"/>
      <c r="OC220" s="0"/>
      <c r="OD220" s="0"/>
      <c r="OE220" s="0"/>
      <c r="OF220" s="0"/>
      <c r="OG220" s="0"/>
      <c r="OH220" s="0"/>
      <c r="OI220" s="0"/>
      <c r="OJ220" s="0"/>
      <c r="OK220" s="0"/>
      <c r="OL220" s="0"/>
      <c r="OM220" s="0"/>
      <c r="ON220" s="0"/>
      <c r="OO220" s="0"/>
      <c r="OP220" s="0"/>
      <c r="OQ220" s="0"/>
      <c r="OR220" s="0"/>
      <c r="OS220" s="0"/>
      <c r="OT220" s="0"/>
      <c r="OU220" s="0"/>
      <c r="OV220" s="0"/>
      <c r="OW220" s="0"/>
      <c r="OX220" s="0"/>
      <c r="OY220" s="0"/>
      <c r="OZ220" s="0"/>
      <c r="PA220" s="0"/>
      <c r="PB220" s="0"/>
      <c r="PC220" s="0"/>
      <c r="PD220" s="0"/>
      <c r="PE220" s="0"/>
      <c r="PF220" s="0"/>
      <c r="PG220" s="0"/>
      <c r="PH220" s="0"/>
      <c r="PI220" s="0"/>
      <c r="PJ220" s="0"/>
      <c r="PK220" s="0"/>
      <c r="PL220" s="0"/>
      <c r="PM220" s="0"/>
      <c r="PN220" s="0"/>
      <c r="PO220" s="0"/>
      <c r="PP220" s="0"/>
      <c r="PQ220" s="0"/>
      <c r="PR220" s="0"/>
      <c r="PS220" s="0"/>
      <c r="PT220" s="0"/>
      <c r="PU220" s="0"/>
      <c r="PV220" s="0"/>
      <c r="PW220" s="0"/>
      <c r="PX220" s="0"/>
      <c r="PY220" s="0"/>
      <c r="PZ220" s="0"/>
      <c r="QA220" s="0"/>
      <c r="QB220" s="0"/>
      <c r="QC220" s="0"/>
      <c r="QD220" s="0"/>
      <c r="QE220" s="0"/>
      <c r="QF220" s="0"/>
      <c r="QG220" s="0"/>
      <c r="QH220" s="0"/>
      <c r="QI220" s="0"/>
      <c r="QJ220" s="0"/>
      <c r="QK220" s="0"/>
      <c r="QL220" s="0"/>
      <c r="QM220" s="0"/>
      <c r="QN220" s="0"/>
      <c r="QO220" s="0"/>
      <c r="QP220" s="0"/>
      <c r="QQ220" s="0"/>
      <c r="QR220" s="0"/>
      <c r="QS220" s="0"/>
      <c r="QT220" s="0"/>
      <c r="QU220" s="0"/>
      <c r="QV220" s="0"/>
      <c r="QW220" s="0"/>
      <c r="QX220" s="0"/>
      <c r="QY220" s="0"/>
      <c r="QZ220" s="0"/>
      <c r="RA220" s="0"/>
      <c r="RB220" s="0"/>
      <c r="RC220" s="0"/>
      <c r="RD220" s="0"/>
      <c r="RE220" s="0"/>
      <c r="RF220" s="0"/>
      <c r="RG220" s="0"/>
      <c r="RH220" s="0"/>
      <c r="RI220" s="0"/>
      <c r="RJ220" s="0"/>
      <c r="RK220" s="0"/>
      <c r="RL220" s="0"/>
      <c r="RM220" s="0"/>
      <c r="RN220" s="0"/>
      <c r="RO220" s="0"/>
      <c r="RP220" s="0"/>
      <c r="RQ220" s="0"/>
      <c r="RR220" s="0"/>
      <c r="RS220" s="0"/>
      <c r="RT220" s="0"/>
      <c r="RU220" s="0"/>
      <c r="RV220" s="0"/>
      <c r="RW220" s="0"/>
      <c r="RX220" s="0"/>
      <c r="RY220" s="0"/>
      <c r="RZ220" s="0"/>
      <c r="SA220" s="0"/>
      <c r="SB220" s="0"/>
      <c r="SC220" s="0"/>
      <c r="SD220" s="0"/>
      <c r="SE220" s="0"/>
      <c r="SF220" s="0"/>
      <c r="SG220" s="0"/>
      <c r="SH220" s="0"/>
      <c r="SI220" s="0"/>
      <c r="SJ220" s="0"/>
      <c r="SK220" s="0"/>
      <c r="SL220" s="0"/>
      <c r="SM220" s="0"/>
      <c r="SN220" s="0"/>
      <c r="SO220" s="0"/>
      <c r="SP220" s="0"/>
      <c r="SQ220" s="0"/>
      <c r="SR220" s="0"/>
      <c r="SS220" s="0"/>
      <c r="ST220" s="0"/>
      <c r="SU220" s="0"/>
      <c r="SV220" s="0"/>
      <c r="SW220" s="0"/>
      <c r="SX220" s="0"/>
      <c r="SY220" s="0"/>
      <c r="SZ220" s="0"/>
      <c r="TA220" s="0"/>
      <c r="TB220" s="0"/>
      <c r="TC220" s="0"/>
      <c r="TD220" s="0"/>
      <c r="TE220" s="0"/>
      <c r="TF220" s="0"/>
      <c r="TG220" s="0"/>
      <c r="TH220" s="0"/>
      <c r="TI220" s="0"/>
      <c r="TJ220" s="0"/>
      <c r="TK220" s="0"/>
      <c r="TL220" s="0"/>
      <c r="TM220" s="0"/>
      <c r="TN220" s="0"/>
      <c r="TO220" s="0"/>
      <c r="TP220" s="0"/>
      <c r="TQ220" s="0"/>
      <c r="TR220" s="0"/>
      <c r="TS220" s="0"/>
      <c r="TT220" s="0"/>
      <c r="TU220" s="0"/>
      <c r="TV220" s="0"/>
      <c r="TW220" s="0"/>
      <c r="TX220" s="0"/>
      <c r="TY220" s="0"/>
      <c r="TZ220" s="0"/>
      <c r="UA220" s="0"/>
      <c r="UB220" s="0"/>
      <c r="UC220" s="0"/>
      <c r="UD220" s="0"/>
      <c r="UE220" s="0"/>
      <c r="UF220" s="0"/>
      <c r="UG220" s="0"/>
      <c r="UH220" s="0"/>
      <c r="UI220" s="0"/>
      <c r="UJ220" s="0"/>
      <c r="UK220" s="0"/>
      <c r="UL220" s="0"/>
      <c r="UM220" s="0"/>
      <c r="UN220" s="0"/>
      <c r="UO220" s="0"/>
      <c r="UP220" s="0"/>
      <c r="UQ220" s="0"/>
      <c r="UR220" s="0"/>
      <c r="US220" s="0"/>
      <c r="UT220" s="0"/>
      <c r="UU220" s="0"/>
      <c r="UV220" s="0"/>
      <c r="UW220" s="0"/>
      <c r="UX220" s="0"/>
      <c r="UY220" s="0"/>
      <c r="UZ220" s="0"/>
      <c r="VA220" s="0"/>
      <c r="VB220" s="0"/>
      <c r="VC220" s="0"/>
      <c r="VD220" s="0"/>
      <c r="VE220" s="0"/>
      <c r="VF220" s="0"/>
      <c r="VG220" s="0"/>
      <c r="VH220" s="0"/>
      <c r="VI220" s="0"/>
      <c r="VJ220" s="0"/>
      <c r="VK220" s="0"/>
      <c r="VL220" s="0"/>
      <c r="VM220" s="0"/>
      <c r="VN220" s="0"/>
      <c r="VO220" s="0"/>
      <c r="VP220" s="0"/>
      <c r="VQ220" s="0"/>
      <c r="VR220" s="0"/>
      <c r="VS220" s="0"/>
      <c r="VT220" s="0"/>
      <c r="VU220" s="0"/>
      <c r="VV220" s="0"/>
      <c r="VW220" s="0"/>
      <c r="VX220" s="0"/>
      <c r="VY220" s="0"/>
      <c r="VZ220" s="0"/>
      <c r="WA220" s="0"/>
      <c r="WB220" s="0"/>
      <c r="WC220" s="0"/>
      <c r="WD220" s="0"/>
      <c r="WE220" s="0"/>
      <c r="WF220" s="0"/>
      <c r="WG220" s="0"/>
      <c r="WH220" s="0"/>
      <c r="WI220" s="0"/>
      <c r="WJ220" s="0"/>
      <c r="WK220" s="0"/>
      <c r="WL220" s="0"/>
      <c r="WM220" s="0"/>
      <c r="WN220" s="0"/>
      <c r="WO220" s="0"/>
      <c r="WP220" s="0"/>
      <c r="WQ220" s="0"/>
      <c r="WR220" s="0"/>
      <c r="WS220" s="0"/>
      <c r="WT220" s="0"/>
      <c r="WU220" s="0"/>
      <c r="WV220" s="0"/>
      <c r="WW220" s="0"/>
      <c r="WX220" s="0"/>
      <c r="WY220" s="0"/>
      <c r="WZ220" s="0"/>
      <c r="XA220" s="0"/>
      <c r="XB220" s="0"/>
      <c r="XC220" s="0"/>
      <c r="XD220" s="0"/>
      <c r="XE220" s="0"/>
      <c r="XF220" s="0"/>
      <c r="XG220" s="0"/>
      <c r="XH220" s="0"/>
      <c r="XI220" s="0"/>
      <c r="XJ220" s="0"/>
      <c r="XK220" s="0"/>
      <c r="XL220" s="0"/>
      <c r="XM220" s="0"/>
      <c r="XN220" s="0"/>
      <c r="XO220" s="0"/>
      <c r="XP220" s="0"/>
      <c r="XQ220" s="0"/>
      <c r="XR220" s="0"/>
      <c r="XS220" s="0"/>
      <c r="XT220" s="0"/>
      <c r="XU220" s="0"/>
      <c r="XV220" s="0"/>
      <c r="XW220" s="0"/>
      <c r="XX220" s="0"/>
      <c r="XY220" s="0"/>
      <c r="XZ220" s="0"/>
      <c r="YA220" s="0"/>
      <c r="YB220" s="0"/>
      <c r="YC220" s="0"/>
      <c r="YD220" s="0"/>
      <c r="YE220" s="0"/>
      <c r="YF220" s="0"/>
      <c r="YG220" s="0"/>
      <c r="YH220" s="0"/>
      <c r="YI220" s="0"/>
      <c r="YJ220" s="0"/>
      <c r="YK220" s="0"/>
      <c r="YL220" s="0"/>
      <c r="YM220" s="0"/>
      <c r="YN220" s="0"/>
      <c r="YO220" s="0"/>
      <c r="YP220" s="0"/>
      <c r="YQ220" s="0"/>
      <c r="YR220" s="0"/>
      <c r="YS220" s="0"/>
      <c r="YT220" s="0"/>
      <c r="YU220" s="0"/>
      <c r="YV220" s="0"/>
      <c r="YW220" s="0"/>
      <c r="YX220" s="0"/>
      <c r="YY220" s="0"/>
      <c r="YZ220" s="0"/>
      <c r="ZA220" s="0"/>
      <c r="ZB220" s="0"/>
      <c r="ZC220" s="0"/>
      <c r="ZD220" s="0"/>
      <c r="ZE220" s="0"/>
      <c r="ZF220" s="0"/>
      <c r="ZG220" s="0"/>
      <c r="ZH220" s="0"/>
      <c r="ZI220" s="0"/>
      <c r="ZJ220" s="0"/>
      <c r="ZK220" s="0"/>
      <c r="ZL220" s="0"/>
      <c r="ZM220" s="0"/>
      <c r="ZN220" s="0"/>
      <c r="ZO220" s="0"/>
      <c r="ZP220" s="0"/>
      <c r="ZQ220" s="0"/>
      <c r="ZR220" s="0"/>
      <c r="ZS220" s="0"/>
      <c r="ZT220" s="0"/>
      <c r="ZU220" s="0"/>
      <c r="ZV220" s="0"/>
      <c r="ZW220" s="0"/>
      <c r="ZX220" s="0"/>
      <c r="ZY220" s="0"/>
      <c r="ZZ220" s="0"/>
      <c r="AAA220" s="0"/>
      <c r="AAB220" s="0"/>
      <c r="AAC220" s="0"/>
      <c r="AAD220" s="0"/>
      <c r="AAE220" s="0"/>
      <c r="AAF220" s="0"/>
      <c r="AAG220" s="0"/>
      <c r="AAH220" s="0"/>
      <c r="AAI220" s="0"/>
      <c r="AAJ220" s="0"/>
      <c r="AAK220" s="0"/>
      <c r="AAL220" s="0"/>
      <c r="AAM220" s="0"/>
      <c r="AAN220" s="0"/>
      <c r="AAO220" s="0"/>
      <c r="AAP220" s="0"/>
      <c r="AAQ220" s="0"/>
      <c r="AAR220" s="0"/>
      <c r="AAS220" s="0"/>
      <c r="AAT220" s="0"/>
      <c r="AAU220" s="0"/>
      <c r="AAV220" s="0"/>
      <c r="AAW220" s="0"/>
      <c r="AAX220" s="0"/>
      <c r="AAY220" s="0"/>
      <c r="AAZ220" s="0"/>
      <c r="ABA220" s="0"/>
      <c r="ABB220" s="0"/>
      <c r="ABC220" s="0"/>
      <c r="ABD220" s="0"/>
      <c r="ABE220" s="0"/>
      <c r="ABF220" s="0"/>
      <c r="ABG220" s="0"/>
      <c r="ABH220" s="0"/>
      <c r="ABI220" s="0"/>
      <c r="ABJ220" s="0"/>
      <c r="ABK220" s="0"/>
      <c r="ABL220" s="0"/>
      <c r="ABM220" s="0"/>
      <c r="ABN220" s="0"/>
      <c r="ABO220" s="0"/>
      <c r="ABP220" s="0"/>
      <c r="ABQ220" s="0"/>
      <c r="ABR220" s="0"/>
      <c r="ABS220" s="0"/>
      <c r="ABT220" s="0"/>
      <c r="ABU220" s="0"/>
      <c r="ABV220" s="0"/>
      <c r="ABW220" s="0"/>
      <c r="ABX220" s="0"/>
      <c r="ABY220" s="0"/>
      <c r="ABZ220" s="0"/>
      <c r="ACA220" s="0"/>
      <c r="ACB220" s="0"/>
      <c r="ACC220" s="0"/>
      <c r="ACD220" s="0"/>
      <c r="ACE220" s="0"/>
      <c r="ACF220" s="0"/>
      <c r="ACG220" s="0"/>
      <c r="ACH220" s="0"/>
      <c r="ACI220" s="0"/>
      <c r="ACJ220" s="0"/>
      <c r="ACK220" s="0"/>
      <c r="ACL220" s="0"/>
      <c r="ACM220" s="0"/>
      <c r="ACN220" s="0"/>
      <c r="ACO220" s="0"/>
      <c r="ACP220" s="0"/>
      <c r="ACQ220" s="0"/>
      <c r="ACR220" s="0"/>
      <c r="ACS220" s="0"/>
      <c r="ACT220" s="0"/>
      <c r="ACU220" s="0"/>
      <c r="ACV220" s="0"/>
      <c r="ACW220" s="0"/>
      <c r="ACX220" s="0"/>
      <c r="ACY220" s="0"/>
      <c r="ACZ220" s="0"/>
      <c r="ADA220" s="0"/>
      <c r="ADB220" s="0"/>
      <c r="ADC220" s="0"/>
      <c r="ADD220" s="0"/>
      <c r="ADE220" s="0"/>
      <c r="ADF220" s="0"/>
      <c r="ADG220" s="0"/>
      <c r="ADH220" s="0"/>
      <c r="ADI220" s="0"/>
      <c r="ADJ220" s="0"/>
      <c r="ADK220" s="0"/>
      <c r="ADL220" s="0"/>
      <c r="ADM220" s="0"/>
      <c r="ADN220" s="0"/>
      <c r="ADO220" s="0"/>
      <c r="ADP220" s="0"/>
      <c r="ADQ220" s="0"/>
      <c r="ADR220" s="0"/>
      <c r="ADS220" s="0"/>
      <c r="ADT220" s="0"/>
      <c r="ADU220" s="0"/>
      <c r="ADV220" s="0"/>
      <c r="ADW220" s="0"/>
      <c r="ADX220" s="0"/>
      <c r="ADY220" s="0"/>
      <c r="ADZ220" s="0"/>
      <c r="AEA220" s="0"/>
      <c r="AEB220" s="0"/>
      <c r="AEC220" s="0"/>
      <c r="AED220" s="0"/>
      <c r="AEE220" s="0"/>
      <c r="AEF220" s="0"/>
      <c r="AEG220" s="0"/>
      <c r="AEH220" s="0"/>
      <c r="AEI220" s="0"/>
      <c r="AEJ220" s="0"/>
      <c r="AEK220" s="0"/>
      <c r="AEL220" s="0"/>
      <c r="AEM220" s="0"/>
      <c r="AEN220" s="0"/>
      <c r="AEO220" s="0"/>
      <c r="AEP220" s="0"/>
      <c r="AEQ220" s="0"/>
      <c r="AER220" s="0"/>
      <c r="AES220" s="0"/>
      <c r="AET220" s="0"/>
      <c r="AEU220" s="0"/>
      <c r="AEV220" s="0"/>
      <c r="AEW220" s="0"/>
      <c r="AEX220" s="0"/>
      <c r="AEY220" s="0"/>
      <c r="AEZ220" s="0"/>
      <c r="AFA220" s="0"/>
      <c r="AFB220" s="0"/>
      <c r="AFC220" s="0"/>
      <c r="AFD220" s="0"/>
      <c r="AFE220" s="0"/>
      <c r="AFF220" s="0"/>
      <c r="AFG220" s="0"/>
      <c r="AFH220" s="0"/>
      <c r="AFI220" s="0"/>
      <c r="AFJ220" s="0"/>
      <c r="AFK220" s="0"/>
      <c r="AFL220" s="0"/>
      <c r="AFM220" s="0"/>
      <c r="AFN220" s="0"/>
      <c r="AFO220" s="0"/>
      <c r="AFP220" s="0"/>
      <c r="AFQ220" s="0"/>
      <c r="AFR220" s="0"/>
      <c r="AFS220" s="0"/>
      <c r="AFT220" s="0"/>
      <c r="AFU220" s="0"/>
      <c r="AFV220" s="0"/>
      <c r="AFW220" s="0"/>
      <c r="AFX220" s="0"/>
      <c r="AFY220" s="0"/>
      <c r="AFZ220" s="0"/>
      <c r="AGA220" s="0"/>
      <c r="AGB220" s="0"/>
      <c r="AGC220" s="0"/>
      <c r="AGD220" s="0"/>
      <c r="AGE220" s="0"/>
      <c r="AGF220" s="0"/>
      <c r="AGG220" s="0"/>
      <c r="AGH220" s="0"/>
      <c r="AGI220" s="0"/>
      <c r="AGJ220" s="0"/>
      <c r="AGK220" s="0"/>
      <c r="AGL220" s="0"/>
      <c r="AGM220" s="0"/>
      <c r="AGN220" s="0"/>
      <c r="AGO220" s="0"/>
      <c r="AGP220" s="0"/>
      <c r="AGQ220" s="0"/>
      <c r="AGR220" s="0"/>
      <c r="AGS220" s="0"/>
      <c r="AGT220" s="0"/>
      <c r="AGU220" s="0"/>
      <c r="AGV220" s="0"/>
      <c r="AGW220" s="0"/>
      <c r="AGX220" s="0"/>
      <c r="AGY220" s="0"/>
      <c r="AGZ220" s="0"/>
      <c r="AHA220" s="0"/>
      <c r="AHB220" s="0"/>
      <c r="AHC220" s="0"/>
      <c r="AHD220" s="0"/>
      <c r="AHE220" s="0"/>
      <c r="AHF220" s="0"/>
      <c r="AHG220" s="0"/>
      <c r="AHH220" s="0"/>
      <c r="AHI220" s="0"/>
      <c r="AHJ220" s="0"/>
      <c r="AHK220" s="0"/>
      <c r="AHL220" s="0"/>
      <c r="AHM220" s="0"/>
      <c r="AHN220" s="0"/>
      <c r="AHO220" s="0"/>
      <c r="AHP220" s="0"/>
      <c r="AHQ220" s="0"/>
      <c r="AHR220" s="0"/>
      <c r="AHS220" s="0"/>
      <c r="AHT220" s="0"/>
      <c r="AHU220" s="0"/>
      <c r="AHV220" s="0"/>
      <c r="AHW220" s="0"/>
      <c r="AHX220" s="0"/>
      <c r="AHY220" s="0"/>
      <c r="AHZ220" s="0"/>
      <c r="AIA220" s="0"/>
      <c r="AIB220" s="0"/>
      <c r="AIC220" s="0"/>
      <c r="AID220" s="0"/>
      <c r="AIE220" s="0"/>
      <c r="AIF220" s="0"/>
      <c r="AIG220" s="0"/>
      <c r="AIH220" s="0"/>
      <c r="AII220" s="0"/>
      <c r="AIJ220" s="0"/>
      <c r="AIK220" s="0"/>
      <c r="AIL220" s="0"/>
      <c r="AIM220" s="0"/>
      <c r="AIN220" s="0"/>
      <c r="AIO220" s="0"/>
      <c r="AIP220" s="0"/>
      <c r="AIQ220" s="0"/>
      <c r="AIR220" s="0"/>
      <c r="AIS220" s="0"/>
      <c r="AIT220" s="0"/>
      <c r="AIU220" s="0"/>
      <c r="AIV220" s="0"/>
      <c r="AIW220" s="0"/>
      <c r="AIX220" s="0"/>
      <c r="AIY220" s="0"/>
      <c r="AIZ220" s="0"/>
      <c r="AJA220" s="0"/>
      <c r="AJB220" s="0"/>
      <c r="AJC220" s="0"/>
      <c r="AJD220" s="0"/>
      <c r="AJE220" s="0"/>
      <c r="AJF220" s="0"/>
      <c r="AJG220" s="0"/>
      <c r="AJH220" s="0"/>
      <c r="AJI220" s="0"/>
      <c r="AJJ220" s="0"/>
      <c r="AJK220" s="0"/>
      <c r="AJL220" s="0"/>
      <c r="AJM220" s="0"/>
      <c r="AJN220" s="0"/>
      <c r="AJO220" s="0"/>
      <c r="AJP220" s="0"/>
      <c r="AJQ220" s="0"/>
      <c r="AJR220" s="0"/>
      <c r="AJS220" s="0"/>
      <c r="AJT220" s="0"/>
      <c r="AJU220" s="0"/>
      <c r="AJV220" s="0"/>
      <c r="AJW220" s="0"/>
      <c r="AJX220" s="0"/>
      <c r="AJY220" s="0"/>
      <c r="AJZ220" s="0"/>
      <c r="AKA220" s="0"/>
      <c r="AKB220" s="0"/>
      <c r="AKC220" s="0"/>
      <c r="AKD220" s="0"/>
      <c r="AKE220" s="0"/>
      <c r="AKF220" s="0"/>
      <c r="AKG220" s="0"/>
      <c r="AKH220" s="0"/>
      <c r="AKI220" s="0"/>
      <c r="AKJ220" s="0"/>
      <c r="AKK220" s="0"/>
      <c r="AKL220" s="0"/>
      <c r="AKM220" s="0"/>
      <c r="AKN220" s="0"/>
      <c r="AKO220" s="0"/>
      <c r="AKP220" s="0"/>
      <c r="AKQ220" s="0"/>
      <c r="AKR220" s="0"/>
      <c r="AKS220" s="0"/>
      <c r="AKT220" s="0"/>
      <c r="AKU220" s="0"/>
      <c r="AKV220" s="0"/>
      <c r="AKW220" s="0"/>
      <c r="AKX220" s="0"/>
      <c r="AKY220" s="0"/>
      <c r="AKZ220" s="0"/>
      <c r="ALA220" s="0"/>
      <c r="ALB220" s="0"/>
      <c r="ALC220" s="0"/>
      <c r="ALD220" s="0"/>
      <c r="ALE220" s="0"/>
      <c r="ALF220" s="0"/>
      <c r="ALG220" s="0"/>
      <c r="ALH220" s="0"/>
      <c r="ALI220" s="0"/>
      <c r="ALJ220" s="0"/>
      <c r="ALK220" s="0"/>
      <c r="ALL220" s="0"/>
      <c r="ALM220" s="0"/>
      <c r="ALN220" s="0"/>
      <c r="ALO220" s="0"/>
      <c r="ALP220" s="0"/>
      <c r="ALQ220" s="0"/>
      <c r="ALR220" s="0"/>
      <c r="ALS220" s="0"/>
      <c r="ALT220" s="0"/>
      <c r="ALU220" s="0"/>
      <c r="ALV220" s="0"/>
      <c r="ALW220" s="0"/>
      <c r="ALX220" s="0"/>
      <c r="ALY220" s="0"/>
      <c r="ALZ220" s="0"/>
      <c r="AMA220" s="0"/>
      <c r="AMB220" s="0"/>
      <c r="AMC220" s="0"/>
      <c r="AMD220" s="0"/>
      <c r="AME220" s="0"/>
      <c r="AMF220" s="0"/>
      <c r="AMG220" s="0"/>
      <c r="AMH220" s="0"/>
      <c r="AMI220" s="0"/>
      <c r="AMJ220" s="0"/>
    </row>
    <row r="221" customFormat="false" ht="13.2" hidden="false" customHeight="false" outlineLevel="0" collapsed="false">
      <c r="B221" s="3" t="n">
        <v>8</v>
      </c>
      <c r="I221" s="20" t="n">
        <v>0</v>
      </c>
      <c r="J221" s="1" t="s">
        <v>39</v>
      </c>
      <c r="K221" s="1" t="s">
        <v>42</v>
      </c>
      <c r="L221" s="5" t="n">
        <v>42619</v>
      </c>
      <c r="M221" s="1" t="n">
        <v>1</v>
      </c>
      <c r="N221" s="1" t="n">
        <v>2</v>
      </c>
      <c r="O221" s="1" t="n">
        <v>0</v>
      </c>
      <c r="P221" s="19" t="n">
        <f aca="false">+SUMIFS($O$2:$O$181,$J$2:$J$181,$J221,$B$2:$B$181,"&lt;"&amp;$B221,$B$2:$B$181,"&gt;="&amp;($B221-6))/6</f>
        <v>1.66666666666667</v>
      </c>
      <c r="Q221" s="19" t="n">
        <f aca="false">+SUMIFS($M$2:$M$181,$J$2:$J$181,$J221,$B$2:$B$181,"&lt;"&amp;$B221,$B$2:$B$181,"&gt;="&amp;($B221-6))/6</f>
        <v>1.5</v>
      </c>
      <c r="R221" s="19" t="n">
        <f aca="false">+SUMIFS($N$2:$N$181,$J$2:$J$181,$J221,$B$2:$B$181,"&lt;"&amp;$B221,$B$2:$B$181,"&gt;="&amp;($B221-6))/6</f>
        <v>1.33333333333333</v>
      </c>
      <c r="S221" s="19" t="n">
        <f aca="false">+SUMIFS($S$2:$S$181,$J$2:$J$181,$J221,$B$2:$B$181,"&lt;"&amp;$B221,$B$2:$B$181,"&gt;="&amp;($B221-6))/(6*90)</f>
        <v>0.674074074074074</v>
      </c>
      <c r="T221" s="19" t="n">
        <f aca="false">+SUMIFS($T$2:$T$181,$J$2:$J$181,$J221,$B$2:$B$181,"&lt;"&amp;$B221,$B$2:$B$181,"&gt;="&amp;($B221-6))/(6*90)</f>
        <v>0.111111111111111</v>
      </c>
      <c r="U221" s="19" t="n">
        <f aca="false">+SUMIFS($U$2:$U$181,$J$2:$J$181,$J221,$B$2:$B$181,"&lt;"&amp;$B221,$B$2:$B$181,"&gt;="&amp;($B221-6))/(6*90)</f>
        <v>0.464814814814815</v>
      </c>
      <c r="V221" s="19" t="n">
        <f aca="false">+SUMIFS($V$2:$V$181,$J$2:$J$181,$J221,$B$2:$B$181,"&lt;"&amp;$B221,$B$2:$B$181,"&gt;="&amp;($B221-6))/(6*90)</f>
        <v>0.142592592592593</v>
      </c>
      <c r="W221" s="19" t="n">
        <f aca="false">+SUMIFS($W$2:$W$181,$J$2:$J$181,$J221,$B$2:$B$181,"&lt;"&amp;$B221,$B$2:$B$181,"&gt;="&amp;($B221-6))/6</f>
        <v>1.48267302872566</v>
      </c>
      <c r="X221" s="19" t="n">
        <f aca="false">+SUMIFS($X$2:$X$181,$J$2:$J$181,$J221,$B$2:$B$181,"&lt;"&amp;$B221,$B$2:$B$181,"&gt;="&amp;($B221-6))/6</f>
        <v>1.51208513708514</v>
      </c>
      <c r="Y221" s="19" t="n">
        <f aca="false">+SUMIFS($Y$2:$Y$181,$J$2:$J$181,$J221,$B$2:$B$181,"&lt;"&amp;$B221,$B$2:$B$181,"&gt;="&amp;($B221-6))/(6*90)</f>
        <v>3.25</v>
      </c>
      <c r="Z221" s="19" t="n">
        <f aca="false">+SUMIFS($Z$2:$Z$181,$J$2:$J$181,$J221,$B$2:$B$181,"&lt;"&amp;$B221,$B$2:$B$181,"&gt;="&amp;($B221-6))/(6*90)</f>
        <v>0.457407407407407</v>
      </c>
      <c r="AA221" s="19" t="n">
        <f aca="false">+SUMIFS($AA$2:$AA$181,$J$2:$J$181,$J221,$B$2:$B$181,"&lt;"&amp;$B221,$B$2:$B$181,"&gt;="&amp;($B221-6))/6</f>
        <v>0.87614044590289</v>
      </c>
      <c r="AB221" s="19" t="n">
        <f aca="false">+SUMIFS($AB$2:$AB$181,$J$2:$J$181,$J221,$B$2:$B$181,"&lt;"&amp;$B221,$B$2:$B$181,"&gt;="&amp;($B221-6))/(6*90)</f>
        <v>0.0444444444444444</v>
      </c>
      <c r="AC221" s="19" t="n">
        <f aca="false">+SUMIFS($AC$2:$AC$181,$J$2:$J$181,$J221,$B$2:$B$181,"&lt;"&amp;$B221,$B$2:$B$181,"&gt;="&amp;($B221-6))/(6*90)</f>
        <v>0.190740740740741</v>
      </c>
      <c r="AD221" s="19" t="n">
        <f aca="false">+SUMIFS(AD$2:AD$181,$J$2:$J$181,$J221,$B$2:$B$181,"&lt;"&amp;$B221,$B$2:$B$181,"&gt;="&amp;($B221-6))/6</f>
        <v>2.66666666666667</v>
      </c>
      <c r="AE221" s="19" t="n">
        <f aca="false">+SUMIFS(AE$2:AE$181,$J$2:$J$181,$J221,$B$2:$B$181,"&lt;"&amp;$B221,$B$2:$B$181,"&gt;="&amp;($B221-6))/(6*90)</f>
        <v>0.124074074074074</v>
      </c>
      <c r="AF221" s="19" t="n">
        <f aca="false">+SUMIFS(AF$2:AF$181,$J$2:$J$181,$J221,$B$2:$B$181,"&lt;"&amp;$B221,$B$2:$B$181,"&gt;="&amp;($B221-6))/(6*90)</f>
        <v>2.93333333333333</v>
      </c>
      <c r="AG221" s="19" t="n">
        <f aca="false">+SUMIFS(AG$2:AG$181,$J$2:$J$181,$J221,$B$2:$B$181,"&lt;"&amp;$B221,$B$2:$B$181,"&gt;="&amp;($B221-6))/(6*90)</f>
        <v>0.598148148148148</v>
      </c>
      <c r="AH221" s="19" t="n">
        <f aca="false">+SUMIFS(AH$2:AH$181,$J$2:$J$181,$J221,$B$2:$B$181,"&lt;"&amp;$B221,$B$2:$B$181,"&gt;="&amp;($B221-6))/(6*90)</f>
        <v>0.0388888888888889</v>
      </c>
      <c r="AI221" s="19" t="n">
        <f aca="false">+SUMIFS(AI$2:AI$181,$J$2:$J$181,$J221,$B$2:$B$181,"&lt;"&amp;$B221,$B$2:$B$181,"&gt;="&amp;($B221-6))/(6*90)</f>
        <v>0.231481481481481</v>
      </c>
      <c r="AJ221" s="19" t="n">
        <f aca="false">+SUMIFS(AJ$2:AJ$181,$J$2:$J$181,$J221,$B$2:$B$181,"&lt;"&amp;$B221,$B$2:$B$181,"&gt;="&amp;($B221-6))/6</f>
        <v>3.33333333333333</v>
      </c>
      <c r="AK221" s="19" t="n">
        <f aca="false">+SUMIFS(AK$2:AK$181,$J$2:$J$181,$J221,$B$2:$B$181,"&lt;"&amp;$B221,$B$2:$B$181,"&gt;="&amp;($B221-6))/(6*90)</f>
        <v>0.0944444444444444</v>
      </c>
      <c r="AL221" s="19" t="n">
        <f aca="false">+SUMIFS(AL$2:AL$181,$J$2:$J$181,$J221,$B$2:$B$181,"&lt;"&amp;$B221,$B$2:$B$181,"&gt;="&amp;($B221-6))/6</f>
        <v>1.25</v>
      </c>
      <c r="AM221" s="19" t="n">
        <f aca="false">+SUMIFS(AM$2:AM$181,$J$2:$J$181,$J221,$B$2:$B$181,"&lt;"&amp;$B221,$B$2:$B$181,"&gt;="&amp;($B221-6))/6</f>
        <v>1.69167568542569</v>
      </c>
      <c r="AN221" s="19" t="n">
        <f aca="false">+SUMIFS(AN$2:AN$181,$J$2:$J$181,$J221,$B$2:$B$181,"&lt;"&amp;$B221,$B$2:$B$181,"&gt;="&amp;($B221-6))/6</f>
        <v>1.19752854302314</v>
      </c>
      <c r="AO221" s="0"/>
      <c r="AP221" s="0"/>
      <c r="AQ221" s="0"/>
      <c r="AR221" s="0"/>
      <c r="AS221" s="0"/>
      <c r="AT221" s="0"/>
      <c r="AU221" s="0"/>
      <c r="AV221" s="0"/>
      <c r="AW221" s="0"/>
      <c r="AX221" s="0"/>
      <c r="AY221" s="0"/>
      <c r="AZ221" s="0"/>
      <c r="BA221" s="0"/>
      <c r="BB221" s="0"/>
      <c r="BC221" s="0"/>
      <c r="BD221" s="0"/>
      <c r="BE221" s="0"/>
      <c r="BF221" s="0"/>
      <c r="BG221" s="0"/>
      <c r="BH221" s="0"/>
      <c r="BI221" s="0"/>
      <c r="BJ221" s="0"/>
      <c r="BK221" s="0"/>
      <c r="BL221" s="0"/>
      <c r="BM221" s="0"/>
      <c r="BN221" s="0"/>
      <c r="BO221" s="0"/>
      <c r="BP221" s="0"/>
      <c r="BQ221" s="0"/>
      <c r="BR221" s="0"/>
      <c r="BS221" s="0"/>
      <c r="BT221" s="0"/>
      <c r="BU221" s="0"/>
      <c r="BV221" s="0"/>
      <c r="BW221" s="0"/>
      <c r="BX221" s="0"/>
      <c r="BY221" s="0"/>
      <c r="BZ221" s="0"/>
      <c r="CA221" s="0"/>
      <c r="CB221" s="0"/>
      <c r="CC221" s="0"/>
      <c r="CD221" s="0"/>
      <c r="CE221" s="0"/>
      <c r="CF221" s="0"/>
      <c r="CG221" s="0"/>
      <c r="CH221" s="0"/>
      <c r="CI221" s="0"/>
      <c r="CJ221" s="0"/>
      <c r="CK221" s="0"/>
      <c r="CL221" s="0"/>
      <c r="CM221" s="0"/>
      <c r="CN221" s="0"/>
      <c r="CO221" s="0"/>
      <c r="CP221" s="0"/>
      <c r="CQ221" s="0"/>
      <c r="CR221" s="0"/>
      <c r="CS221" s="0"/>
      <c r="CT221" s="0"/>
      <c r="CU221" s="0"/>
      <c r="CV221" s="0"/>
      <c r="CW221" s="0"/>
      <c r="CX221" s="0"/>
      <c r="CY221" s="0"/>
      <c r="CZ221" s="0"/>
      <c r="DA221" s="0"/>
      <c r="DB221" s="0"/>
      <c r="DC221" s="0"/>
      <c r="DD221" s="0"/>
      <c r="DE221" s="0"/>
      <c r="DF221" s="0"/>
      <c r="DG221" s="0"/>
      <c r="DH221" s="0"/>
      <c r="DI221" s="0"/>
      <c r="DJ221" s="0"/>
      <c r="DK221" s="0"/>
      <c r="DL221" s="0"/>
      <c r="DM221" s="0"/>
      <c r="DN221" s="0"/>
      <c r="DO221" s="0"/>
      <c r="DP221" s="0"/>
      <c r="DQ221" s="0"/>
      <c r="DR221" s="0"/>
      <c r="DS221" s="0"/>
      <c r="DT221" s="0"/>
      <c r="DU221" s="0"/>
      <c r="DV221" s="0"/>
      <c r="DW221" s="0"/>
      <c r="DX221" s="0"/>
      <c r="DY221" s="0"/>
      <c r="DZ221" s="0"/>
      <c r="EA221" s="0"/>
      <c r="EB221" s="0"/>
      <c r="EC221" s="0"/>
      <c r="ED221" s="0"/>
      <c r="EE221" s="0"/>
      <c r="EF221" s="0"/>
      <c r="EG221" s="0"/>
      <c r="EH221" s="0"/>
      <c r="EI221" s="0"/>
      <c r="EJ221" s="0"/>
      <c r="EK221" s="0"/>
      <c r="EL221" s="0"/>
      <c r="EM221" s="0"/>
      <c r="EN221" s="0"/>
      <c r="EO221" s="0"/>
      <c r="EP221" s="0"/>
      <c r="EQ221" s="0"/>
      <c r="ER221" s="0"/>
      <c r="ES221" s="0"/>
      <c r="ET221" s="0"/>
      <c r="EU221" s="0"/>
      <c r="EV221" s="0"/>
      <c r="EW221" s="0"/>
      <c r="EX221" s="0"/>
      <c r="EY221" s="0"/>
      <c r="EZ221" s="0"/>
      <c r="FA221" s="0"/>
      <c r="FB221" s="0"/>
      <c r="FC221" s="0"/>
      <c r="FD221" s="0"/>
      <c r="FE221" s="0"/>
      <c r="FF221" s="0"/>
      <c r="FG221" s="0"/>
      <c r="FH221" s="0"/>
      <c r="FI221" s="0"/>
      <c r="FJ221" s="0"/>
      <c r="FK221" s="0"/>
      <c r="FL221" s="0"/>
      <c r="FM221" s="0"/>
      <c r="FN221" s="0"/>
      <c r="FO221" s="0"/>
      <c r="FP221" s="0"/>
      <c r="FQ221" s="0"/>
      <c r="FR221" s="0"/>
      <c r="FS221" s="0"/>
      <c r="FT221" s="0"/>
      <c r="FU221" s="0"/>
      <c r="FV221" s="0"/>
      <c r="FW221" s="0"/>
      <c r="FX221" s="0"/>
      <c r="FY221" s="0"/>
      <c r="FZ221" s="0"/>
      <c r="GA221" s="0"/>
      <c r="GB221" s="0"/>
      <c r="GC221" s="0"/>
      <c r="GD221" s="0"/>
      <c r="GE221" s="0"/>
      <c r="GF221" s="0"/>
      <c r="GG221" s="0"/>
      <c r="GH221" s="0"/>
      <c r="GI221" s="0"/>
      <c r="GJ221" s="0"/>
      <c r="GK221" s="0"/>
      <c r="GL221" s="0"/>
      <c r="GM221" s="0"/>
      <c r="GN221" s="0"/>
      <c r="GO221" s="0"/>
      <c r="GP221" s="0"/>
      <c r="GQ221" s="0"/>
      <c r="GR221" s="0"/>
      <c r="GS221" s="0"/>
      <c r="GT221" s="0"/>
      <c r="GU221" s="0"/>
      <c r="GV221" s="0"/>
      <c r="GW221" s="0"/>
      <c r="GX221" s="0"/>
      <c r="GY221" s="0"/>
      <c r="GZ221" s="0"/>
      <c r="HA221" s="0"/>
      <c r="HB221" s="0"/>
      <c r="HC221" s="0"/>
      <c r="HD221" s="0"/>
      <c r="HE221" s="0"/>
      <c r="HF221" s="0"/>
      <c r="HG221" s="0"/>
      <c r="HH221" s="0"/>
      <c r="HI221" s="0"/>
      <c r="HJ221" s="0"/>
      <c r="HK221" s="0"/>
      <c r="HL221" s="0"/>
      <c r="HM221" s="0"/>
      <c r="HN221" s="0"/>
      <c r="HO221" s="0"/>
      <c r="HP221" s="0"/>
      <c r="HQ221" s="0"/>
      <c r="HR221" s="0"/>
      <c r="HS221" s="0"/>
      <c r="HT221" s="0"/>
      <c r="HU221" s="0"/>
      <c r="HV221" s="0"/>
      <c r="HW221" s="0"/>
      <c r="HX221" s="0"/>
      <c r="HY221" s="0"/>
      <c r="HZ221" s="0"/>
      <c r="IA221" s="0"/>
      <c r="IB221" s="0"/>
      <c r="IC221" s="0"/>
      <c r="ID221" s="0"/>
      <c r="IE221" s="0"/>
      <c r="IF221" s="0"/>
      <c r="IG221" s="0"/>
      <c r="IH221" s="0"/>
      <c r="II221" s="0"/>
      <c r="IJ221" s="0"/>
      <c r="IK221" s="0"/>
      <c r="IL221" s="0"/>
      <c r="IM221" s="0"/>
      <c r="IN221" s="0"/>
      <c r="IO221" s="0"/>
      <c r="IP221" s="0"/>
      <c r="IQ221" s="0"/>
      <c r="IR221" s="0"/>
      <c r="IS221" s="0"/>
      <c r="IT221" s="0"/>
      <c r="IU221" s="0"/>
      <c r="IV221" s="0"/>
      <c r="IW221" s="0"/>
      <c r="IX221" s="0"/>
      <c r="IY221" s="0"/>
      <c r="IZ221" s="0"/>
      <c r="JA221" s="0"/>
      <c r="JB221" s="0"/>
      <c r="JC221" s="0"/>
      <c r="JD221" s="0"/>
      <c r="JE221" s="0"/>
      <c r="JF221" s="0"/>
      <c r="JG221" s="0"/>
      <c r="JH221" s="0"/>
      <c r="JI221" s="0"/>
      <c r="JJ221" s="0"/>
      <c r="JK221" s="0"/>
      <c r="JL221" s="0"/>
      <c r="JM221" s="0"/>
      <c r="JN221" s="0"/>
      <c r="JO221" s="0"/>
      <c r="JP221" s="0"/>
      <c r="JQ221" s="0"/>
      <c r="JR221" s="0"/>
      <c r="JS221" s="0"/>
      <c r="JT221" s="0"/>
      <c r="JU221" s="0"/>
      <c r="JV221" s="0"/>
      <c r="JW221" s="0"/>
      <c r="JX221" s="0"/>
      <c r="JY221" s="0"/>
      <c r="JZ221" s="0"/>
      <c r="KA221" s="0"/>
      <c r="KB221" s="0"/>
      <c r="KC221" s="0"/>
      <c r="KD221" s="0"/>
      <c r="KE221" s="0"/>
      <c r="KF221" s="0"/>
      <c r="KG221" s="0"/>
      <c r="KH221" s="0"/>
      <c r="KI221" s="0"/>
      <c r="KJ221" s="0"/>
      <c r="KK221" s="0"/>
      <c r="KL221" s="0"/>
      <c r="KM221" s="0"/>
      <c r="KN221" s="0"/>
      <c r="KO221" s="0"/>
      <c r="KP221" s="0"/>
      <c r="KQ221" s="0"/>
      <c r="KR221" s="0"/>
      <c r="KS221" s="0"/>
      <c r="KT221" s="0"/>
      <c r="KU221" s="0"/>
      <c r="KV221" s="0"/>
      <c r="KW221" s="0"/>
      <c r="KX221" s="0"/>
      <c r="KY221" s="0"/>
      <c r="KZ221" s="0"/>
      <c r="LA221" s="0"/>
      <c r="LB221" s="0"/>
      <c r="LC221" s="0"/>
      <c r="LD221" s="0"/>
      <c r="LE221" s="0"/>
      <c r="LF221" s="0"/>
      <c r="LG221" s="0"/>
      <c r="LH221" s="0"/>
      <c r="LI221" s="0"/>
      <c r="LJ221" s="0"/>
      <c r="LK221" s="0"/>
      <c r="LL221" s="0"/>
      <c r="LM221" s="0"/>
      <c r="LN221" s="0"/>
      <c r="LO221" s="0"/>
      <c r="LP221" s="0"/>
      <c r="LQ221" s="0"/>
      <c r="LR221" s="0"/>
      <c r="LS221" s="0"/>
      <c r="LT221" s="0"/>
      <c r="LU221" s="0"/>
      <c r="LV221" s="0"/>
      <c r="LW221" s="0"/>
      <c r="LX221" s="0"/>
      <c r="LY221" s="0"/>
      <c r="LZ221" s="0"/>
      <c r="MA221" s="0"/>
      <c r="MB221" s="0"/>
      <c r="MC221" s="0"/>
      <c r="MD221" s="0"/>
      <c r="ME221" s="0"/>
      <c r="MF221" s="0"/>
      <c r="MG221" s="0"/>
      <c r="MH221" s="0"/>
      <c r="MI221" s="0"/>
      <c r="MJ221" s="0"/>
      <c r="MK221" s="0"/>
      <c r="ML221" s="0"/>
      <c r="MM221" s="0"/>
      <c r="MN221" s="0"/>
      <c r="MO221" s="0"/>
      <c r="MP221" s="0"/>
      <c r="MQ221" s="0"/>
      <c r="MR221" s="0"/>
      <c r="MS221" s="0"/>
      <c r="MT221" s="0"/>
      <c r="MU221" s="0"/>
      <c r="MV221" s="0"/>
      <c r="MW221" s="0"/>
      <c r="MX221" s="0"/>
      <c r="MY221" s="0"/>
      <c r="MZ221" s="0"/>
      <c r="NA221" s="0"/>
      <c r="NB221" s="0"/>
      <c r="NC221" s="0"/>
      <c r="ND221" s="0"/>
      <c r="NE221" s="0"/>
      <c r="NF221" s="0"/>
      <c r="NG221" s="0"/>
      <c r="NH221" s="0"/>
      <c r="NI221" s="0"/>
      <c r="NJ221" s="0"/>
      <c r="NK221" s="0"/>
      <c r="NL221" s="0"/>
      <c r="NM221" s="0"/>
      <c r="NN221" s="0"/>
      <c r="NO221" s="0"/>
      <c r="NP221" s="0"/>
      <c r="NQ221" s="0"/>
      <c r="NR221" s="0"/>
      <c r="NS221" s="0"/>
      <c r="NT221" s="0"/>
      <c r="NU221" s="0"/>
      <c r="NV221" s="0"/>
      <c r="NW221" s="0"/>
      <c r="NX221" s="0"/>
      <c r="NY221" s="0"/>
      <c r="NZ221" s="0"/>
      <c r="OA221" s="0"/>
      <c r="OB221" s="0"/>
      <c r="OC221" s="0"/>
      <c r="OD221" s="0"/>
      <c r="OE221" s="0"/>
      <c r="OF221" s="0"/>
      <c r="OG221" s="0"/>
      <c r="OH221" s="0"/>
      <c r="OI221" s="0"/>
      <c r="OJ221" s="0"/>
      <c r="OK221" s="0"/>
      <c r="OL221" s="0"/>
      <c r="OM221" s="0"/>
      <c r="ON221" s="0"/>
      <c r="OO221" s="0"/>
      <c r="OP221" s="0"/>
      <c r="OQ221" s="0"/>
      <c r="OR221" s="0"/>
      <c r="OS221" s="0"/>
      <c r="OT221" s="0"/>
      <c r="OU221" s="0"/>
      <c r="OV221" s="0"/>
      <c r="OW221" s="0"/>
      <c r="OX221" s="0"/>
      <c r="OY221" s="0"/>
      <c r="OZ221" s="0"/>
      <c r="PA221" s="0"/>
      <c r="PB221" s="0"/>
      <c r="PC221" s="0"/>
      <c r="PD221" s="0"/>
      <c r="PE221" s="0"/>
      <c r="PF221" s="0"/>
      <c r="PG221" s="0"/>
      <c r="PH221" s="0"/>
      <c r="PI221" s="0"/>
      <c r="PJ221" s="0"/>
      <c r="PK221" s="0"/>
      <c r="PL221" s="0"/>
      <c r="PM221" s="0"/>
      <c r="PN221" s="0"/>
      <c r="PO221" s="0"/>
      <c r="PP221" s="0"/>
      <c r="PQ221" s="0"/>
      <c r="PR221" s="0"/>
      <c r="PS221" s="0"/>
      <c r="PT221" s="0"/>
      <c r="PU221" s="0"/>
      <c r="PV221" s="0"/>
      <c r="PW221" s="0"/>
      <c r="PX221" s="0"/>
      <c r="PY221" s="0"/>
      <c r="PZ221" s="0"/>
      <c r="QA221" s="0"/>
      <c r="QB221" s="0"/>
      <c r="QC221" s="0"/>
      <c r="QD221" s="0"/>
      <c r="QE221" s="0"/>
      <c r="QF221" s="0"/>
      <c r="QG221" s="0"/>
      <c r="QH221" s="0"/>
      <c r="QI221" s="0"/>
      <c r="QJ221" s="0"/>
      <c r="QK221" s="0"/>
      <c r="QL221" s="0"/>
      <c r="QM221" s="0"/>
      <c r="QN221" s="0"/>
      <c r="QO221" s="0"/>
      <c r="QP221" s="0"/>
      <c r="QQ221" s="0"/>
      <c r="QR221" s="0"/>
      <c r="QS221" s="0"/>
      <c r="QT221" s="0"/>
      <c r="QU221" s="0"/>
      <c r="QV221" s="0"/>
      <c r="QW221" s="0"/>
      <c r="QX221" s="0"/>
      <c r="QY221" s="0"/>
      <c r="QZ221" s="0"/>
      <c r="RA221" s="0"/>
      <c r="RB221" s="0"/>
      <c r="RC221" s="0"/>
      <c r="RD221" s="0"/>
      <c r="RE221" s="0"/>
      <c r="RF221" s="0"/>
      <c r="RG221" s="0"/>
      <c r="RH221" s="0"/>
      <c r="RI221" s="0"/>
      <c r="RJ221" s="0"/>
      <c r="RK221" s="0"/>
      <c r="RL221" s="0"/>
      <c r="RM221" s="0"/>
      <c r="RN221" s="0"/>
      <c r="RO221" s="0"/>
      <c r="RP221" s="0"/>
      <c r="RQ221" s="0"/>
      <c r="RR221" s="0"/>
      <c r="RS221" s="0"/>
      <c r="RT221" s="0"/>
      <c r="RU221" s="0"/>
      <c r="RV221" s="0"/>
      <c r="RW221" s="0"/>
      <c r="RX221" s="0"/>
      <c r="RY221" s="0"/>
      <c r="RZ221" s="0"/>
      <c r="SA221" s="0"/>
      <c r="SB221" s="0"/>
      <c r="SC221" s="0"/>
      <c r="SD221" s="0"/>
      <c r="SE221" s="0"/>
      <c r="SF221" s="0"/>
      <c r="SG221" s="0"/>
      <c r="SH221" s="0"/>
      <c r="SI221" s="0"/>
      <c r="SJ221" s="0"/>
      <c r="SK221" s="0"/>
      <c r="SL221" s="0"/>
      <c r="SM221" s="0"/>
      <c r="SN221" s="0"/>
      <c r="SO221" s="0"/>
      <c r="SP221" s="0"/>
      <c r="SQ221" s="0"/>
      <c r="SR221" s="0"/>
      <c r="SS221" s="0"/>
      <c r="ST221" s="0"/>
      <c r="SU221" s="0"/>
      <c r="SV221" s="0"/>
      <c r="SW221" s="0"/>
      <c r="SX221" s="0"/>
      <c r="SY221" s="0"/>
      <c r="SZ221" s="0"/>
      <c r="TA221" s="0"/>
      <c r="TB221" s="0"/>
      <c r="TC221" s="0"/>
      <c r="TD221" s="0"/>
      <c r="TE221" s="0"/>
      <c r="TF221" s="0"/>
      <c r="TG221" s="0"/>
      <c r="TH221" s="0"/>
      <c r="TI221" s="0"/>
      <c r="TJ221" s="0"/>
      <c r="TK221" s="0"/>
      <c r="TL221" s="0"/>
      <c r="TM221" s="0"/>
      <c r="TN221" s="0"/>
      <c r="TO221" s="0"/>
      <c r="TP221" s="0"/>
      <c r="TQ221" s="0"/>
      <c r="TR221" s="0"/>
      <c r="TS221" s="0"/>
      <c r="TT221" s="0"/>
      <c r="TU221" s="0"/>
      <c r="TV221" s="0"/>
      <c r="TW221" s="0"/>
      <c r="TX221" s="0"/>
      <c r="TY221" s="0"/>
      <c r="TZ221" s="0"/>
      <c r="UA221" s="0"/>
      <c r="UB221" s="0"/>
      <c r="UC221" s="0"/>
      <c r="UD221" s="0"/>
      <c r="UE221" s="0"/>
      <c r="UF221" s="0"/>
      <c r="UG221" s="0"/>
      <c r="UH221" s="0"/>
      <c r="UI221" s="0"/>
      <c r="UJ221" s="0"/>
      <c r="UK221" s="0"/>
      <c r="UL221" s="0"/>
      <c r="UM221" s="0"/>
      <c r="UN221" s="0"/>
      <c r="UO221" s="0"/>
      <c r="UP221" s="0"/>
      <c r="UQ221" s="0"/>
      <c r="UR221" s="0"/>
      <c r="US221" s="0"/>
      <c r="UT221" s="0"/>
      <c r="UU221" s="0"/>
      <c r="UV221" s="0"/>
      <c r="UW221" s="0"/>
      <c r="UX221" s="0"/>
      <c r="UY221" s="0"/>
      <c r="UZ221" s="0"/>
      <c r="VA221" s="0"/>
      <c r="VB221" s="0"/>
      <c r="VC221" s="0"/>
      <c r="VD221" s="0"/>
      <c r="VE221" s="0"/>
      <c r="VF221" s="0"/>
      <c r="VG221" s="0"/>
      <c r="VH221" s="0"/>
      <c r="VI221" s="0"/>
      <c r="VJ221" s="0"/>
      <c r="VK221" s="0"/>
      <c r="VL221" s="0"/>
      <c r="VM221" s="0"/>
      <c r="VN221" s="0"/>
      <c r="VO221" s="0"/>
      <c r="VP221" s="0"/>
      <c r="VQ221" s="0"/>
      <c r="VR221" s="0"/>
      <c r="VS221" s="0"/>
      <c r="VT221" s="0"/>
      <c r="VU221" s="0"/>
      <c r="VV221" s="0"/>
      <c r="VW221" s="0"/>
      <c r="VX221" s="0"/>
      <c r="VY221" s="0"/>
      <c r="VZ221" s="0"/>
      <c r="WA221" s="0"/>
      <c r="WB221" s="0"/>
      <c r="WC221" s="0"/>
      <c r="WD221" s="0"/>
      <c r="WE221" s="0"/>
      <c r="WF221" s="0"/>
      <c r="WG221" s="0"/>
      <c r="WH221" s="0"/>
      <c r="WI221" s="0"/>
      <c r="WJ221" s="0"/>
      <c r="WK221" s="0"/>
      <c r="WL221" s="0"/>
      <c r="WM221" s="0"/>
      <c r="WN221" s="0"/>
      <c r="WO221" s="0"/>
      <c r="WP221" s="0"/>
      <c r="WQ221" s="0"/>
      <c r="WR221" s="0"/>
      <c r="WS221" s="0"/>
      <c r="WT221" s="0"/>
      <c r="WU221" s="0"/>
      <c r="WV221" s="0"/>
      <c r="WW221" s="0"/>
      <c r="WX221" s="0"/>
      <c r="WY221" s="0"/>
      <c r="WZ221" s="0"/>
      <c r="XA221" s="0"/>
      <c r="XB221" s="0"/>
      <c r="XC221" s="0"/>
      <c r="XD221" s="0"/>
      <c r="XE221" s="0"/>
      <c r="XF221" s="0"/>
      <c r="XG221" s="0"/>
      <c r="XH221" s="0"/>
      <c r="XI221" s="0"/>
      <c r="XJ221" s="0"/>
      <c r="XK221" s="0"/>
      <c r="XL221" s="0"/>
      <c r="XM221" s="0"/>
      <c r="XN221" s="0"/>
      <c r="XO221" s="0"/>
      <c r="XP221" s="0"/>
      <c r="XQ221" s="0"/>
      <c r="XR221" s="0"/>
      <c r="XS221" s="0"/>
      <c r="XT221" s="0"/>
      <c r="XU221" s="0"/>
      <c r="XV221" s="0"/>
      <c r="XW221" s="0"/>
      <c r="XX221" s="0"/>
      <c r="XY221" s="0"/>
      <c r="XZ221" s="0"/>
      <c r="YA221" s="0"/>
      <c r="YB221" s="0"/>
      <c r="YC221" s="0"/>
      <c r="YD221" s="0"/>
      <c r="YE221" s="0"/>
      <c r="YF221" s="0"/>
      <c r="YG221" s="0"/>
      <c r="YH221" s="0"/>
      <c r="YI221" s="0"/>
      <c r="YJ221" s="0"/>
      <c r="YK221" s="0"/>
      <c r="YL221" s="0"/>
      <c r="YM221" s="0"/>
      <c r="YN221" s="0"/>
      <c r="YO221" s="0"/>
      <c r="YP221" s="0"/>
      <c r="YQ221" s="0"/>
      <c r="YR221" s="0"/>
      <c r="YS221" s="0"/>
      <c r="YT221" s="0"/>
      <c r="YU221" s="0"/>
      <c r="YV221" s="0"/>
      <c r="YW221" s="0"/>
      <c r="YX221" s="0"/>
      <c r="YY221" s="0"/>
      <c r="YZ221" s="0"/>
      <c r="ZA221" s="0"/>
      <c r="ZB221" s="0"/>
      <c r="ZC221" s="0"/>
      <c r="ZD221" s="0"/>
      <c r="ZE221" s="0"/>
      <c r="ZF221" s="0"/>
      <c r="ZG221" s="0"/>
      <c r="ZH221" s="0"/>
      <c r="ZI221" s="0"/>
      <c r="ZJ221" s="0"/>
      <c r="ZK221" s="0"/>
      <c r="ZL221" s="0"/>
      <c r="ZM221" s="0"/>
      <c r="ZN221" s="0"/>
      <c r="ZO221" s="0"/>
      <c r="ZP221" s="0"/>
      <c r="ZQ221" s="0"/>
      <c r="ZR221" s="0"/>
      <c r="ZS221" s="0"/>
      <c r="ZT221" s="0"/>
      <c r="ZU221" s="0"/>
      <c r="ZV221" s="0"/>
      <c r="ZW221" s="0"/>
      <c r="ZX221" s="0"/>
      <c r="ZY221" s="0"/>
      <c r="ZZ221" s="0"/>
      <c r="AAA221" s="0"/>
      <c r="AAB221" s="0"/>
      <c r="AAC221" s="0"/>
      <c r="AAD221" s="0"/>
      <c r="AAE221" s="0"/>
      <c r="AAF221" s="0"/>
      <c r="AAG221" s="0"/>
      <c r="AAH221" s="0"/>
      <c r="AAI221" s="0"/>
      <c r="AAJ221" s="0"/>
      <c r="AAK221" s="0"/>
      <c r="AAL221" s="0"/>
      <c r="AAM221" s="0"/>
      <c r="AAN221" s="0"/>
      <c r="AAO221" s="0"/>
      <c r="AAP221" s="0"/>
      <c r="AAQ221" s="0"/>
      <c r="AAR221" s="0"/>
      <c r="AAS221" s="0"/>
      <c r="AAT221" s="0"/>
      <c r="AAU221" s="0"/>
      <c r="AAV221" s="0"/>
      <c r="AAW221" s="0"/>
      <c r="AAX221" s="0"/>
      <c r="AAY221" s="0"/>
      <c r="AAZ221" s="0"/>
      <c r="ABA221" s="0"/>
      <c r="ABB221" s="0"/>
      <c r="ABC221" s="0"/>
      <c r="ABD221" s="0"/>
      <c r="ABE221" s="0"/>
      <c r="ABF221" s="0"/>
      <c r="ABG221" s="0"/>
      <c r="ABH221" s="0"/>
      <c r="ABI221" s="0"/>
      <c r="ABJ221" s="0"/>
      <c r="ABK221" s="0"/>
      <c r="ABL221" s="0"/>
      <c r="ABM221" s="0"/>
      <c r="ABN221" s="0"/>
      <c r="ABO221" s="0"/>
      <c r="ABP221" s="0"/>
      <c r="ABQ221" s="0"/>
      <c r="ABR221" s="0"/>
      <c r="ABS221" s="0"/>
      <c r="ABT221" s="0"/>
      <c r="ABU221" s="0"/>
      <c r="ABV221" s="0"/>
      <c r="ABW221" s="0"/>
      <c r="ABX221" s="0"/>
      <c r="ABY221" s="0"/>
      <c r="ABZ221" s="0"/>
      <c r="ACA221" s="0"/>
      <c r="ACB221" s="0"/>
      <c r="ACC221" s="0"/>
      <c r="ACD221" s="0"/>
      <c r="ACE221" s="0"/>
      <c r="ACF221" s="0"/>
      <c r="ACG221" s="0"/>
      <c r="ACH221" s="0"/>
      <c r="ACI221" s="0"/>
      <c r="ACJ221" s="0"/>
      <c r="ACK221" s="0"/>
      <c r="ACL221" s="0"/>
      <c r="ACM221" s="0"/>
      <c r="ACN221" s="0"/>
      <c r="ACO221" s="0"/>
      <c r="ACP221" s="0"/>
      <c r="ACQ221" s="0"/>
      <c r="ACR221" s="0"/>
      <c r="ACS221" s="0"/>
      <c r="ACT221" s="0"/>
      <c r="ACU221" s="0"/>
      <c r="ACV221" s="0"/>
      <c r="ACW221" s="0"/>
      <c r="ACX221" s="0"/>
      <c r="ACY221" s="0"/>
      <c r="ACZ221" s="0"/>
      <c r="ADA221" s="0"/>
      <c r="ADB221" s="0"/>
      <c r="ADC221" s="0"/>
      <c r="ADD221" s="0"/>
      <c r="ADE221" s="0"/>
      <c r="ADF221" s="0"/>
      <c r="ADG221" s="0"/>
      <c r="ADH221" s="0"/>
      <c r="ADI221" s="0"/>
      <c r="ADJ221" s="0"/>
      <c r="ADK221" s="0"/>
      <c r="ADL221" s="0"/>
      <c r="ADM221" s="0"/>
      <c r="ADN221" s="0"/>
      <c r="ADO221" s="0"/>
      <c r="ADP221" s="0"/>
      <c r="ADQ221" s="0"/>
      <c r="ADR221" s="0"/>
      <c r="ADS221" s="0"/>
      <c r="ADT221" s="0"/>
      <c r="ADU221" s="0"/>
      <c r="ADV221" s="0"/>
      <c r="ADW221" s="0"/>
      <c r="ADX221" s="0"/>
      <c r="ADY221" s="0"/>
      <c r="ADZ221" s="0"/>
      <c r="AEA221" s="0"/>
      <c r="AEB221" s="0"/>
      <c r="AEC221" s="0"/>
      <c r="AED221" s="0"/>
      <c r="AEE221" s="0"/>
      <c r="AEF221" s="0"/>
      <c r="AEG221" s="0"/>
      <c r="AEH221" s="0"/>
      <c r="AEI221" s="0"/>
      <c r="AEJ221" s="0"/>
      <c r="AEK221" s="0"/>
      <c r="AEL221" s="0"/>
      <c r="AEM221" s="0"/>
      <c r="AEN221" s="0"/>
      <c r="AEO221" s="0"/>
      <c r="AEP221" s="0"/>
      <c r="AEQ221" s="0"/>
      <c r="AER221" s="0"/>
      <c r="AES221" s="0"/>
      <c r="AET221" s="0"/>
      <c r="AEU221" s="0"/>
      <c r="AEV221" s="0"/>
      <c r="AEW221" s="0"/>
      <c r="AEX221" s="0"/>
      <c r="AEY221" s="0"/>
      <c r="AEZ221" s="0"/>
      <c r="AFA221" s="0"/>
      <c r="AFB221" s="0"/>
      <c r="AFC221" s="0"/>
      <c r="AFD221" s="0"/>
      <c r="AFE221" s="0"/>
      <c r="AFF221" s="0"/>
      <c r="AFG221" s="0"/>
      <c r="AFH221" s="0"/>
      <c r="AFI221" s="0"/>
      <c r="AFJ221" s="0"/>
      <c r="AFK221" s="0"/>
      <c r="AFL221" s="0"/>
      <c r="AFM221" s="0"/>
      <c r="AFN221" s="0"/>
      <c r="AFO221" s="0"/>
      <c r="AFP221" s="0"/>
      <c r="AFQ221" s="0"/>
      <c r="AFR221" s="0"/>
      <c r="AFS221" s="0"/>
      <c r="AFT221" s="0"/>
      <c r="AFU221" s="0"/>
      <c r="AFV221" s="0"/>
      <c r="AFW221" s="0"/>
      <c r="AFX221" s="0"/>
      <c r="AFY221" s="0"/>
      <c r="AFZ221" s="0"/>
      <c r="AGA221" s="0"/>
      <c r="AGB221" s="0"/>
      <c r="AGC221" s="0"/>
      <c r="AGD221" s="0"/>
      <c r="AGE221" s="0"/>
      <c r="AGF221" s="0"/>
      <c r="AGG221" s="0"/>
      <c r="AGH221" s="0"/>
      <c r="AGI221" s="0"/>
      <c r="AGJ221" s="0"/>
      <c r="AGK221" s="0"/>
      <c r="AGL221" s="0"/>
      <c r="AGM221" s="0"/>
      <c r="AGN221" s="0"/>
      <c r="AGO221" s="0"/>
      <c r="AGP221" s="0"/>
      <c r="AGQ221" s="0"/>
      <c r="AGR221" s="0"/>
      <c r="AGS221" s="0"/>
      <c r="AGT221" s="0"/>
      <c r="AGU221" s="0"/>
      <c r="AGV221" s="0"/>
      <c r="AGW221" s="0"/>
      <c r="AGX221" s="0"/>
      <c r="AGY221" s="0"/>
      <c r="AGZ221" s="0"/>
      <c r="AHA221" s="0"/>
      <c r="AHB221" s="0"/>
      <c r="AHC221" s="0"/>
      <c r="AHD221" s="0"/>
      <c r="AHE221" s="0"/>
      <c r="AHF221" s="0"/>
      <c r="AHG221" s="0"/>
      <c r="AHH221" s="0"/>
      <c r="AHI221" s="0"/>
      <c r="AHJ221" s="0"/>
      <c r="AHK221" s="0"/>
      <c r="AHL221" s="0"/>
      <c r="AHM221" s="0"/>
      <c r="AHN221" s="0"/>
      <c r="AHO221" s="0"/>
      <c r="AHP221" s="0"/>
      <c r="AHQ221" s="0"/>
      <c r="AHR221" s="0"/>
      <c r="AHS221" s="0"/>
      <c r="AHT221" s="0"/>
      <c r="AHU221" s="0"/>
      <c r="AHV221" s="0"/>
      <c r="AHW221" s="0"/>
      <c r="AHX221" s="0"/>
      <c r="AHY221" s="0"/>
      <c r="AHZ221" s="0"/>
      <c r="AIA221" s="0"/>
      <c r="AIB221" s="0"/>
      <c r="AIC221" s="0"/>
      <c r="AID221" s="0"/>
      <c r="AIE221" s="0"/>
      <c r="AIF221" s="0"/>
      <c r="AIG221" s="0"/>
      <c r="AIH221" s="0"/>
      <c r="AII221" s="0"/>
      <c r="AIJ221" s="0"/>
      <c r="AIK221" s="0"/>
      <c r="AIL221" s="0"/>
      <c r="AIM221" s="0"/>
      <c r="AIN221" s="0"/>
      <c r="AIO221" s="0"/>
      <c r="AIP221" s="0"/>
      <c r="AIQ221" s="0"/>
      <c r="AIR221" s="0"/>
      <c r="AIS221" s="0"/>
      <c r="AIT221" s="0"/>
      <c r="AIU221" s="0"/>
      <c r="AIV221" s="0"/>
      <c r="AIW221" s="0"/>
      <c r="AIX221" s="0"/>
      <c r="AIY221" s="0"/>
      <c r="AIZ221" s="0"/>
      <c r="AJA221" s="0"/>
      <c r="AJB221" s="0"/>
      <c r="AJC221" s="0"/>
      <c r="AJD221" s="0"/>
      <c r="AJE221" s="0"/>
      <c r="AJF221" s="0"/>
      <c r="AJG221" s="0"/>
      <c r="AJH221" s="0"/>
      <c r="AJI221" s="0"/>
      <c r="AJJ221" s="0"/>
      <c r="AJK221" s="0"/>
      <c r="AJL221" s="0"/>
      <c r="AJM221" s="0"/>
      <c r="AJN221" s="0"/>
      <c r="AJO221" s="0"/>
      <c r="AJP221" s="0"/>
      <c r="AJQ221" s="0"/>
      <c r="AJR221" s="0"/>
      <c r="AJS221" s="0"/>
      <c r="AJT221" s="0"/>
      <c r="AJU221" s="0"/>
      <c r="AJV221" s="0"/>
      <c r="AJW221" s="0"/>
      <c r="AJX221" s="0"/>
      <c r="AJY221" s="0"/>
      <c r="AJZ221" s="0"/>
      <c r="AKA221" s="0"/>
      <c r="AKB221" s="0"/>
      <c r="AKC221" s="0"/>
      <c r="AKD221" s="0"/>
      <c r="AKE221" s="0"/>
      <c r="AKF221" s="0"/>
      <c r="AKG221" s="0"/>
      <c r="AKH221" s="0"/>
      <c r="AKI221" s="0"/>
      <c r="AKJ221" s="0"/>
      <c r="AKK221" s="0"/>
      <c r="AKL221" s="0"/>
      <c r="AKM221" s="0"/>
      <c r="AKN221" s="0"/>
      <c r="AKO221" s="0"/>
      <c r="AKP221" s="0"/>
      <c r="AKQ221" s="0"/>
      <c r="AKR221" s="0"/>
      <c r="AKS221" s="0"/>
      <c r="AKT221" s="0"/>
      <c r="AKU221" s="0"/>
      <c r="AKV221" s="0"/>
      <c r="AKW221" s="0"/>
      <c r="AKX221" s="0"/>
      <c r="AKY221" s="0"/>
      <c r="AKZ221" s="0"/>
      <c r="ALA221" s="0"/>
      <c r="ALB221" s="0"/>
      <c r="ALC221" s="0"/>
      <c r="ALD221" s="0"/>
      <c r="ALE221" s="0"/>
      <c r="ALF221" s="0"/>
      <c r="ALG221" s="0"/>
      <c r="ALH221" s="0"/>
      <c r="ALI221" s="0"/>
      <c r="ALJ221" s="0"/>
      <c r="ALK221" s="0"/>
      <c r="ALL221" s="0"/>
      <c r="ALM221" s="0"/>
      <c r="ALN221" s="0"/>
      <c r="ALO221" s="0"/>
      <c r="ALP221" s="0"/>
      <c r="ALQ221" s="0"/>
      <c r="ALR221" s="0"/>
      <c r="ALS221" s="0"/>
      <c r="ALT221" s="0"/>
      <c r="ALU221" s="0"/>
      <c r="ALV221" s="0"/>
      <c r="ALW221" s="0"/>
      <c r="ALX221" s="0"/>
      <c r="ALY221" s="0"/>
      <c r="ALZ221" s="0"/>
      <c r="AMA221" s="0"/>
      <c r="AMB221" s="0"/>
      <c r="AMC221" s="0"/>
      <c r="AMD221" s="0"/>
      <c r="AME221" s="0"/>
      <c r="AMF221" s="0"/>
      <c r="AMG221" s="0"/>
      <c r="AMH221" s="0"/>
      <c r="AMI221" s="0"/>
      <c r="AMJ221" s="0"/>
    </row>
    <row r="222" customFormat="false" ht="13.2" hidden="false" customHeight="false" outlineLevel="0" collapsed="false">
      <c r="B222" s="3" t="n">
        <v>9</v>
      </c>
      <c r="I222" s="20" t="n">
        <v>0</v>
      </c>
      <c r="J222" s="1" t="s">
        <v>39</v>
      </c>
      <c r="K222" s="1" t="s">
        <v>41</v>
      </c>
      <c r="L222" s="5" t="n">
        <v>42649</v>
      </c>
      <c r="M222" s="1" t="n">
        <v>1</v>
      </c>
      <c r="N222" s="1" t="n">
        <v>0</v>
      </c>
      <c r="O222" s="1" t="n">
        <v>3</v>
      </c>
      <c r="P222" s="19" t="n">
        <f aca="false">+SUMIFS($O$2:$O$181,$J$2:$J$181,$J222,$B$2:$B$181,"&lt;"&amp;$B222,$B$2:$B$181,"&gt;="&amp;($B222-6))/6</f>
        <v>1.66666666666667</v>
      </c>
      <c r="Q222" s="19" t="n">
        <f aca="false">+SUMIFS($M$2:$M$181,$J$2:$J$181,$J222,$B$2:$B$181,"&lt;"&amp;$B222,$B$2:$B$181,"&gt;="&amp;($B222-6))/6</f>
        <v>1.66666666666667</v>
      </c>
      <c r="R222" s="19" t="n">
        <f aca="false">+SUMIFS($N$2:$N$181,$J$2:$J$181,$J222,$B$2:$B$181,"&lt;"&amp;$B222,$B$2:$B$181,"&gt;="&amp;($B222-6))/6</f>
        <v>1.16666666666667</v>
      </c>
      <c r="S222" s="19" t="n">
        <f aca="false">+SUMIFS($S$2:$S$181,$J$2:$J$181,$J222,$B$2:$B$181,"&lt;"&amp;$B222,$B$2:$B$181,"&gt;="&amp;($B222-6))/(6*90)</f>
        <v>0.67037037037037</v>
      </c>
      <c r="T222" s="19" t="n">
        <f aca="false">+SUMIFS($T$2:$T$181,$J$2:$J$181,$J222,$B$2:$B$181,"&lt;"&amp;$B222,$B$2:$B$181,"&gt;="&amp;($B222-6))/(6*90)</f>
        <v>0.109259259259259</v>
      </c>
      <c r="U222" s="19" t="n">
        <f aca="false">+SUMIFS($U$2:$U$181,$J$2:$J$181,$J222,$B$2:$B$181,"&lt;"&amp;$B222,$B$2:$B$181,"&gt;="&amp;($B222-6))/(6*90)</f>
        <v>0.6</v>
      </c>
      <c r="V222" s="19" t="n">
        <f aca="false">+SUMIFS($V$2:$V$181,$J$2:$J$181,$J222,$B$2:$B$181,"&lt;"&amp;$B222,$B$2:$B$181,"&gt;="&amp;($B222-6))/(6*90)</f>
        <v>0.216666666666667</v>
      </c>
      <c r="W222" s="19" t="n">
        <f aca="false">+SUMIFS($W$2:$W$181,$J$2:$J$181,$J222,$B$2:$B$181,"&lt;"&amp;$B222,$B$2:$B$181,"&gt;="&amp;($B222-6))/6</f>
        <v>2.03822858428122</v>
      </c>
      <c r="X222" s="19" t="n">
        <f aca="false">+SUMIFS($X$2:$X$181,$J$2:$J$181,$J222,$B$2:$B$181,"&lt;"&amp;$B222,$B$2:$B$181,"&gt;="&amp;($B222-6))/6</f>
        <v>1.89087301587302</v>
      </c>
      <c r="Y222" s="19" t="n">
        <f aca="false">+SUMIFS($Y$2:$Y$181,$J$2:$J$181,$J222,$B$2:$B$181,"&lt;"&amp;$B222,$B$2:$B$181,"&gt;="&amp;($B222-6))/(6*90)</f>
        <v>3.2037037037037</v>
      </c>
      <c r="Z222" s="19" t="n">
        <f aca="false">+SUMIFS($Z$2:$Z$181,$J$2:$J$181,$J222,$B$2:$B$181,"&lt;"&amp;$B222,$B$2:$B$181,"&gt;="&amp;($B222-6))/(6*90)</f>
        <v>0.427777777777778</v>
      </c>
      <c r="AA222" s="19" t="n">
        <f aca="false">+SUMIFS($AA$2:$AA$181,$J$2:$J$181,$J222,$B$2:$B$181,"&lt;"&amp;$B222,$B$2:$B$181,"&gt;="&amp;($B222-6))/6</f>
        <v>0.880386761075979</v>
      </c>
      <c r="AB222" s="19" t="n">
        <f aca="false">+SUMIFS($AB$2:$AB$181,$J$2:$J$181,$J222,$B$2:$B$181,"&lt;"&amp;$B222,$B$2:$B$181,"&gt;="&amp;($B222-6))/(6*90)</f>
        <v>0.0481481481481482</v>
      </c>
      <c r="AC222" s="19" t="n">
        <f aca="false">+SUMIFS($AC$2:$AC$181,$J$2:$J$181,$J222,$B$2:$B$181,"&lt;"&amp;$B222,$B$2:$B$181,"&gt;="&amp;($B222-6))/(6*90)</f>
        <v>0.177777777777778</v>
      </c>
      <c r="AD222" s="19" t="n">
        <f aca="false">+SUMIFS(AD$2:AD$181,$J$2:$J$181,$J222,$B$2:$B$181,"&lt;"&amp;$B222,$B$2:$B$181,"&gt;="&amp;($B222-6))/6</f>
        <v>2.16666666666667</v>
      </c>
      <c r="AE222" s="19" t="n">
        <f aca="false">+SUMIFS(AE$2:AE$181,$J$2:$J$181,$J222,$B$2:$B$181,"&lt;"&amp;$B222,$B$2:$B$181,"&gt;="&amp;($B222-6))/(6*90)</f>
        <v>0.116666666666667</v>
      </c>
      <c r="AF222" s="19" t="n">
        <f aca="false">+SUMIFS(AF$2:AF$181,$J$2:$J$181,$J222,$B$2:$B$181,"&lt;"&amp;$B222,$B$2:$B$181,"&gt;="&amp;($B222-6))/(6*90)</f>
        <v>3.75</v>
      </c>
      <c r="AG222" s="19" t="n">
        <f aca="false">+SUMIFS(AG$2:AG$181,$J$2:$J$181,$J222,$B$2:$B$181,"&lt;"&amp;$B222,$B$2:$B$181,"&gt;="&amp;($B222-6))/(6*90)</f>
        <v>0.52037037037037</v>
      </c>
      <c r="AH222" s="19" t="n">
        <f aca="false">+SUMIFS(AH$2:AH$181,$J$2:$J$181,$J222,$B$2:$B$181,"&lt;"&amp;$B222,$B$2:$B$181,"&gt;="&amp;($B222-6))/(6*90)</f>
        <v>0.0462962962962963</v>
      </c>
      <c r="AI222" s="19" t="n">
        <f aca="false">+SUMIFS(AI$2:AI$181,$J$2:$J$181,$J222,$B$2:$B$181,"&lt;"&amp;$B222,$B$2:$B$181,"&gt;="&amp;($B222-6))/(6*90)</f>
        <v>0.22037037037037</v>
      </c>
      <c r="AJ222" s="19" t="n">
        <f aca="false">+SUMIFS(AJ$2:AJ$181,$J$2:$J$181,$J222,$B$2:$B$181,"&lt;"&amp;$B222,$B$2:$B$181,"&gt;="&amp;($B222-6))/6</f>
        <v>3.83333333333333</v>
      </c>
      <c r="AK222" s="19" t="n">
        <f aca="false">+SUMIFS(AK$2:AK$181,$J$2:$J$181,$J222,$B$2:$B$181,"&lt;"&amp;$B222,$B$2:$B$181,"&gt;="&amp;($B222-6))/(6*90)</f>
        <v>0.0814814814814815</v>
      </c>
      <c r="AL222" s="19" t="n">
        <f aca="false">+SUMIFS(AL$2:AL$181,$J$2:$J$181,$J222,$B$2:$B$181,"&lt;"&amp;$B222,$B$2:$B$181,"&gt;="&amp;($B222-6))/6</f>
        <v>1.33333333333333</v>
      </c>
      <c r="AM222" s="19" t="n">
        <f aca="false">+SUMIFS(AM$2:AM$181,$J$2:$J$181,$J222,$B$2:$B$181,"&lt;"&amp;$B222,$B$2:$B$181,"&gt;="&amp;($B222-6))/6</f>
        <v>1.71061507936508</v>
      </c>
      <c r="AN222" s="19" t="n">
        <f aca="false">+SUMIFS(AN$2:AN$181,$J$2:$J$181,$J222,$B$2:$B$181,"&lt;"&amp;$B222,$B$2:$B$181,"&gt;="&amp;($B222-6))/6</f>
        <v>0.973741375574005</v>
      </c>
      <c r="AO222" s="0"/>
      <c r="AP222" s="0"/>
      <c r="AQ222" s="0"/>
      <c r="AR222" s="0"/>
      <c r="AS222" s="0"/>
      <c r="AT222" s="0"/>
      <c r="AU222" s="0"/>
      <c r="AV222" s="0"/>
      <c r="AW222" s="0"/>
      <c r="AX222" s="0"/>
      <c r="AY222" s="0"/>
      <c r="AZ222" s="0"/>
      <c r="BA222" s="0"/>
      <c r="BB222" s="0"/>
      <c r="BC222" s="0"/>
      <c r="BD222" s="0"/>
      <c r="BE222" s="0"/>
      <c r="BF222" s="0"/>
      <c r="BG222" s="0"/>
      <c r="BH222" s="0"/>
      <c r="BI222" s="0"/>
      <c r="BJ222" s="0"/>
      <c r="BK222" s="0"/>
      <c r="BL222" s="0"/>
      <c r="BM222" s="0"/>
      <c r="BN222" s="0"/>
      <c r="BO222" s="0"/>
      <c r="BP222" s="0"/>
      <c r="BQ222" s="0"/>
      <c r="BR222" s="0"/>
      <c r="BS222" s="0"/>
      <c r="BT222" s="0"/>
      <c r="BU222" s="0"/>
      <c r="BV222" s="0"/>
      <c r="BW222" s="0"/>
      <c r="BX222" s="0"/>
      <c r="BY222" s="0"/>
      <c r="BZ222" s="0"/>
      <c r="CA222" s="0"/>
      <c r="CB222" s="0"/>
      <c r="CC222" s="0"/>
      <c r="CD222" s="0"/>
      <c r="CE222" s="0"/>
      <c r="CF222" s="0"/>
      <c r="CG222" s="0"/>
      <c r="CH222" s="0"/>
      <c r="CI222" s="0"/>
      <c r="CJ222" s="0"/>
      <c r="CK222" s="0"/>
      <c r="CL222" s="0"/>
      <c r="CM222" s="0"/>
      <c r="CN222" s="0"/>
      <c r="CO222" s="0"/>
      <c r="CP222" s="0"/>
      <c r="CQ222" s="0"/>
      <c r="CR222" s="0"/>
      <c r="CS222" s="0"/>
      <c r="CT222" s="0"/>
      <c r="CU222" s="0"/>
      <c r="CV222" s="0"/>
      <c r="CW222" s="0"/>
      <c r="CX222" s="0"/>
      <c r="CY222" s="0"/>
      <c r="CZ222" s="0"/>
      <c r="DA222" s="0"/>
      <c r="DB222" s="0"/>
      <c r="DC222" s="0"/>
      <c r="DD222" s="0"/>
      <c r="DE222" s="0"/>
      <c r="DF222" s="0"/>
      <c r="DG222" s="0"/>
      <c r="DH222" s="0"/>
      <c r="DI222" s="0"/>
      <c r="DJ222" s="0"/>
      <c r="DK222" s="0"/>
      <c r="DL222" s="0"/>
      <c r="DM222" s="0"/>
      <c r="DN222" s="0"/>
      <c r="DO222" s="0"/>
      <c r="DP222" s="0"/>
      <c r="DQ222" s="0"/>
      <c r="DR222" s="0"/>
      <c r="DS222" s="0"/>
      <c r="DT222" s="0"/>
      <c r="DU222" s="0"/>
      <c r="DV222" s="0"/>
      <c r="DW222" s="0"/>
      <c r="DX222" s="0"/>
      <c r="DY222" s="0"/>
      <c r="DZ222" s="0"/>
      <c r="EA222" s="0"/>
      <c r="EB222" s="0"/>
      <c r="EC222" s="0"/>
      <c r="ED222" s="0"/>
      <c r="EE222" s="0"/>
      <c r="EF222" s="0"/>
      <c r="EG222" s="0"/>
      <c r="EH222" s="0"/>
      <c r="EI222" s="0"/>
      <c r="EJ222" s="0"/>
      <c r="EK222" s="0"/>
      <c r="EL222" s="0"/>
      <c r="EM222" s="0"/>
      <c r="EN222" s="0"/>
      <c r="EO222" s="0"/>
      <c r="EP222" s="0"/>
      <c r="EQ222" s="0"/>
      <c r="ER222" s="0"/>
      <c r="ES222" s="0"/>
      <c r="ET222" s="0"/>
      <c r="EU222" s="0"/>
      <c r="EV222" s="0"/>
      <c r="EW222" s="0"/>
      <c r="EX222" s="0"/>
      <c r="EY222" s="0"/>
      <c r="EZ222" s="0"/>
      <c r="FA222" s="0"/>
      <c r="FB222" s="0"/>
      <c r="FC222" s="0"/>
      <c r="FD222" s="0"/>
      <c r="FE222" s="0"/>
      <c r="FF222" s="0"/>
      <c r="FG222" s="0"/>
      <c r="FH222" s="0"/>
      <c r="FI222" s="0"/>
      <c r="FJ222" s="0"/>
      <c r="FK222" s="0"/>
      <c r="FL222" s="0"/>
      <c r="FM222" s="0"/>
      <c r="FN222" s="0"/>
      <c r="FO222" s="0"/>
      <c r="FP222" s="0"/>
      <c r="FQ222" s="0"/>
      <c r="FR222" s="0"/>
      <c r="FS222" s="0"/>
      <c r="FT222" s="0"/>
      <c r="FU222" s="0"/>
      <c r="FV222" s="0"/>
      <c r="FW222" s="0"/>
      <c r="FX222" s="0"/>
      <c r="FY222" s="0"/>
      <c r="FZ222" s="0"/>
      <c r="GA222" s="0"/>
      <c r="GB222" s="0"/>
      <c r="GC222" s="0"/>
      <c r="GD222" s="0"/>
      <c r="GE222" s="0"/>
      <c r="GF222" s="0"/>
      <c r="GG222" s="0"/>
      <c r="GH222" s="0"/>
      <c r="GI222" s="0"/>
      <c r="GJ222" s="0"/>
      <c r="GK222" s="0"/>
      <c r="GL222" s="0"/>
      <c r="GM222" s="0"/>
      <c r="GN222" s="0"/>
      <c r="GO222" s="0"/>
      <c r="GP222" s="0"/>
      <c r="GQ222" s="0"/>
      <c r="GR222" s="0"/>
      <c r="GS222" s="0"/>
      <c r="GT222" s="0"/>
      <c r="GU222" s="0"/>
      <c r="GV222" s="0"/>
      <c r="GW222" s="0"/>
      <c r="GX222" s="0"/>
      <c r="GY222" s="0"/>
      <c r="GZ222" s="0"/>
      <c r="HA222" s="0"/>
      <c r="HB222" s="0"/>
      <c r="HC222" s="0"/>
      <c r="HD222" s="0"/>
      <c r="HE222" s="0"/>
      <c r="HF222" s="0"/>
      <c r="HG222" s="0"/>
      <c r="HH222" s="0"/>
      <c r="HI222" s="0"/>
      <c r="HJ222" s="0"/>
      <c r="HK222" s="0"/>
      <c r="HL222" s="0"/>
      <c r="HM222" s="0"/>
      <c r="HN222" s="0"/>
      <c r="HO222" s="0"/>
      <c r="HP222" s="0"/>
      <c r="HQ222" s="0"/>
      <c r="HR222" s="0"/>
      <c r="HS222" s="0"/>
      <c r="HT222" s="0"/>
      <c r="HU222" s="0"/>
      <c r="HV222" s="0"/>
      <c r="HW222" s="0"/>
      <c r="HX222" s="0"/>
      <c r="HY222" s="0"/>
      <c r="HZ222" s="0"/>
      <c r="IA222" s="0"/>
      <c r="IB222" s="0"/>
      <c r="IC222" s="0"/>
      <c r="ID222" s="0"/>
      <c r="IE222" s="0"/>
      <c r="IF222" s="0"/>
      <c r="IG222" s="0"/>
      <c r="IH222" s="0"/>
      <c r="II222" s="0"/>
      <c r="IJ222" s="0"/>
      <c r="IK222" s="0"/>
      <c r="IL222" s="0"/>
      <c r="IM222" s="0"/>
      <c r="IN222" s="0"/>
      <c r="IO222" s="0"/>
      <c r="IP222" s="0"/>
      <c r="IQ222" s="0"/>
      <c r="IR222" s="0"/>
      <c r="IS222" s="0"/>
      <c r="IT222" s="0"/>
      <c r="IU222" s="0"/>
      <c r="IV222" s="0"/>
      <c r="IW222" s="0"/>
      <c r="IX222" s="0"/>
      <c r="IY222" s="0"/>
      <c r="IZ222" s="0"/>
      <c r="JA222" s="0"/>
      <c r="JB222" s="0"/>
      <c r="JC222" s="0"/>
      <c r="JD222" s="0"/>
      <c r="JE222" s="0"/>
      <c r="JF222" s="0"/>
      <c r="JG222" s="0"/>
      <c r="JH222" s="0"/>
      <c r="JI222" s="0"/>
      <c r="JJ222" s="0"/>
      <c r="JK222" s="0"/>
      <c r="JL222" s="0"/>
      <c r="JM222" s="0"/>
      <c r="JN222" s="0"/>
      <c r="JO222" s="0"/>
      <c r="JP222" s="0"/>
      <c r="JQ222" s="0"/>
      <c r="JR222" s="0"/>
      <c r="JS222" s="0"/>
      <c r="JT222" s="0"/>
      <c r="JU222" s="0"/>
      <c r="JV222" s="0"/>
      <c r="JW222" s="0"/>
      <c r="JX222" s="0"/>
      <c r="JY222" s="0"/>
      <c r="JZ222" s="0"/>
      <c r="KA222" s="0"/>
      <c r="KB222" s="0"/>
      <c r="KC222" s="0"/>
      <c r="KD222" s="0"/>
      <c r="KE222" s="0"/>
      <c r="KF222" s="0"/>
      <c r="KG222" s="0"/>
      <c r="KH222" s="0"/>
      <c r="KI222" s="0"/>
      <c r="KJ222" s="0"/>
      <c r="KK222" s="0"/>
      <c r="KL222" s="0"/>
      <c r="KM222" s="0"/>
      <c r="KN222" s="0"/>
      <c r="KO222" s="0"/>
      <c r="KP222" s="0"/>
      <c r="KQ222" s="0"/>
      <c r="KR222" s="0"/>
      <c r="KS222" s="0"/>
      <c r="KT222" s="0"/>
      <c r="KU222" s="0"/>
      <c r="KV222" s="0"/>
      <c r="KW222" s="0"/>
      <c r="KX222" s="0"/>
      <c r="KY222" s="0"/>
      <c r="KZ222" s="0"/>
      <c r="LA222" s="0"/>
      <c r="LB222" s="0"/>
      <c r="LC222" s="0"/>
      <c r="LD222" s="0"/>
      <c r="LE222" s="0"/>
      <c r="LF222" s="0"/>
      <c r="LG222" s="0"/>
      <c r="LH222" s="0"/>
      <c r="LI222" s="0"/>
      <c r="LJ222" s="0"/>
      <c r="LK222" s="0"/>
      <c r="LL222" s="0"/>
      <c r="LM222" s="0"/>
      <c r="LN222" s="0"/>
      <c r="LO222" s="0"/>
      <c r="LP222" s="0"/>
      <c r="LQ222" s="0"/>
      <c r="LR222" s="0"/>
      <c r="LS222" s="0"/>
      <c r="LT222" s="0"/>
      <c r="LU222" s="0"/>
      <c r="LV222" s="0"/>
      <c r="LW222" s="0"/>
      <c r="LX222" s="0"/>
      <c r="LY222" s="0"/>
      <c r="LZ222" s="0"/>
      <c r="MA222" s="0"/>
      <c r="MB222" s="0"/>
      <c r="MC222" s="0"/>
      <c r="MD222" s="0"/>
      <c r="ME222" s="0"/>
      <c r="MF222" s="0"/>
      <c r="MG222" s="0"/>
      <c r="MH222" s="0"/>
      <c r="MI222" s="0"/>
      <c r="MJ222" s="0"/>
      <c r="MK222" s="0"/>
      <c r="ML222" s="0"/>
      <c r="MM222" s="0"/>
      <c r="MN222" s="0"/>
      <c r="MO222" s="0"/>
      <c r="MP222" s="0"/>
      <c r="MQ222" s="0"/>
      <c r="MR222" s="0"/>
      <c r="MS222" s="0"/>
      <c r="MT222" s="0"/>
      <c r="MU222" s="0"/>
      <c r="MV222" s="0"/>
      <c r="MW222" s="0"/>
      <c r="MX222" s="0"/>
      <c r="MY222" s="0"/>
      <c r="MZ222" s="0"/>
      <c r="NA222" s="0"/>
      <c r="NB222" s="0"/>
      <c r="NC222" s="0"/>
      <c r="ND222" s="0"/>
      <c r="NE222" s="0"/>
      <c r="NF222" s="0"/>
      <c r="NG222" s="0"/>
      <c r="NH222" s="0"/>
      <c r="NI222" s="0"/>
      <c r="NJ222" s="0"/>
      <c r="NK222" s="0"/>
      <c r="NL222" s="0"/>
      <c r="NM222" s="0"/>
      <c r="NN222" s="0"/>
      <c r="NO222" s="0"/>
      <c r="NP222" s="0"/>
      <c r="NQ222" s="0"/>
      <c r="NR222" s="0"/>
      <c r="NS222" s="0"/>
      <c r="NT222" s="0"/>
      <c r="NU222" s="0"/>
      <c r="NV222" s="0"/>
      <c r="NW222" s="0"/>
      <c r="NX222" s="0"/>
      <c r="NY222" s="0"/>
      <c r="NZ222" s="0"/>
      <c r="OA222" s="0"/>
      <c r="OB222" s="0"/>
      <c r="OC222" s="0"/>
      <c r="OD222" s="0"/>
      <c r="OE222" s="0"/>
      <c r="OF222" s="0"/>
      <c r="OG222" s="0"/>
      <c r="OH222" s="0"/>
      <c r="OI222" s="0"/>
      <c r="OJ222" s="0"/>
      <c r="OK222" s="0"/>
      <c r="OL222" s="0"/>
      <c r="OM222" s="0"/>
      <c r="ON222" s="0"/>
      <c r="OO222" s="0"/>
      <c r="OP222" s="0"/>
      <c r="OQ222" s="0"/>
      <c r="OR222" s="0"/>
      <c r="OS222" s="0"/>
      <c r="OT222" s="0"/>
      <c r="OU222" s="0"/>
      <c r="OV222" s="0"/>
      <c r="OW222" s="0"/>
      <c r="OX222" s="0"/>
      <c r="OY222" s="0"/>
      <c r="OZ222" s="0"/>
      <c r="PA222" s="0"/>
      <c r="PB222" s="0"/>
      <c r="PC222" s="0"/>
      <c r="PD222" s="0"/>
      <c r="PE222" s="0"/>
      <c r="PF222" s="0"/>
      <c r="PG222" s="0"/>
      <c r="PH222" s="0"/>
      <c r="PI222" s="0"/>
      <c r="PJ222" s="0"/>
      <c r="PK222" s="0"/>
      <c r="PL222" s="0"/>
      <c r="PM222" s="0"/>
      <c r="PN222" s="0"/>
      <c r="PO222" s="0"/>
      <c r="PP222" s="0"/>
      <c r="PQ222" s="0"/>
      <c r="PR222" s="0"/>
      <c r="PS222" s="0"/>
      <c r="PT222" s="0"/>
      <c r="PU222" s="0"/>
      <c r="PV222" s="0"/>
      <c r="PW222" s="0"/>
      <c r="PX222" s="0"/>
      <c r="PY222" s="0"/>
      <c r="PZ222" s="0"/>
      <c r="QA222" s="0"/>
      <c r="QB222" s="0"/>
      <c r="QC222" s="0"/>
      <c r="QD222" s="0"/>
      <c r="QE222" s="0"/>
      <c r="QF222" s="0"/>
      <c r="QG222" s="0"/>
      <c r="QH222" s="0"/>
      <c r="QI222" s="0"/>
      <c r="QJ222" s="0"/>
      <c r="QK222" s="0"/>
      <c r="QL222" s="0"/>
      <c r="QM222" s="0"/>
      <c r="QN222" s="0"/>
      <c r="QO222" s="0"/>
      <c r="QP222" s="0"/>
      <c r="QQ222" s="0"/>
      <c r="QR222" s="0"/>
      <c r="QS222" s="0"/>
      <c r="QT222" s="0"/>
      <c r="QU222" s="0"/>
      <c r="QV222" s="0"/>
      <c r="QW222" s="0"/>
      <c r="QX222" s="0"/>
      <c r="QY222" s="0"/>
      <c r="QZ222" s="0"/>
      <c r="RA222" s="0"/>
      <c r="RB222" s="0"/>
      <c r="RC222" s="0"/>
      <c r="RD222" s="0"/>
      <c r="RE222" s="0"/>
      <c r="RF222" s="0"/>
      <c r="RG222" s="0"/>
      <c r="RH222" s="0"/>
      <c r="RI222" s="0"/>
      <c r="RJ222" s="0"/>
      <c r="RK222" s="0"/>
      <c r="RL222" s="0"/>
      <c r="RM222" s="0"/>
      <c r="RN222" s="0"/>
      <c r="RO222" s="0"/>
      <c r="RP222" s="0"/>
      <c r="RQ222" s="0"/>
      <c r="RR222" s="0"/>
      <c r="RS222" s="0"/>
      <c r="RT222" s="0"/>
      <c r="RU222" s="0"/>
      <c r="RV222" s="0"/>
      <c r="RW222" s="0"/>
      <c r="RX222" s="0"/>
      <c r="RY222" s="0"/>
      <c r="RZ222" s="0"/>
      <c r="SA222" s="0"/>
      <c r="SB222" s="0"/>
      <c r="SC222" s="0"/>
      <c r="SD222" s="0"/>
      <c r="SE222" s="0"/>
      <c r="SF222" s="0"/>
      <c r="SG222" s="0"/>
      <c r="SH222" s="0"/>
      <c r="SI222" s="0"/>
      <c r="SJ222" s="0"/>
      <c r="SK222" s="0"/>
      <c r="SL222" s="0"/>
      <c r="SM222" s="0"/>
      <c r="SN222" s="0"/>
      <c r="SO222" s="0"/>
      <c r="SP222" s="0"/>
      <c r="SQ222" s="0"/>
      <c r="SR222" s="0"/>
      <c r="SS222" s="0"/>
      <c r="ST222" s="0"/>
      <c r="SU222" s="0"/>
      <c r="SV222" s="0"/>
      <c r="SW222" s="0"/>
      <c r="SX222" s="0"/>
      <c r="SY222" s="0"/>
      <c r="SZ222" s="0"/>
      <c r="TA222" s="0"/>
      <c r="TB222" s="0"/>
      <c r="TC222" s="0"/>
      <c r="TD222" s="0"/>
      <c r="TE222" s="0"/>
      <c r="TF222" s="0"/>
      <c r="TG222" s="0"/>
      <c r="TH222" s="0"/>
      <c r="TI222" s="0"/>
      <c r="TJ222" s="0"/>
      <c r="TK222" s="0"/>
      <c r="TL222" s="0"/>
      <c r="TM222" s="0"/>
      <c r="TN222" s="0"/>
      <c r="TO222" s="0"/>
      <c r="TP222" s="0"/>
      <c r="TQ222" s="0"/>
      <c r="TR222" s="0"/>
      <c r="TS222" s="0"/>
      <c r="TT222" s="0"/>
      <c r="TU222" s="0"/>
      <c r="TV222" s="0"/>
      <c r="TW222" s="0"/>
      <c r="TX222" s="0"/>
      <c r="TY222" s="0"/>
      <c r="TZ222" s="0"/>
      <c r="UA222" s="0"/>
      <c r="UB222" s="0"/>
      <c r="UC222" s="0"/>
      <c r="UD222" s="0"/>
      <c r="UE222" s="0"/>
      <c r="UF222" s="0"/>
      <c r="UG222" s="0"/>
      <c r="UH222" s="0"/>
      <c r="UI222" s="0"/>
      <c r="UJ222" s="0"/>
      <c r="UK222" s="0"/>
      <c r="UL222" s="0"/>
      <c r="UM222" s="0"/>
      <c r="UN222" s="0"/>
      <c r="UO222" s="0"/>
      <c r="UP222" s="0"/>
      <c r="UQ222" s="0"/>
      <c r="UR222" s="0"/>
      <c r="US222" s="0"/>
      <c r="UT222" s="0"/>
      <c r="UU222" s="0"/>
      <c r="UV222" s="0"/>
      <c r="UW222" s="0"/>
      <c r="UX222" s="0"/>
      <c r="UY222" s="0"/>
      <c r="UZ222" s="0"/>
      <c r="VA222" s="0"/>
      <c r="VB222" s="0"/>
      <c r="VC222" s="0"/>
      <c r="VD222" s="0"/>
      <c r="VE222" s="0"/>
      <c r="VF222" s="0"/>
      <c r="VG222" s="0"/>
      <c r="VH222" s="0"/>
      <c r="VI222" s="0"/>
      <c r="VJ222" s="0"/>
      <c r="VK222" s="0"/>
      <c r="VL222" s="0"/>
      <c r="VM222" s="0"/>
      <c r="VN222" s="0"/>
      <c r="VO222" s="0"/>
      <c r="VP222" s="0"/>
      <c r="VQ222" s="0"/>
      <c r="VR222" s="0"/>
      <c r="VS222" s="0"/>
      <c r="VT222" s="0"/>
      <c r="VU222" s="0"/>
      <c r="VV222" s="0"/>
      <c r="VW222" s="0"/>
      <c r="VX222" s="0"/>
      <c r="VY222" s="0"/>
      <c r="VZ222" s="0"/>
      <c r="WA222" s="0"/>
      <c r="WB222" s="0"/>
      <c r="WC222" s="0"/>
      <c r="WD222" s="0"/>
      <c r="WE222" s="0"/>
      <c r="WF222" s="0"/>
      <c r="WG222" s="0"/>
      <c r="WH222" s="0"/>
      <c r="WI222" s="0"/>
      <c r="WJ222" s="0"/>
      <c r="WK222" s="0"/>
      <c r="WL222" s="0"/>
      <c r="WM222" s="0"/>
      <c r="WN222" s="0"/>
      <c r="WO222" s="0"/>
      <c r="WP222" s="0"/>
      <c r="WQ222" s="0"/>
      <c r="WR222" s="0"/>
      <c r="WS222" s="0"/>
      <c r="WT222" s="0"/>
      <c r="WU222" s="0"/>
      <c r="WV222" s="0"/>
      <c r="WW222" s="0"/>
      <c r="WX222" s="0"/>
      <c r="WY222" s="0"/>
      <c r="WZ222" s="0"/>
      <c r="XA222" s="0"/>
      <c r="XB222" s="0"/>
      <c r="XC222" s="0"/>
      <c r="XD222" s="0"/>
      <c r="XE222" s="0"/>
      <c r="XF222" s="0"/>
      <c r="XG222" s="0"/>
      <c r="XH222" s="0"/>
      <c r="XI222" s="0"/>
      <c r="XJ222" s="0"/>
      <c r="XK222" s="0"/>
      <c r="XL222" s="0"/>
      <c r="XM222" s="0"/>
      <c r="XN222" s="0"/>
      <c r="XO222" s="0"/>
      <c r="XP222" s="0"/>
      <c r="XQ222" s="0"/>
      <c r="XR222" s="0"/>
      <c r="XS222" s="0"/>
      <c r="XT222" s="0"/>
      <c r="XU222" s="0"/>
      <c r="XV222" s="0"/>
      <c r="XW222" s="0"/>
      <c r="XX222" s="0"/>
      <c r="XY222" s="0"/>
      <c r="XZ222" s="0"/>
      <c r="YA222" s="0"/>
      <c r="YB222" s="0"/>
      <c r="YC222" s="0"/>
      <c r="YD222" s="0"/>
      <c r="YE222" s="0"/>
      <c r="YF222" s="0"/>
      <c r="YG222" s="0"/>
      <c r="YH222" s="0"/>
      <c r="YI222" s="0"/>
      <c r="YJ222" s="0"/>
      <c r="YK222" s="0"/>
      <c r="YL222" s="0"/>
      <c r="YM222" s="0"/>
      <c r="YN222" s="0"/>
      <c r="YO222" s="0"/>
      <c r="YP222" s="0"/>
      <c r="YQ222" s="0"/>
      <c r="YR222" s="0"/>
      <c r="YS222" s="0"/>
      <c r="YT222" s="0"/>
      <c r="YU222" s="0"/>
      <c r="YV222" s="0"/>
      <c r="YW222" s="0"/>
      <c r="YX222" s="0"/>
      <c r="YY222" s="0"/>
      <c r="YZ222" s="0"/>
      <c r="ZA222" s="0"/>
      <c r="ZB222" s="0"/>
      <c r="ZC222" s="0"/>
      <c r="ZD222" s="0"/>
      <c r="ZE222" s="0"/>
      <c r="ZF222" s="0"/>
      <c r="ZG222" s="0"/>
      <c r="ZH222" s="0"/>
      <c r="ZI222" s="0"/>
      <c r="ZJ222" s="0"/>
      <c r="ZK222" s="0"/>
      <c r="ZL222" s="0"/>
      <c r="ZM222" s="0"/>
      <c r="ZN222" s="0"/>
      <c r="ZO222" s="0"/>
      <c r="ZP222" s="0"/>
      <c r="ZQ222" s="0"/>
      <c r="ZR222" s="0"/>
      <c r="ZS222" s="0"/>
      <c r="ZT222" s="0"/>
      <c r="ZU222" s="0"/>
      <c r="ZV222" s="0"/>
      <c r="ZW222" s="0"/>
      <c r="ZX222" s="0"/>
      <c r="ZY222" s="0"/>
      <c r="ZZ222" s="0"/>
      <c r="AAA222" s="0"/>
      <c r="AAB222" s="0"/>
      <c r="AAC222" s="0"/>
      <c r="AAD222" s="0"/>
      <c r="AAE222" s="0"/>
      <c r="AAF222" s="0"/>
      <c r="AAG222" s="0"/>
      <c r="AAH222" s="0"/>
      <c r="AAI222" s="0"/>
      <c r="AAJ222" s="0"/>
      <c r="AAK222" s="0"/>
      <c r="AAL222" s="0"/>
      <c r="AAM222" s="0"/>
      <c r="AAN222" s="0"/>
      <c r="AAO222" s="0"/>
      <c r="AAP222" s="0"/>
      <c r="AAQ222" s="0"/>
      <c r="AAR222" s="0"/>
      <c r="AAS222" s="0"/>
      <c r="AAT222" s="0"/>
      <c r="AAU222" s="0"/>
      <c r="AAV222" s="0"/>
      <c r="AAW222" s="0"/>
      <c r="AAX222" s="0"/>
      <c r="AAY222" s="0"/>
      <c r="AAZ222" s="0"/>
      <c r="ABA222" s="0"/>
      <c r="ABB222" s="0"/>
      <c r="ABC222" s="0"/>
      <c r="ABD222" s="0"/>
      <c r="ABE222" s="0"/>
      <c r="ABF222" s="0"/>
      <c r="ABG222" s="0"/>
      <c r="ABH222" s="0"/>
      <c r="ABI222" s="0"/>
      <c r="ABJ222" s="0"/>
      <c r="ABK222" s="0"/>
      <c r="ABL222" s="0"/>
      <c r="ABM222" s="0"/>
      <c r="ABN222" s="0"/>
      <c r="ABO222" s="0"/>
      <c r="ABP222" s="0"/>
      <c r="ABQ222" s="0"/>
      <c r="ABR222" s="0"/>
      <c r="ABS222" s="0"/>
      <c r="ABT222" s="0"/>
      <c r="ABU222" s="0"/>
      <c r="ABV222" s="0"/>
      <c r="ABW222" s="0"/>
      <c r="ABX222" s="0"/>
      <c r="ABY222" s="0"/>
      <c r="ABZ222" s="0"/>
      <c r="ACA222" s="0"/>
      <c r="ACB222" s="0"/>
      <c r="ACC222" s="0"/>
      <c r="ACD222" s="0"/>
      <c r="ACE222" s="0"/>
      <c r="ACF222" s="0"/>
      <c r="ACG222" s="0"/>
      <c r="ACH222" s="0"/>
      <c r="ACI222" s="0"/>
      <c r="ACJ222" s="0"/>
      <c r="ACK222" s="0"/>
      <c r="ACL222" s="0"/>
      <c r="ACM222" s="0"/>
      <c r="ACN222" s="0"/>
      <c r="ACO222" s="0"/>
      <c r="ACP222" s="0"/>
      <c r="ACQ222" s="0"/>
      <c r="ACR222" s="0"/>
      <c r="ACS222" s="0"/>
      <c r="ACT222" s="0"/>
      <c r="ACU222" s="0"/>
      <c r="ACV222" s="0"/>
      <c r="ACW222" s="0"/>
      <c r="ACX222" s="0"/>
      <c r="ACY222" s="0"/>
      <c r="ACZ222" s="0"/>
      <c r="ADA222" s="0"/>
      <c r="ADB222" s="0"/>
      <c r="ADC222" s="0"/>
      <c r="ADD222" s="0"/>
      <c r="ADE222" s="0"/>
      <c r="ADF222" s="0"/>
      <c r="ADG222" s="0"/>
      <c r="ADH222" s="0"/>
      <c r="ADI222" s="0"/>
      <c r="ADJ222" s="0"/>
      <c r="ADK222" s="0"/>
      <c r="ADL222" s="0"/>
      <c r="ADM222" s="0"/>
      <c r="ADN222" s="0"/>
      <c r="ADO222" s="0"/>
      <c r="ADP222" s="0"/>
      <c r="ADQ222" s="0"/>
      <c r="ADR222" s="0"/>
      <c r="ADS222" s="0"/>
      <c r="ADT222" s="0"/>
      <c r="ADU222" s="0"/>
      <c r="ADV222" s="0"/>
      <c r="ADW222" s="0"/>
      <c r="ADX222" s="0"/>
      <c r="ADY222" s="0"/>
      <c r="ADZ222" s="0"/>
      <c r="AEA222" s="0"/>
      <c r="AEB222" s="0"/>
      <c r="AEC222" s="0"/>
      <c r="AED222" s="0"/>
      <c r="AEE222" s="0"/>
      <c r="AEF222" s="0"/>
      <c r="AEG222" s="0"/>
      <c r="AEH222" s="0"/>
      <c r="AEI222" s="0"/>
      <c r="AEJ222" s="0"/>
      <c r="AEK222" s="0"/>
      <c r="AEL222" s="0"/>
      <c r="AEM222" s="0"/>
      <c r="AEN222" s="0"/>
      <c r="AEO222" s="0"/>
      <c r="AEP222" s="0"/>
      <c r="AEQ222" s="0"/>
      <c r="AER222" s="0"/>
      <c r="AES222" s="0"/>
      <c r="AET222" s="0"/>
      <c r="AEU222" s="0"/>
      <c r="AEV222" s="0"/>
      <c r="AEW222" s="0"/>
      <c r="AEX222" s="0"/>
      <c r="AEY222" s="0"/>
      <c r="AEZ222" s="0"/>
      <c r="AFA222" s="0"/>
      <c r="AFB222" s="0"/>
      <c r="AFC222" s="0"/>
      <c r="AFD222" s="0"/>
      <c r="AFE222" s="0"/>
      <c r="AFF222" s="0"/>
      <c r="AFG222" s="0"/>
      <c r="AFH222" s="0"/>
      <c r="AFI222" s="0"/>
      <c r="AFJ222" s="0"/>
      <c r="AFK222" s="0"/>
      <c r="AFL222" s="0"/>
      <c r="AFM222" s="0"/>
      <c r="AFN222" s="0"/>
      <c r="AFO222" s="0"/>
      <c r="AFP222" s="0"/>
      <c r="AFQ222" s="0"/>
      <c r="AFR222" s="0"/>
      <c r="AFS222" s="0"/>
      <c r="AFT222" s="0"/>
      <c r="AFU222" s="0"/>
      <c r="AFV222" s="0"/>
      <c r="AFW222" s="0"/>
      <c r="AFX222" s="0"/>
      <c r="AFY222" s="0"/>
      <c r="AFZ222" s="0"/>
      <c r="AGA222" s="0"/>
      <c r="AGB222" s="0"/>
      <c r="AGC222" s="0"/>
      <c r="AGD222" s="0"/>
      <c r="AGE222" s="0"/>
      <c r="AGF222" s="0"/>
      <c r="AGG222" s="0"/>
      <c r="AGH222" s="0"/>
      <c r="AGI222" s="0"/>
      <c r="AGJ222" s="0"/>
      <c r="AGK222" s="0"/>
      <c r="AGL222" s="0"/>
      <c r="AGM222" s="0"/>
      <c r="AGN222" s="0"/>
      <c r="AGO222" s="0"/>
      <c r="AGP222" s="0"/>
      <c r="AGQ222" s="0"/>
      <c r="AGR222" s="0"/>
      <c r="AGS222" s="0"/>
      <c r="AGT222" s="0"/>
      <c r="AGU222" s="0"/>
      <c r="AGV222" s="0"/>
      <c r="AGW222" s="0"/>
      <c r="AGX222" s="0"/>
      <c r="AGY222" s="0"/>
      <c r="AGZ222" s="0"/>
      <c r="AHA222" s="0"/>
      <c r="AHB222" s="0"/>
      <c r="AHC222" s="0"/>
      <c r="AHD222" s="0"/>
      <c r="AHE222" s="0"/>
      <c r="AHF222" s="0"/>
      <c r="AHG222" s="0"/>
      <c r="AHH222" s="0"/>
      <c r="AHI222" s="0"/>
      <c r="AHJ222" s="0"/>
      <c r="AHK222" s="0"/>
      <c r="AHL222" s="0"/>
      <c r="AHM222" s="0"/>
      <c r="AHN222" s="0"/>
      <c r="AHO222" s="0"/>
      <c r="AHP222" s="0"/>
      <c r="AHQ222" s="0"/>
      <c r="AHR222" s="0"/>
      <c r="AHS222" s="0"/>
      <c r="AHT222" s="0"/>
      <c r="AHU222" s="0"/>
      <c r="AHV222" s="0"/>
      <c r="AHW222" s="0"/>
      <c r="AHX222" s="0"/>
      <c r="AHY222" s="0"/>
      <c r="AHZ222" s="0"/>
      <c r="AIA222" s="0"/>
      <c r="AIB222" s="0"/>
      <c r="AIC222" s="0"/>
      <c r="AID222" s="0"/>
      <c r="AIE222" s="0"/>
      <c r="AIF222" s="0"/>
      <c r="AIG222" s="0"/>
      <c r="AIH222" s="0"/>
      <c r="AII222" s="0"/>
      <c r="AIJ222" s="0"/>
      <c r="AIK222" s="0"/>
      <c r="AIL222" s="0"/>
      <c r="AIM222" s="0"/>
      <c r="AIN222" s="0"/>
      <c r="AIO222" s="0"/>
      <c r="AIP222" s="0"/>
      <c r="AIQ222" s="0"/>
      <c r="AIR222" s="0"/>
      <c r="AIS222" s="0"/>
      <c r="AIT222" s="0"/>
      <c r="AIU222" s="0"/>
      <c r="AIV222" s="0"/>
      <c r="AIW222" s="0"/>
      <c r="AIX222" s="0"/>
      <c r="AIY222" s="0"/>
      <c r="AIZ222" s="0"/>
      <c r="AJA222" s="0"/>
      <c r="AJB222" s="0"/>
      <c r="AJC222" s="0"/>
      <c r="AJD222" s="0"/>
      <c r="AJE222" s="0"/>
      <c r="AJF222" s="0"/>
      <c r="AJG222" s="0"/>
      <c r="AJH222" s="0"/>
      <c r="AJI222" s="0"/>
      <c r="AJJ222" s="0"/>
      <c r="AJK222" s="0"/>
      <c r="AJL222" s="0"/>
      <c r="AJM222" s="0"/>
      <c r="AJN222" s="0"/>
      <c r="AJO222" s="0"/>
      <c r="AJP222" s="0"/>
      <c r="AJQ222" s="0"/>
      <c r="AJR222" s="0"/>
      <c r="AJS222" s="0"/>
      <c r="AJT222" s="0"/>
      <c r="AJU222" s="0"/>
      <c r="AJV222" s="0"/>
      <c r="AJW222" s="0"/>
      <c r="AJX222" s="0"/>
      <c r="AJY222" s="0"/>
      <c r="AJZ222" s="0"/>
      <c r="AKA222" s="0"/>
      <c r="AKB222" s="0"/>
      <c r="AKC222" s="0"/>
      <c r="AKD222" s="0"/>
      <c r="AKE222" s="0"/>
      <c r="AKF222" s="0"/>
      <c r="AKG222" s="0"/>
      <c r="AKH222" s="0"/>
      <c r="AKI222" s="0"/>
      <c r="AKJ222" s="0"/>
      <c r="AKK222" s="0"/>
      <c r="AKL222" s="0"/>
      <c r="AKM222" s="0"/>
      <c r="AKN222" s="0"/>
      <c r="AKO222" s="0"/>
      <c r="AKP222" s="0"/>
      <c r="AKQ222" s="0"/>
      <c r="AKR222" s="0"/>
      <c r="AKS222" s="0"/>
      <c r="AKT222" s="0"/>
      <c r="AKU222" s="0"/>
      <c r="AKV222" s="0"/>
      <c r="AKW222" s="0"/>
      <c r="AKX222" s="0"/>
      <c r="AKY222" s="0"/>
      <c r="AKZ222" s="0"/>
      <c r="ALA222" s="0"/>
      <c r="ALB222" s="0"/>
      <c r="ALC222" s="0"/>
      <c r="ALD222" s="0"/>
      <c r="ALE222" s="0"/>
      <c r="ALF222" s="0"/>
      <c r="ALG222" s="0"/>
      <c r="ALH222" s="0"/>
      <c r="ALI222" s="0"/>
      <c r="ALJ222" s="0"/>
      <c r="ALK222" s="0"/>
      <c r="ALL222" s="0"/>
      <c r="ALM222" s="0"/>
      <c r="ALN222" s="0"/>
      <c r="ALO222" s="0"/>
      <c r="ALP222" s="0"/>
      <c r="ALQ222" s="0"/>
      <c r="ALR222" s="0"/>
      <c r="ALS222" s="0"/>
      <c r="ALT222" s="0"/>
      <c r="ALU222" s="0"/>
      <c r="ALV222" s="0"/>
      <c r="ALW222" s="0"/>
      <c r="ALX222" s="0"/>
      <c r="ALY222" s="0"/>
      <c r="ALZ222" s="0"/>
      <c r="AMA222" s="0"/>
      <c r="AMB222" s="0"/>
      <c r="AMC222" s="0"/>
      <c r="AMD222" s="0"/>
      <c r="AME222" s="0"/>
      <c r="AMF222" s="0"/>
      <c r="AMG222" s="0"/>
      <c r="AMH222" s="0"/>
      <c r="AMI222" s="0"/>
      <c r="AMJ222" s="0"/>
    </row>
    <row r="223" customFormat="false" ht="13.2" hidden="false" customHeight="false" outlineLevel="0" collapsed="false">
      <c r="B223" s="3" t="n">
        <v>10</v>
      </c>
      <c r="I223" s="20" t="n">
        <v>1</v>
      </c>
      <c r="J223" s="1" t="s">
        <v>39</v>
      </c>
      <c r="K223" s="1" t="s">
        <v>44</v>
      </c>
      <c r="L223" s="5" t="n">
        <v>42654</v>
      </c>
      <c r="M223" s="1" t="n">
        <v>2</v>
      </c>
      <c r="N223" s="1" t="n">
        <v>2</v>
      </c>
      <c r="O223" s="1" t="n">
        <v>1</v>
      </c>
      <c r="P223" s="19" t="n">
        <f aca="false">+SUMIFS($O$2:$O$181,$J$2:$J$181,$J223,$B$2:$B$181,"&lt;"&amp;$B223,$B$2:$B$181,"&gt;="&amp;($B223-6))/6</f>
        <v>2</v>
      </c>
      <c r="Q223" s="19" t="n">
        <f aca="false">+SUMIFS($M$2:$M$181,$J$2:$J$181,$J223,$B$2:$B$181,"&lt;"&amp;$B223,$B$2:$B$181,"&gt;="&amp;($B223-6))/6</f>
        <v>1.66666666666667</v>
      </c>
      <c r="R223" s="19" t="n">
        <f aca="false">+SUMIFS($N$2:$N$181,$J$2:$J$181,$J223,$B$2:$B$181,"&lt;"&amp;$B223,$B$2:$B$181,"&gt;="&amp;($B223-6))/6</f>
        <v>1</v>
      </c>
      <c r="S223" s="19" t="n">
        <f aca="false">+SUMIFS($S$2:$S$181,$J$2:$J$181,$J223,$B$2:$B$181,"&lt;"&amp;$B223,$B$2:$B$181,"&gt;="&amp;($B223-6))/(6*90)</f>
        <v>0.625925925925926</v>
      </c>
      <c r="T223" s="19" t="n">
        <f aca="false">+SUMIFS($T$2:$T$181,$J$2:$J$181,$J223,$B$2:$B$181,"&lt;"&amp;$B223,$B$2:$B$181,"&gt;="&amp;($B223-6))/(6*90)</f>
        <v>0.103703703703704</v>
      </c>
      <c r="U223" s="19" t="n">
        <f aca="false">+SUMIFS($U$2:$U$181,$J$2:$J$181,$J223,$B$2:$B$181,"&lt;"&amp;$B223,$B$2:$B$181,"&gt;="&amp;($B223-6))/(6*90)</f>
        <v>0.609259259259259</v>
      </c>
      <c r="V223" s="19" t="n">
        <f aca="false">+SUMIFS($V$2:$V$181,$J$2:$J$181,$J223,$B$2:$B$181,"&lt;"&amp;$B223,$B$2:$B$181,"&gt;="&amp;($B223-6))/(6*90)</f>
        <v>0.211111111111111</v>
      </c>
      <c r="W223" s="19" t="n">
        <f aca="false">+SUMIFS($W$2:$W$181,$J$2:$J$181,$J223,$B$2:$B$181,"&lt;"&amp;$B223,$B$2:$B$181,"&gt;="&amp;($B223-6))/6</f>
        <v>2.38545080650344</v>
      </c>
      <c r="X223" s="19" t="n">
        <f aca="false">+SUMIFS($X$2:$X$181,$J$2:$J$181,$J223,$B$2:$B$181,"&lt;"&amp;$B223,$B$2:$B$181,"&gt;="&amp;($B223-6))/6</f>
        <v>1.65277777777778</v>
      </c>
      <c r="Y223" s="19" t="n">
        <f aca="false">+SUMIFS($Y$2:$Y$181,$J$2:$J$181,$J223,$B$2:$B$181,"&lt;"&amp;$B223,$B$2:$B$181,"&gt;="&amp;($B223-6))/(6*90)</f>
        <v>3.31296296296296</v>
      </c>
      <c r="Z223" s="19" t="n">
        <f aca="false">+SUMIFS($Z$2:$Z$181,$J$2:$J$181,$J223,$B$2:$B$181,"&lt;"&amp;$B223,$B$2:$B$181,"&gt;="&amp;($B223-6))/(6*90)</f>
        <v>0.4</v>
      </c>
      <c r="AA223" s="19" t="n">
        <f aca="false">+SUMIFS($AA$2:$AA$181,$J$2:$J$181,$J223,$B$2:$B$181,"&lt;"&amp;$B223,$B$2:$B$181,"&gt;="&amp;($B223-6))/6</f>
        <v>0.895434043681868</v>
      </c>
      <c r="AB223" s="19" t="n">
        <f aca="false">+SUMIFS($AB$2:$AB$181,$J$2:$J$181,$J223,$B$2:$B$181,"&lt;"&amp;$B223,$B$2:$B$181,"&gt;="&amp;($B223-6))/(6*90)</f>
        <v>0.0388888888888889</v>
      </c>
      <c r="AC223" s="19" t="n">
        <f aca="false">+SUMIFS($AC$2:$AC$181,$J$2:$J$181,$J223,$B$2:$B$181,"&lt;"&amp;$B223,$B$2:$B$181,"&gt;="&amp;($B223-6))/(6*90)</f>
        <v>0.174074074074074</v>
      </c>
      <c r="AD223" s="19" t="n">
        <f aca="false">+SUMIFS(AD$2:AD$181,$J$2:$J$181,$J223,$B$2:$B$181,"&lt;"&amp;$B223,$B$2:$B$181,"&gt;="&amp;($B223-6))/6</f>
        <v>1.83333333333333</v>
      </c>
      <c r="AE223" s="19" t="n">
        <f aca="false">+SUMIFS(AE$2:AE$181,$J$2:$J$181,$J223,$B$2:$B$181,"&lt;"&amp;$B223,$B$2:$B$181,"&gt;="&amp;($B223-6))/(6*90)</f>
        <v>0.107407407407407</v>
      </c>
      <c r="AF223" s="19" t="n">
        <f aca="false">+SUMIFS(AF$2:AF$181,$J$2:$J$181,$J223,$B$2:$B$181,"&lt;"&amp;$B223,$B$2:$B$181,"&gt;="&amp;($B223-6))/(6*90)</f>
        <v>3.56851851851852</v>
      </c>
      <c r="AG223" s="19" t="n">
        <f aca="false">+SUMIFS(AG$2:AG$181,$J$2:$J$181,$J223,$B$2:$B$181,"&lt;"&amp;$B223,$B$2:$B$181,"&gt;="&amp;($B223-6))/(6*90)</f>
        <v>0.57962962962963</v>
      </c>
      <c r="AH223" s="19" t="n">
        <f aca="false">+SUMIFS(AH$2:AH$181,$J$2:$J$181,$J223,$B$2:$B$181,"&lt;"&amp;$B223,$B$2:$B$181,"&gt;="&amp;($B223-6))/(6*90)</f>
        <v>0.0425925925925926</v>
      </c>
      <c r="AI223" s="19" t="n">
        <f aca="false">+SUMIFS(AI$2:AI$181,$J$2:$J$181,$J223,$B$2:$B$181,"&lt;"&amp;$B223,$B$2:$B$181,"&gt;="&amp;($B223-6))/(6*90)</f>
        <v>0.235185185185185</v>
      </c>
      <c r="AJ223" s="19" t="n">
        <f aca="false">+SUMIFS(AJ$2:AJ$181,$J$2:$J$181,$J223,$B$2:$B$181,"&lt;"&amp;$B223,$B$2:$B$181,"&gt;="&amp;($B223-6))/6</f>
        <v>4.16666666666667</v>
      </c>
      <c r="AK223" s="19" t="n">
        <f aca="false">+SUMIFS(AK$2:AK$181,$J$2:$J$181,$J223,$B$2:$B$181,"&lt;"&amp;$B223,$B$2:$B$181,"&gt;="&amp;($B223-6))/(6*90)</f>
        <v>0.0759259259259259</v>
      </c>
      <c r="AL223" s="19" t="n">
        <f aca="false">+SUMIFS(AL$2:AL$181,$J$2:$J$181,$J223,$B$2:$B$181,"&lt;"&amp;$B223,$B$2:$B$181,"&gt;="&amp;($B223-6))/6</f>
        <v>1.33333333333333</v>
      </c>
      <c r="AM223" s="19" t="n">
        <f aca="false">+SUMIFS(AM$2:AM$181,$J$2:$J$181,$J223,$B$2:$B$181,"&lt;"&amp;$B223,$B$2:$B$181,"&gt;="&amp;($B223-6))/6</f>
        <v>1.64513888888889</v>
      </c>
      <c r="AN223" s="19" t="n">
        <f aca="false">+SUMIFS(AN$2:AN$181,$J$2:$J$181,$J223,$B$2:$B$181,"&lt;"&amp;$B223,$B$2:$B$181,"&gt;="&amp;($B223-6))/6</f>
        <v>1.04007681243607</v>
      </c>
      <c r="AO223" s="0"/>
      <c r="AP223" s="0"/>
      <c r="AQ223" s="0"/>
      <c r="AR223" s="0"/>
      <c r="AS223" s="0"/>
      <c r="AT223" s="0"/>
      <c r="AU223" s="0"/>
      <c r="AV223" s="0"/>
      <c r="AW223" s="0"/>
      <c r="AX223" s="0"/>
      <c r="AY223" s="0"/>
      <c r="AZ223" s="0"/>
      <c r="BA223" s="0"/>
      <c r="BB223" s="0"/>
      <c r="BC223" s="0"/>
      <c r="BD223" s="0"/>
      <c r="BE223" s="0"/>
      <c r="BF223" s="0"/>
      <c r="BG223" s="0"/>
      <c r="BH223" s="0"/>
      <c r="BI223" s="0"/>
      <c r="BJ223" s="0"/>
      <c r="BK223" s="0"/>
      <c r="BL223" s="0"/>
      <c r="BM223" s="0"/>
      <c r="BN223" s="0"/>
      <c r="BO223" s="0"/>
      <c r="BP223" s="0"/>
      <c r="BQ223" s="0"/>
      <c r="BR223" s="0"/>
      <c r="BS223" s="0"/>
      <c r="BT223" s="0"/>
      <c r="BU223" s="0"/>
      <c r="BV223" s="0"/>
      <c r="BW223" s="0"/>
      <c r="BX223" s="0"/>
      <c r="BY223" s="0"/>
      <c r="BZ223" s="0"/>
      <c r="CA223" s="0"/>
      <c r="CB223" s="0"/>
      <c r="CC223" s="0"/>
      <c r="CD223" s="0"/>
      <c r="CE223" s="0"/>
      <c r="CF223" s="0"/>
      <c r="CG223" s="0"/>
      <c r="CH223" s="0"/>
      <c r="CI223" s="0"/>
      <c r="CJ223" s="0"/>
      <c r="CK223" s="0"/>
      <c r="CL223" s="0"/>
      <c r="CM223" s="0"/>
      <c r="CN223" s="0"/>
      <c r="CO223" s="0"/>
      <c r="CP223" s="0"/>
      <c r="CQ223" s="0"/>
      <c r="CR223" s="0"/>
      <c r="CS223" s="0"/>
      <c r="CT223" s="0"/>
      <c r="CU223" s="0"/>
      <c r="CV223" s="0"/>
      <c r="CW223" s="0"/>
      <c r="CX223" s="0"/>
      <c r="CY223" s="0"/>
      <c r="CZ223" s="0"/>
      <c r="DA223" s="0"/>
      <c r="DB223" s="0"/>
      <c r="DC223" s="0"/>
      <c r="DD223" s="0"/>
      <c r="DE223" s="0"/>
      <c r="DF223" s="0"/>
      <c r="DG223" s="0"/>
      <c r="DH223" s="0"/>
      <c r="DI223" s="0"/>
      <c r="DJ223" s="0"/>
      <c r="DK223" s="0"/>
      <c r="DL223" s="0"/>
      <c r="DM223" s="0"/>
      <c r="DN223" s="0"/>
      <c r="DO223" s="0"/>
      <c r="DP223" s="0"/>
      <c r="DQ223" s="0"/>
      <c r="DR223" s="0"/>
      <c r="DS223" s="0"/>
      <c r="DT223" s="0"/>
      <c r="DU223" s="0"/>
      <c r="DV223" s="0"/>
      <c r="DW223" s="0"/>
      <c r="DX223" s="0"/>
      <c r="DY223" s="0"/>
      <c r="DZ223" s="0"/>
      <c r="EA223" s="0"/>
      <c r="EB223" s="0"/>
      <c r="EC223" s="0"/>
      <c r="ED223" s="0"/>
      <c r="EE223" s="0"/>
      <c r="EF223" s="0"/>
      <c r="EG223" s="0"/>
      <c r="EH223" s="0"/>
      <c r="EI223" s="0"/>
      <c r="EJ223" s="0"/>
      <c r="EK223" s="0"/>
      <c r="EL223" s="0"/>
      <c r="EM223" s="0"/>
      <c r="EN223" s="0"/>
      <c r="EO223" s="0"/>
      <c r="EP223" s="0"/>
      <c r="EQ223" s="0"/>
      <c r="ER223" s="0"/>
      <c r="ES223" s="0"/>
      <c r="ET223" s="0"/>
      <c r="EU223" s="0"/>
      <c r="EV223" s="0"/>
      <c r="EW223" s="0"/>
      <c r="EX223" s="0"/>
      <c r="EY223" s="0"/>
      <c r="EZ223" s="0"/>
      <c r="FA223" s="0"/>
      <c r="FB223" s="0"/>
      <c r="FC223" s="0"/>
      <c r="FD223" s="0"/>
      <c r="FE223" s="0"/>
      <c r="FF223" s="0"/>
      <c r="FG223" s="0"/>
      <c r="FH223" s="0"/>
      <c r="FI223" s="0"/>
      <c r="FJ223" s="0"/>
      <c r="FK223" s="0"/>
      <c r="FL223" s="0"/>
      <c r="FM223" s="0"/>
      <c r="FN223" s="0"/>
      <c r="FO223" s="0"/>
      <c r="FP223" s="0"/>
      <c r="FQ223" s="0"/>
      <c r="FR223" s="0"/>
      <c r="FS223" s="0"/>
      <c r="FT223" s="0"/>
      <c r="FU223" s="0"/>
      <c r="FV223" s="0"/>
      <c r="FW223" s="0"/>
      <c r="FX223" s="0"/>
      <c r="FY223" s="0"/>
      <c r="FZ223" s="0"/>
      <c r="GA223" s="0"/>
      <c r="GB223" s="0"/>
      <c r="GC223" s="0"/>
      <c r="GD223" s="0"/>
      <c r="GE223" s="0"/>
      <c r="GF223" s="0"/>
      <c r="GG223" s="0"/>
      <c r="GH223" s="0"/>
      <c r="GI223" s="0"/>
      <c r="GJ223" s="0"/>
      <c r="GK223" s="0"/>
      <c r="GL223" s="0"/>
      <c r="GM223" s="0"/>
      <c r="GN223" s="0"/>
      <c r="GO223" s="0"/>
      <c r="GP223" s="0"/>
      <c r="GQ223" s="0"/>
      <c r="GR223" s="0"/>
      <c r="GS223" s="0"/>
      <c r="GT223" s="0"/>
      <c r="GU223" s="0"/>
      <c r="GV223" s="0"/>
      <c r="GW223" s="0"/>
      <c r="GX223" s="0"/>
      <c r="GY223" s="0"/>
      <c r="GZ223" s="0"/>
      <c r="HA223" s="0"/>
      <c r="HB223" s="0"/>
      <c r="HC223" s="0"/>
      <c r="HD223" s="0"/>
      <c r="HE223" s="0"/>
      <c r="HF223" s="0"/>
      <c r="HG223" s="0"/>
      <c r="HH223" s="0"/>
      <c r="HI223" s="0"/>
      <c r="HJ223" s="0"/>
      <c r="HK223" s="0"/>
      <c r="HL223" s="0"/>
      <c r="HM223" s="0"/>
      <c r="HN223" s="0"/>
      <c r="HO223" s="0"/>
      <c r="HP223" s="0"/>
      <c r="HQ223" s="0"/>
      <c r="HR223" s="0"/>
      <c r="HS223" s="0"/>
      <c r="HT223" s="0"/>
      <c r="HU223" s="0"/>
      <c r="HV223" s="0"/>
      <c r="HW223" s="0"/>
      <c r="HX223" s="0"/>
      <c r="HY223" s="0"/>
      <c r="HZ223" s="0"/>
      <c r="IA223" s="0"/>
      <c r="IB223" s="0"/>
      <c r="IC223" s="0"/>
      <c r="ID223" s="0"/>
      <c r="IE223" s="0"/>
      <c r="IF223" s="0"/>
      <c r="IG223" s="0"/>
      <c r="IH223" s="0"/>
      <c r="II223" s="0"/>
      <c r="IJ223" s="0"/>
      <c r="IK223" s="0"/>
      <c r="IL223" s="0"/>
      <c r="IM223" s="0"/>
      <c r="IN223" s="0"/>
      <c r="IO223" s="0"/>
      <c r="IP223" s="0"/>
      <c r="IQ223" s="0"/>
      <c r="IR223" s="0"/>
      <c r="IS223" s="0"/>
      <c r="IT223" s="0"/>
      <c r="IU223" s="0"/>
      <c r="IV223" s="0"/>
      <c r="IW223" s="0"/>
      <c r="IX223" s="0"/>
      <c r="IY223" s="0"/>
      <c r="IZ223" s="0"/>
      <c r="JA223" s="0"/>
      <c r="JB223" s="0"/>
      <c r="JC223" s="0"/>
      <c r="JD223" s="0"/>
      <c r="JE223" s="0"/>
      <c r="JF223" s="0"/>
      <c r="JG223" s="0"/>
      <c r="JH223" s="0"/>
      <c r="JI223" s="0"/>
      <c r="JJ223" s="0"/>
      <c r="JK223" s="0"/>
      <c r="JL223" s="0"/>
      <c r="JM223" s="0"/>
      <c r="JN223" s="0"/>
      <c r="JO223" s="0"/>
      <c r="JP223" s="0"/>
      <c r="JQ223" s="0"/>
      <c r="JR223" s="0"/>
      <c r="JS223" s="0"/>
      <c r="JT223" s="0"/>
      <c r="JU223" s="0"/>
      <c r="JV223" s="0"/>
      <c r="JW223" s="0"/>
      <c r="JX223" s="0"/>
      <c r="JY223" s="0"/>
      <c r="JZ223" s="0"/>
      <c r="KA223" s="0"/>
      <c r="KB223" s="0"/>
      <c r="KC223" s="0"/>
      <c r="KD223" s="0"/>
      <c r="KE223" s="0"/>
      <c r="KF223" s="0"/>
      <c r="KG223" s="0"/>
      <c r="KH223" s="0"/>
      <c r="KI223" s="0"/>
      <c r="KJ223" s="0"/>
      <c r="KK223" s="0"/>
      <c r="KL223" s="0"/>
      <c r="KM223" s="0"/>
      <c r="KN223" s="0"/>
      <c r="KO223" s="0"/>
      <c r="KP223" s="0"/>
      <c r="KQ223" s="0"/>
      <c r="KR223" s="0"/>
      <c r="KS223" s="0"/>
      <c r="KT223" s="0"/>
      <c r="KU223" s="0"/>
      <c r="KV223" s="0"/>
      <c r="KW223" s="0"/>
      <c r="KX223" s="0"/>
      <c r="KY223" s="0"/>
      <c r="KZ223" s="0"/>
      <c r="LA223" s="0"/>
      <c r="LB223" s="0"/>
      <c r="LC223" s="0"/>
      <c r="LD223" s="0"/>
      <c r="LE223" s="0"/>
      <c r="LF223" s="0"/>
      <c r="LG223" s="0"/>
      <c r="LH223" s="0"/>
      <c r="LI223" s="0"/>
      <c r="LJ223" s="0"/>
      <c r="LK223" s="0"/>
      <c r="LL223" s="0"/>
      <c r="LM223" s="0"/>
      <c r="LN223" s="0"/>
      <c r="LO223" s="0"/>
      <c r="LP223" s="0"/>
      <c r="LQ223" s="0"/>
      <c r="LR223" s="0"/>
      <c r="LS223" s="0"/>
      <c r="LT223" s="0"/>
      <c r="LU223" s="0"/>
      <c r="LV223" s="0"/>
      <c r="LW223" s="0"/>
      <c r="LX223" s="0"/>
      <c r="LY223" s="0"/>
      <c r="LZ223" s="0"/>
      <c r="MA223" s="0"/>
      <c r="MB223" s="0"/>
      <c r="MC223" s="0"/>
      <c r="MD223" s="0"/>
      <c r="ME223" s="0"/>
      <c r="MF223" s="0"/>
      <c r="MG223" s="0"/>
      <c r="MH223" s="0"/>
      <c r="MI223" s="0"/>
      <c r="MJ223" s="0"/>
      <c r="MK223" s="0"/>
      <c r="ML223" s="0"/>
      <c r="MM223" s="0"/>
      <c r="MN223" s="0"/>
      <c r="MO223" s="0"/>
      <c r="MP223" s="0"/>
      <c r="MQ223" s="0"/>
      <c r="MR223" s="0"/>
      <c r="MS223" s="0"/>
      <c r="MT223" s="0"/>
      <c r="MU223" s="0"/>
      <c r="MV223" s="0"/>
      <c r="MW223" s="0"/>
      <c r="MX223" s="0"/>
      <c r="MY223" s="0"/>
      <c r="MZ223" s="0"/>
      <c r="NA223" s="0"/>
      <c r="NB223" s="0"/>
      <c r="NC223" s="0"/>
      <c r="ND223" s="0"/>
      <c r="NE223" s="0"/>
      <c r="NF223" s="0"/>
      <c r="NG223" s="0"/>
      <c r="NH223" s="0"/>
      <c r="NI223" s="0"/>
      <c r="NJ223" s="0"/>
      <c r="NK223" s="0"/>
      <c r="NL223" s="0"/>
      <c r="NM223" s="0"/>
      <c r="NN223" s="0"/>
      <c r="NO223" s="0"/>
      <c r="NP223" s="0"/>
      <c r="NQ223" s="0"/>
      <c r="NR223" s="0"/>
      <c r="NS223" s="0"/>
      <c r="NT223" s="0"/>
      <c r="NU223" s="0"/>
      <c r="NV223" s="0"/>
      <c r="NW223" s="0"/>
      <c r="NX223" s="0"/>
      <c r="NY223" s="0"/>
      <c r="NZ223" s="0"/>
      <c r="OA223" s="0"/>
      <c r="OB223" s="0"/>
      <c r="OC223" s="0"/>
      <c r="OD223" s="0"/>
      <c r="OE223" s="0"/>
      <c r="OF223" s="0"/>
      <c r="OG223" s="0"/>
      <c r="OH223" s="0"/>
      <c r="OI223" s="0"/>
      <c r="OJ223" s="0"/>
      <c r="OK223" s="0"/>
      <c r="OL223" s="0"/>
      <c r="OM223" s="0"/>
      <c r="ON223" s="0"/>
      <c r="OO223" s="0"/>
      <c r="OP223" s="0"/>
      <c r="OQ223" s="0"/>
      <c r="OR223" s="0"/>
      <c r="OS223" s="0"/>
      <c r="OT223" s="0"/>
      <c r="OU223" s="0"/>
      <c r="OV223" s="0"/>
      <c r="OW223" s="0"/>
      <c r="OX223" s="0"/>
      <c r="OY223" s="0"/>
      <c r="OZ223" s="0"/>
      <c r="PA223" s="0"/>
      <c r="PB223" s="0"/>
      <c r="PC223" s="0"/>
      <c r="PD223" s="0"/>
      <c r="PE223" s="0"/>
      <c r="PF223" s="0"/>
      <c r="PG223" s="0"/>
      <c r="PH223" s="0"/>
      <c r="PI223" s="0"/>
      <c r="PJ223" s="0"/>
      <c r="PK223" s="0"/>
      <c r="PL223" s="0"/>
      <c r="PM223" s="0"/>
      <c r="PN223" s="0"/>
      <c r="PO223" s="0"/>
      <c r="PP223" s="0"/>
      <c r="PQ223" s="0"/>
      <c r="PR223" s="0"/>
      <c r="PS223" s="0"/>
      <c r="PT223" s="0"/>
      <c r="PU223" s="0"/>
      <c r="PV223" s="0"/>
      <c r="PW223" s="0"/>
      <c r="PX223" s="0"/>
      <c r="PY223" s="0"/>
      <c r="PZ223" s="0"/>
      <c r="QA223" s="0"/>
      <c r="QB223" s="0"/>
      <c r="QC223" s="0"/>
      <c r="QD223" s="0"/>
      <c r="QE223" s="0"/>
      <c r="QF223" s="0"/>
      <c r="QG223" s="0"/>
      <c r="QH223" s="0"/>
      <c r="QI223" s="0"/>
      <c r="QJ223" s="0"/>
      <c r="QK223" s="0"/>
      <c r="QL223" s="0"/>
      <c r="QM223" s="0"/>
      <c r="QN223" s="0"/>
      <c r="QO223" s="0"/>
      <c r="QP223" s="0"/>
      <c r="QQ223" s="0"/>
      <c r="QR223" s="0"/>
      <c r="QS223" s="0"/>
      <c r="QT223" s="0"/>
      <c r="QU223" s="0"/>
      <c r="QV223" s="0"/>
      <c r="QW223" s="0"/>
      <c r="QX223" s="0"/>
      <c r="QY223" s="0"/>
      <c r="QZ223" s="0"/>
      <c r="RA223" s="0"/>
      <c r="RB223" s="0"/>
      <c r="RC223" s="0"/>
      <c r="RD223" s="0"/>
      <c r="RE223" s="0"/>
      <c r="RF223" s="0"/>
      <c r="RG223" s="0"/>
      <c r="RH223" s="0"/>
      <c r="RI223" s="0"/>
      <c r="RJ223" s="0"/>
      <c r="RK223" s="0"/>
      <c r="RL223" s="0"/>
      <c r="RM223" s="0"/>
      <c r="RN223" s="0"/>
      <c r="RO223" s="0"/>
      <c r="RP223" s="0"/>
      <c r="RQ223" s="0"/>
      <c r="RR223" s="0"/>
      <c r="RS223" s="0"/>
      <c r="RT223" s="0"/>
      <c r="RU223" s="0"/>
      <c r="RV223" s="0"/>
      <c r="RW223" s="0"/>
      <c r="RX223" s="0"/>
      <c r="RY223" s="0"/>
      <c r="RZ223" s="0"/>
      <c r="SA223" s="0"/>
      <c r="SB223" s="0"/>
      <c r="SC223" s="0"/>
      <c r="SD223" s="0"/>
      <c r="SE223" s="0"/>
      <c r="SF223" s="0"/>
      <c r="SG223" s="0"/>
      <c r="SH223" s="0"/>
      <c r="SI223" s="0"/>
      <c r="SJ223" s="0"/>
      <c r="SK223" s="0"/>
      <c r="SL223" s="0"/>
      <c r="SM223" s="0"/>
      <c r="SN223" s="0"/>
      <c r="SO223" s="0"/>
      <c r="SP223" s="0"/>
      <c r="SQ223" s="0"/>
      <c r="SR223" s="0"/>
      <c r="SS223" s="0"/>
      <c r="ST223" s="0"/>
      <c r="SU223" s="0"/>
      <c r="SV223" s="0"/>
      <c r="SW223" s="0"/>
      <c r="SX223" s="0"/>
      <c r="SY223" s="0"/>
      <c r="SZ223" s="0"/>
      <c r="TA223" s="0"/>
      <c r="TB223" s="0"/>
      <c r="TC223" s="0"/>
      <c r="TD223" s="0"/>
      <c r="TE223" s="0"/>
      <c r="TF223" s="0"/>
      <c r="TG223" s="0"/>
      <c r="TH223" s="0"/>
      <c r="TI223" s="0"/>
      <c r="TJ223" s="0"/>
      <c r="TK223" s="0"/>
      <c r="TL223" s="0"/>
      <c r="TM223" s="0"/>
      <c r="TN223" s="0"/>
      <c r="TO223" s="0"/>
      <c r="TP223" s="0"/>
      <c r="TQ223" s="0"/>
      <c r="TR223" s="0"/>
      <c r="TS223" s="0"/>
      <c r="TT223" s="0"/>
      <c r="TU223" s="0"/>
      <c r="TV223" s="0"/>
      <c r="TW223" s="0"/>
      <c r="TX223" s="0"/>
      <c r="TY223" s="0"/>
      <c r="TZ223" s="0"/>
      <c r="UA223" s="0"/>
      <c r="UB223" s="0"/>
      <c r="UC223" s="0"/>
      <c r="UD223" s="0"/>
      <c r="UE223" s="0"/>
      <c r="UF223" s="0"/>
      <c r="UG223" s="0"/>
      <c r="UH223" s="0"/>
      <c r="UI223" s="0"/>
      <c r="UJ223" s="0"/>
      <c r="UK223" s="0"/>
      <c r="UL223" s="0"/>
      <c r="UM223" s="0"/>
      <c r="UN223" s="0"/>
      <c r="UO223" s="0"/>
      <c r="UP223" s="0"/>
      <c r="UQ223" s="0"/>
      <c r="UR223" s="0"/>
      <c r="US223" s="0"/>
      <c r="UT223" s="0"/>
      <c r="UU223" s="0"/>
      <c r="UV223" s="0"/>
      <c r="UW223" s="0"/>
      <c r="UX223" s="0"/>
      <c r="UY223" s="0"/>
      <c r="UZ223" s="0"/>
      <c r="VA223" s="0"/>
      <c r="VB223" s="0"/>
      <c r="VC223" s="0"/>
      <c r="VD223" s="0"/>
      <c r="VE223" s="0"/>
      <c r="VF223" s="0"/>
      <c r="VG223" s="0"/>
      <c r="VH223" s="0"/>
      <c r="VI223" s="0"/>
      <c r="VJ223" s="0"/>
      <c r="VK223" s="0"/>
      <c r="VL223" s="0"/>
      <c r="VM223" s="0"/>
      <c r="VN223" s="0"/>
      <c r="VO223" s="0"/>
      <c r="VP223" s="0"/>
      <c r="VQ223" s="0"/>
      <c r="VR223" s="0"/>
      <c r="VS223" s="0"/>
      <c r="VT223" s="0"/>
      <c r="VU223" s="0"/>
      <c r="VV223" s="0"/>
      <c r="VW223" s="0"/>
      <c r="VX223" s="0"/>
      <c r="VY223" s="0"/>
      <c r="VZ223" s="0"/>
      <c r="WA223" s="0"/>
      <c r="WB223" s="0"/>
      <c r="WC223" s="0"/>
      <c r="WD223" s="0"/>
      <c r="WE223" s="0"/>
      <c r="WF223" s="0"/>
      <c r="WG223" s="0"/>
      <c r="WH223" s="0"/>
      <c r="WI223" s="0"/>
      <c r="WJ223" s="0"/>
      <c r="WK223" s="0"/>
      <c r="WL223" s="0"/>
      <c r="WM223" s="0"/>
      <c r="WN223" s="0"/>
      <c r="WO223" s="0"/>
      <c r="WP223" s="0"/>
      <c r="WQ223" s="0"/>
      <c r="WR223" s="0"/>
      <c r="WS223" s="0"/>
      <c r="WT223" s="0"/>
      <c r="WU223" s="0"/>
      <c r="WV223" s="0"/>
      <c r="WW223" s="0"/>
      <c r="WX223" s="0"/>
      <c r="WY223" s="0"/>
      <c r="WZ223" s="0"/>
      <c r="XA223" s="0"/>
      <c r="XB223" s="0"/>
      <c r="XC223" s="0"/>
      <c r="XD223" s="0"/>
      <c r="XE223" s="0"/>
      <c r="XF223" s="0"/>
      <c r="XG223" s="0"/>
      <c r="XH223" s="0"/>
      <c r="XI223" s="0"/>
      <c r="XJ223" s="0"/>
      <c r="XK223" s="0"/>
      <c r="XL223" s="0"/>
      <c r="XM223" s="0"/>
      <c r="XN223" s="0"/>
      <c r="XO223" s="0"/>
      <c r="XP223" s="0"/>
      <c r="XQ223" s="0"/>
      <c r="XR223" s="0"/>
      <c r="XS223" s="0"/>
      <c r="XT223" s="0"/>
      <c r="XU223" s="0"/>
      <c r="XV223" s="0"/>
      <c r="XW223" s="0"/>
      <c r="XX223" s="0"/>
      <c r="XY223" s="0"/>
      <c r="XZ223" s="0"/>
      <c r="YA223" s="0"/>
      <c r="YB223" s="0"/>
      <c r="YC223" s="0"/>
      <c r="YD223" s="0"/>
      <c r="YE223" s="0"/>
      <c r="YF223" s="0"/>
      <c r="YG223" s="0"/>
      <c r="YH223" s="0"/>
      <c r="YI223" s="0"/>
      <c r="YJ223" s="0"/>
      <c r="YK223" s="0"/>
      <c r="YL223" s="0"/>
      <c r="YM223" s="0"/>
      <c r="YN223" s="0"/>
      <c r="YO223" s="0"/>
      <c r="YP223" s="0"/>
      <c r="YQ223" s="0"/>
      <c r="YR223" s="0"/>
      <c r="YS223" s="0"/>
      <c r="YT223" s="0"/>
      <c r="YU223" s="0"/>
      <c r="YV223" s="0"/>
      <c r="YW223" s="0"/>
      <c r="YX223" s="0"/>
      <c r="YY223" s="0"/>
      <c r="YZ223" s="0"/>
      <c r="ZA223" s="0"/>
      <c r="ZB223" s="0"/>
      <c r="ZC223" s="0"/>
      <c r="ZD223" s="0"/>
      <c r="ZE223" s="0"/>
      <c r="ZF223" s="0"/>
      <c r="ZG223" s="0"/>
      <c r="ZH223" s="0"/>
      <c r="ZI223" s="0"/>
      <c r="ZJ223" s="0"/>
      <c r="ZK223" s="0"/>
      <c r="ZL223" s="0"/>
      <c r="ZM223" s="0"/>
      <c r="ZN223" s="0"/>
      <c r="ZO223" s="0"/>
      <c r="ZP223" s="0"/>
      <c r="ZQ223" s="0"/>
      <c r="ZR223" s="0"/>
      <c r="ZS223" s="0"/>
      <c r="ZT223" s="0"/>
      <c r="ZU223" s="0"/>
      <c r="ZV223" s="0"/>
      <c r="ZW223" s="0"/>
      <c r="ZX223" s="0"/>
      <c r="ZY223" s="0"/>
      <c r="ZZ223" s="0"/>
      <c r="AAA223" s="0"/>
      <c r="AAB223" s="0"/>
      <c r="AAC223" s="0"/>
      <c r="AAD223" s="0"/>
      <c r="AAE223" s="0"/>
      <c r="AAF223" s="0"/>
      <c r="AAG223" s="0"/>
      <c r="AAH223" s="0"/>
      <c r="AAI223" s="0"/>
      <c r="AAJ223" s="0"/>
      <c r="AAK223" s="0"/>
      <c r="AAL223" s="0"/>
      <c r="AAM223" s="0"/>
      <c r="AAN223" s="0"/>
      <c r="AAO223" s="0"/>
      <c r="AAP223" s="0"/>
      <c r="AAQ223" s="0"/>
      <c r="AAR223" s="0"/>
      <c r="AAS223" s="0"/>
      <c r="AAT223" s="0"/>
      <c r="AAU223" s="0"/>
      <c r="AAV223" s="0"/>
      <c r="AAW223" s="0"/>
      <c r="AAX223" s="0"/>
      <c r="AAY223" s="0"/>
      <c r="AAZ223" s="0"/>
      <c r="ABA223" s="0"/>
      <c r="ABB223" s="0"/>
      <c r="ABC223" s="0"/>
      <c r="ABD223" s="0"/>
      <c r="ABE223" s="0"/>
      <c r="ABF223" s="0"/>
      <c r="ABG223" s="0"/>
      <c r="ABH223" s="0"/>
      <c r="ABI223" s="0"/>
      <c r="ABJ223" s="0"/>
      <c r="ABK223" s="0"/>
      <c r="ABL223" s="0"/>
      <c r="ABM223" s="0"/>
      <c r="ABN223" s="0"/>
      <c r="ABO223" s="0"/>
      <c r="ABP223" s="0"/>
      <c r="ABQ223" s="0"/>
      <c r="ABR223" s="0"/>
      <c r="ABS223" s="0"/>
      <c r="ABT223" s="0"/>
      <c r="ABU223" s="0"/>
      <c r="ABV223" s="0"/>
      <c r="ABW223" s="0"/>
      <c r="ABX223" s="0"/>
      <c r="ABY223" s="0"/>
      <c r="ABZ223" s="0"/>
      <c r="ACA223" s="0"/>
      <c r="ACB223" s="0"/>
      <c r="ACC223" s="0"/>
      <c r="ACD223" s="0"/>
      <c r="ACE223" s="0"/>
      <c r="ACF223" s="0"/>
      <c r="ACG223" s="0"/>
      <c r="ACH223" s="0"/>
      <c r="ACI223" s="0"/>
      <c r="ACJ223" s="0"/>
      <c r="ACK223" s="0"/>
      <c r="ACL223" s="0"/>
      <c r="ACM223" s="0"/>
      <c r="ACN223" s="0"/>
      <c r="ACO223" s="0"/>
      <c r="ACP223" s="0"/>
      <c r="ACQ223" s="0"/>
      <c r="ACR223" s="0"/>
      <c r="ACS223" s="0"/>
      <c r="ACT223" s="0"/>
      <c r="ACU223" s="0"/>
      <c r="ACV223" s="0"/>
      <c r="ACW223" s="0"/>
      <c r="ACX223" s="0"/>
      <c r="ACY223" s="0"/>
      <c r="ACZ223" s="0"/>
      <c r="ADA223" s="0"/>
      <c r="ADB223" s="0"/>
      <c r="ADC223" s="0"/>
      <c r="ADD223" s="0"/>
      <c r="ADE223" s="0"/>
      <c r="ADF223" s="0"/>
      <c r="ADG223" s="0"/>
      <c r="ADH223" s="0"/>
      <c r="ADI223" s="0"/>
      <c r="ADJ223" s="0"/>
      <c r="ADK223" s="0"/>
      <c r="ADL223" s="0"/>
      <c r="ADM223" s="0"/>
      <c r="ADN223" s="0"/>
      <c r="ADO223" s="0"/>
      <c r="ADP223" s="0"/>
      <c r="ADQ223" s="0"/>
      <c r="ADR223" s="0"/>
      <c r="ADS223" s="0"/>
      <c r="ADT223" s="0"/>
      <c r="ADU223" s="0"/>
      <c r="ADV223" s="0"/>
      <c r="ADW223" s="0"/>
      <c r="ADX223" s="0"/>
      <c r="ADY223" s="0"/>
      <c r="ADZ223" s="0"/>
      <c r="AEA223" s="0"/>
      <c r="AEB223" s="0"/>
      <c r="AEC223" s="0"/>
      <c r="AED223" s="0"/>
      <c r="AEE223" s="0"/>
      <c r="AEF223" s="0"/>
      <c r="AEG223" s="0"/>
      <c r="AEH223" s="0"/>
      <c r="AEI223" s="0"/>
      <c r="AEJ223" s="0"/>
      <c r="AEK223" s="0"/>
      <c r="AEL223" s="0"/>
      <c r="AEM223" s="0"/>
      <c r="AEN223" s="0"/>
      <c r="AEO223" s="0"/>
      <c r="AEP223" s="0"/>
      <c r="AEQ223" s="0"/>
      <c r="AER223" s="0"/>
      <c r="AES223" s="0"/>
      <c r="AET223" s="0"/>
      <c r="AEU223" s="0"/>
      <c r="AEV223" s="0"/>
      <c r="AEW223" s="0"/>
      <c r="AEX223" s="0"/>
      <c r="AEY223" s="0"/>
      <c r="AEZ223" s="0"/>
      <c r="AFA223" s="0"/>
      <c r="AFB223" s="0"/>
      <c r="AFC223" s="0"/>
      <c r="AFD223" s="0"/>
      <c r="AFE223" s="0"/>
      <c r="AFF223" s="0"/>
      <c r="AFG223" s="0"/>
      <c r="AFH223" s="0"/>
      <c r="AFI223" s="0"/>
      <c r="AFJ223" s="0"/>
      <c r="AFK223" s="0"/>
      <c r="AFL223" s="0"/>
      <c r="AFM223" s="0"/>
      <c r="AFN223" s="0"/>
      <c r="AFO223" s="0"/>
      <c r="AFP223" s="0"/>
      <c r="AFQ223" s="0"/>
      <c r="AFR223" s="0"/>
      <c r="AFS223" s="0"/>
      <c r="AFT223" s="0"/>
      <c r="AFU223" s="0"/>
      <c r="AFV223" s="0"/>
      <c r="AFW223" s="0"/>
      <c r="AFX223" s="0"/>
      <c r="AFY223" s="0"/>
      <c r="AFZ223" s="0"/>
      <c r="AGA223" s="0"/>
      <c r="AGB223" s="0"/>
      <c r="AGC223" s="0"/>
      <c r="AGD223" s="0"/>
      <c r="AGE223" s="0"/>
      <c r="AGF223" s="0"/>
      <c r="AGG223" s="0"/>
      <c r="AGH223" s="0"/>
      <c r="AGI223" s="0"/>
      <c r="AGJ223" s="0"/>
      <c r="AGK223" s="0"/>
      <c r="AGL223" s="0"/>
      <c r="AGM223" s="0"/>
      <c r="AGN223" s="0"/>
      <c r="AGO223" s="0"/>
      <c r="AGP223" s="0"/>
      <c r="AGQ223" s="0"/>
      <c r="AGR223" s="0"/>
      <c r="AGS223" s="0"/>
      <c r="AGT223" s="0"/>
      <c r="AGU223" s="0"/>
      <c r="AGV223" s="0"/>
      <c r="AGW223" s="0"/>
      <c r="AGX223" s="0"/>
      <c r="AGY223" s="0"/>
      <c r="AGZ223" s="0"/>
      <c r="AHA223" s="0"/>
      <c r="AHB223" s="0"/>
      <c r="AHC223" s="0"/>
      <c r="AHD223" s="0"/>
      <c r="AHE223" s="0"/>
      <c r="AHF223" s="0"/>
      <c r="AHG223" s="0"/>
      <c r="AHH223" s="0"/>
      <c r="AHI223" s="0"/>
      <c r="AHJ223" s="0"/>
      <c r="AHK223" s="0"/>
      <c r="AHL223" s="0"/>
      <c r="AHM223" s="0"/>
      <c r="AHN223" s="0"/>
      <c r="AHO223" s="0"/>
      <c r="AHP223" s="0"/>
      <c r="AHQ223" s="0"/>
      <c r="AHR223" s="0"/>
      <c r="AHS223" s="0"/>
      <c r="AHT223" s="0"/>
      <c r="AHU223" s="0"/>
      <c r="AHV223" s="0"/>
      <c r="AHW223" s="0"/>
      <c r="AHX223" s="0"/>
      <c r="AHY223" s="0"/>
      <c r="AHZ223" s="0"/>
      <c r="AIA223" s="0"/>
      <c r="AIB223" s="0"/>
      <c r="AIC223" s="0"/>
      <c r="AID223" s="0"/>
      <c r="AIE223" s="0"/>
      <c r="AIF223" s="0"/>
      <c r="AIG223" s="0"/>
      <c r="AIH223" s="0"/>
      <c r="AII223" s="0"/>
      <c r="AIJ223" s="0"/>
      <c r="AIK223" s="0"/>
      <c r="AIL223" s="0"/>
      <c r="AIM223" s="0"/>
      <c r="AIN223" s="0"/>
      <c r="AIO223" s="0"/>
      <c r="AIP223" s="0"/>
      <c r="AIQ223" s="0"/>
      <c r="AIR223" s="0"/>
      <c r="AIS223" s="0"/>
      <c r="AIT223" s="0"/>
      <c r="AIU223" s="0"/>
      <c r="AIV223" s="0"/>
      <c r="AIW223" s="0"/>
      <c r="AIX223" s="0"/>
      <c r="AIY223" s="0"/>
      <c r="AIZ223" s="0"/>
      <c r="AJA223" s="0"/>
      <c r="AJB223" s="0"/>
      <c r="AJC223" s="0"/>
      <c r="AJD223" s="0"/>
      <c r="AJE223" s="0"/>
      <c r="AJF223" s="0"/>
      <c r="AJG223" s="0"/>
      <c r="AJH223" s="0"/>
      <c r="AJI223" s="0"/>
      <c r="AJJ223" s="0"/>
      <c r="AJK223" s="0"/>
      <c r="AJL223" s="0"/>
      <c r="AJM223" s="0"/>
      <c r="AJN223" s="0"/>
      <c r="AJO223" s="0"/>
      <c r="AJP223" s="0"/>
      <c r="AJQ223" s="0"/>
      <c r="AJR223" s="0"/>
      <c r="AJS223" s="0"/>
      <c r="AJT223" s="0"/>
      <c r="AJU223" s="0"/>
      <c r="AJV223" s="0"/>
      <c r="AJW223" s="0"/>
      <c r="AJX223" s="0"/>
      <c r="AJY223" s="0"/>
      <c r="AJZ223" s="0"/>
      <c r="AKA223" s="0"/>
      <c r="AKB223" s="0"/>
      <c r="AKC223" s="0"/>
      <c r="AKD223" s="0"/>
      <c r="AKE223" s="0"/>
      <c r="AKF223" s="0"/>
      <c r="AKG223" s="0"/>
      <c r="AKH223" s="0"/>
      <c r="AKI223" s="0"/>
      <c r="AKJ223" s="0"/>
      <c r="AKK223" s="0"/>
      <c r="AKL223" s="0"/>
      <c r="AKM223" s="0"/>
      <c r="AKN223" s="0"/>
      <c r="AKO223" s="0"/>
      <c r="AKP223" s="0"/>
      <c r="AKQ223" s="0"/>
      <c r="AKR223" s="0"/>
      <c r="AKS223" s="0"/>
      <c r="AKT223" s="0"/>
      <c r="AKU223" s="0"/>
      <c r="AKV223" s="0"/>
      <c r="AKW223" s="0"/>
      <c r="AKX223" s="0"/>
      <c r="AKY223" s="0"/>
      <c r="AKZ223" s="0"/>
      <c r="ALA223" s="0"/>
      <c r="ALB223" s="0"/>
      <c r="ALC223" s="0"/>
      <c r="ALD223" s="0"/>
      <c r="ALE223" s="0"/>
      <c r="ALF223" s="0"/>
      <c r="ALG223" s="0"/>
      <c r="ALH223" s="0"/>
      <c r="ALI223" s="0"/>
      <c r="ALJ223" s="0"/>
      <c r="ALK223" s="0"/>
      <c r="ALL223" s="0"/>
      <c r="ALM223" s="0"/>
      <c r="ALN223" s="0"/>
      <c r="ALO223" s="0"/>
      <c r="ALP223" s="0"/>
      <c r="ALQ223" s="0"/>
      <c r="ALR223" s="0"/>
      <c r="ALS223" s="0"/>
      <c r="ALT223" s="0"/>
      <c r="ALU223" s="0"/>
      <c r="ALV223" s="0"/>
      <c r="ALW223" s="0"/>
      <c r="ALX223" s="0"/>
      <c r="ALY223" s="0"/>
      <c r="ALZ223" s="0"/>
      <c r="AMA223" s="0"/>
      <c r="AMB223" s="0"/>
      <c r="AMC223" s="0"/>
      <c r="AMD223" s="0"/>
      <c r="AME223" s="0"/>
      <c r="AMF223" s="0"/>
      <c r="AMG223" s="0"/>
      <c r="AMH223" s="0"/>
      <c r="AMI223" s="0"/>
      <c r="AMJ223" s="0"/>
    </row>
    <row r="224" customFormat="false" ht="13.2" hidden="false" customHeight="false" outlineLevel="0" collapsed="false">
      <c r="B224" s="3" t="n">
        <v>11</v>
      </c>
      <c r="I224" s="20" t="n">
        <v>1</v>
      </c>
      <c r="J224" s="1" t="s">
        <v>39</v>
      </c>
      <c r="K224" s="1" t="s">
        <v>40</v>
      </c>
      <c r="L224" s="5" t="n">
        <v>42684</v>
      </c>
      <c r="M224" s="1" t="n">
        <v>0</v>
      </c>
      <c r="N224" s="1" t="n">
        <v>0</v>
      </c>
      <c r="O224" s="1" t="n">
        <v>1</v>
      </c>
      <c r="P224" s="19" t="n">
        <f aca="false">+SUMIFS($O$2:$O$181,$J$2:$J$181,$J224,$B$2:$B$181,"&lt;"&amp;$B224,$B$2:$B$181,"&gt;="&amp;($B224-6))/6</f>
        <v>2.16666666666667</v>
      </c>
      <c r="Q224" s="19" t="n">
        <f aca="false">+SUMIFS($M$2:$M$181,$J$2:$J$181,$J224,$B$2:$B$181,"&lt;"&amp;$B224,$B$2:$B$181,"&gt;="&amp;($B224-6))/6</f>
        <v>2</v>
      </c>
      <c r="R224" s="19" t="n">
        <f aca="false">+SUMIFS($N$2:$N$181,$J$2:$J$181,$J224,$B$2:$B$181,"&lt;"&amp;$B224,$B$2:$B$181,"&gt;="&amp;($B224-6))/6</f>
        <v>1.16666666666667</v>
      </c>
      <c r="S224" s="19" t="n">
        <f aca="false">+SUMIFS($S$2:$S$181,$J$2:$J$181,$J224,$B$2:$B$181,"&lt;"&amp;$B224,$B$2:$B$181,"&gt;="&amp;($B224-6))/(6*90)</f>
        <v>0.746296296296296</v>
      </c>
      <c r="T224" s="19" t="n">
        <f aca="false">+SUMIFS($T$2:$T$181,$J$2:$J$181,$J224,$B$2:$B$181,"&lt;"&amp;$B224,$B$2:$B$181,"&gt;="&amp;($B224-6))/(6*90)</f>
        <v>0.0962962962962963</v>
      </c>
      <c r="U224" s="19" t="n">
        <f aca="false">+SUMIFS($U$2:$U$181,$J$2:$J$181,$J224,$B$2:$B$181,"&lt;"&amp;$B224,$B$2:$B$181,"&gt;="&amp;($B224-6))/(6*90)</f>
        <v>0.581481481481482</v>
      </c>
      <c r="V224" s="19" t="n">
        <f aca="false">+SUMIFS($V$2:$V$181,$J$2:$J$181,$J224,$B$2:$B$181,"&lt;"&amp;$B224,$B$2:$B$181,"&gt;="&amp;($B224-6))/(6*90)</f>
        <v>0.218518518518519</v>
      </c>
      <c r="W224" s="19" t="n">
        <f aca="false">+SUMIFS($W$2:$W$181,$J$2:$J$181,$J224,$B$2:$B$181,"&lt;"&amp;$B224,$B$2:$B$181,"&gt;="&amp;($B224-6))/6</f>
        <v>2.71878413983677</v>
      </c>
      <c r="X224" s="19" t="n">
        <f aca="false">+SUMIFS($X$2:$X$181,$J$2:$J$181,$J224,$B$2:$B$181,"&lt;"&amp;$B224,$B$2:$B$181,"&gt;="&amp;($B224-6))/6</f>
        <v>2.04166666666667</v>
      </c>
      <c r="Y224" s="19" t="n">
        <f aca="false">+SUMIFS($Y$2:$Y$181,$J$2:$J$181,$J224,$B$2:$B$181,"&lt;"&amp;$B224,$B$2:$B$181,"&gt;="&amp;($B224-6))/(6*90)</f>
        <v>3.37962962962963</v>
      </c>
      <c r="Z224" s="19" t="n">
        <f aca="false">+SUMIFS($Z$2:$Z$181,$J$2:$J$181,$J224,$B$2:$B$181,"&lt;"&amp;$B224,$B$2:$B$181,"&gt;="&amp;($B224-6))/(6*90)</f>
        <v>0.377777777777778</v>
      </c>
      <c r="AA224" s="19" t="n">
        <f aca="false">+SUMIFS($AA$2:$AA$181,$J$2:$J$181,$J224,$B$2:$B$181,"&lt;"&amp;$B224,$B$2:$B$181,"&gt;="&amp;($B224-6))/6</f>
        <v>0.901164760627911</v>
      </c>
      <c r="AB224" s="19" t="n">
        <f aca="false">+SUMIFS($AB$2:$AB$181,$J$2:$J$181,$J224,$B$2:$B$181,"&lt;"&amp;$B224,$B$2:$B$181,"&gt;="&amp;($B224-6))/(6*90)</f>
        <v>0.037037037037037</v>
      </c>
      <c r="AC224" s="19" t="n">
        <f aca="false">+SUMIFS($AC$2:$AC$181,$J$2:$J$181,$J224,$B$2:$B$181,"&lt;"&amp;$B224,$B$2:$B$181,"&gt;="&amp;($B224-6))/(6*90)</f>
        <v>0.17037037037037</v>
      </c>
      <c r="AD224" s="19" t="n">
        <f aca="false">+SUMIFS(AD$2:AD$181,$J$2:$J$181,$J224,$B$2:$B$181,"&lt;"&amp;$B224,$B$2:$B$181,"&gt;="&amp;($B224-6))/6</f>
        <v>1.5</v>
      </c>
      <c r="AE224" s="19" t="n">
        <f aca="false">+SUMIFS(AE$2:AE$181,$J$2:$J$181,$J224,$B$2:$B$181,"&lt;"&amp;$B224,$B$2:$B$181,"&gt;="&amp;($B224-6))/(6*90)</f>
        <v>0.101851851851852</v>
      </c>
      <c r="AF224" s="19" t="n">
        <f aca="false">+SUMIFS(AF$2:AF$181,$J$2:$J$181,$J224,$B$2:$B$181,"&lt;"&amp;$B224,$B$2:$B$181,"&gt;="&amp;($B224-6))/(6*90)</f>
        <v>3.3462962962963</v>
      </c>
      <c r="AG224" s="19" t="n">
        <f aca="false">+SUMIFS(AG$2:AG$181,$J$2:$J$181,$J224,$B$2:$B$181,"&lt;"&amp;$B224,$B$2:$B$181,"&gt;="&amp;($B224-6))/(6*90)</f>
        <v>0.564814814814815</v>
      </c>
      <c r="AH224" s="19" t="n">
        <f aca="false">+SUMIFS(AH$2:AH$181,$J$2:$J$181,$J224,$B$2:$B$181,"&lt;"&amp;$B224,$B$2:$B$181,"&gt;="&amp;($B224-6))/(6*90)</f>
        <v>0.0481481481481482</v>
      </c>
      <c r="AI224" s="19" t="n">
        <f aca="false">+SUMIFS(AI$2:AI$181,$J$2:$J$181,$J224,$B$2:$B$181,"&lt;"&amp;$B224,$B$2:$B$181,"&gt;="&amp;($B224-6))/(6*90)</f>
        <v>0.225925925925926</v>
      </c>
      <c r="AJ224" s="19" t="n">
        <f aca="false">+SUMIFS(AJ$2:AJ$181,$J$2:$J$181,$J224,$B$2:$B$181,"&lt;"&amp;$B224,$B$2:$B$181,"&gt;="&amp;($B224-6))/6</f>
        <v>4.33333333333333</v>
      </c>
      <c r="AK224" s="19" t="n">
        <f aca="false">+SUMIFS(AK$2:AK$181,$J$2:$J$181,$J224,$B$2:$B$181,"&lt;"&amp;$B224,$B$2:$B$181,"&gt;="&amp;($B224-6))/(6*90)</f>
        <v>0.0740740740740741</v>
      </c>
      <c r="AL224" s="19" t="n">
        <f aca="false">+SUMIFS(AL$2:AL$181,$J$2:$J$181,$J224,$B$2:$B$181,"&lt;"&amp;$B224,$B$2:$B$181,"&gt;="&amp;($B224-6))/6</f>
        <v>1.5</v>
      </c>
      <c r="AM224" s="19" t="n">
        <f aca="false">+SUMIFS(AM$2:AM$181,$J$2:$J$181,$J224,$B$2:$B$181,"&lt;"&amp;$B224,$B$2:$B$181,"&gt;="&amp;($B224-6))/6</f>
        <v>1.61736111111111</v>
      </c>
      <c r="AN224" s="19" t="n">
        <f aca="false">+SUMIFS(AN$2:AN$181,$J$2:$J$181,$J224,$B$2:$B$181,"&lt;"&amp;$B224,$B$2:$B$181,"&gt;="&amp;($B224-6))/6</f>
        <v>1.18337899312142</v>
      </c>
      <c r="AO224" s="0"/>
      <c r="AP224" s="0"/>
      <c r="AQ224" s="0"/>
      <c r="AR224" s="0"/>
      <c r="AS224" s="0"/>
      <c r="AT224" s="0"/>
      <c r="AU224" s="0"/>
      <c r="AV224" s="0"/>
      <c r="AW224" s="0"/>
      <c r="AX224" s="0"/>
      <c r="AY224" s="0"/>
      <c r="AZ224" s="0"/>
      <c r="BA224" s="0"/>
      <c r="BB224" s="0"/>
      <c r="BC224" s="0"/>
      <c r="BD224" s="0"/>
      <c r="BE224" s="0"/>
      <c r="BF224" s="0"/>
      <c r="BG224" s="0"/>
      <c r="BH224" s="0"/>
      <c r="BI224" s="0"/>
      <c r="BJ224" s="0"/>
      <c r="BK224" s="0"/>
      <c r="BL224" s="0"/>
      <c r="BM224" s="0"/>
      <c r="BN224" s="0"/>
      <c r="BO224" s="0"/>
      <c r="BP224" s="0"/>
      <c r="BQ224" s="0"/>
      <c r="BR224" s="0"/>
      <c r="BS224" s="0"/>
      <c r="BT224" s="0"/>
      <c r="BU224" s="0"/>
      <c r="BV224" s="0"/>
      <c r="BW224" s="0"/>
      <c r="BX224" s="0"/>
      <c r="BY224" s="0"/>
      <c r="BZ224" s="0"/>
      <c r="CA224" s="0"/>
      <c r="CB224" s="0"/>
      <c r="CC224" s="0"/>
      <c r="CD224" s="0"/>
      <c r="CE224" s="0"/>
      <c r="CF224" s="0"/>
      <c r="CG224" s="0"/>
      <c r="CH224" s="0"/>
      <c r="CI224" s="0"/>
      <c r="CJ224" s="0"/>
      <c r="CK224" s="0"/>
      <c r="CL224" s="0"/>
      <c r="CM224" s="0"/>
      <c r="CN224" s="0"/>
      <c r="CO224" s="0"/>
      <c r="CP224" s="0"/>
      <c r="CQ224" s="0"/>
      <c r="CR224" s="0"/>
      <c r="CS224" s="0"/>
      <c r="CT224" s="0"/>
      <c r="CU224" s="0"/>
      <c r="CV224" s="0"/>
      <c r="CW224" s="0"/>
      <c r="CX224" s="0"/>
      <c r="CY224" s="0"/>
      <c r="CZ224" s="0"/>
      <c r="DA224" s="0"/>
      <c r="DB224" s="0"/>
      <c r="DC224" s="0"/>
      <c r="DD224" s="0"/>
      <c r="DE224" s="0"/>
      <c r="DF224" s="0"/>
      <c r="DG224" s="0"/>
      <c r="DH224" s="0"/>
      <c r="DI224" s="0"/>
      <c r="DJ224" s="0"/>
      <c r="DK224" s="0"/>
      <c r="DL224" s="0"/>
      <c r="DM224" s="0"/>
      <c r="DN224" s="0"/>
      <c r="DO224" s="0"/>
      <c r="DP224" s="0"/>
      <c r="DQ224" s="0"/>
      <c r="DR224" s="0"/>
      <c r="DS224" s="0"/>
      <c r="DT224" s="0"/>
      <c r="DU224" s="0"/>
      <c r="DV224" s="0"/>
      <c r="DW224" s="0"/>
      <c r="DX224" s="0"/>
      <c r="DY224" s="0"/>
      <c r="DZ224" s="0"/>
      <c r="EA224" s="0"/>
      <c r="EB224" s="0"/>
      <c r="EC224" s="0"/>
      <c r="ED224" s="0"/>
      <c r="EE224" s="0"/>
      <c r="EF224" s="0"/>
      <c r="EG224" s="0"/>
      <c r="EH224" s="0"/>
      <c r="EI224" s="0"/>
      <c r="EJ224" s="0"/>
      <c r="EK224" s="0"/>
      <c r="EL224" s="0"/>
      <c r="EM224" s="0"/>
      <c r="EN224" s="0"/>
      <c r="EO224" s="0"/>
      <c r="EP224" s="0"/>
      <c r="EQ224" s="0"/>
      <c r="ER224" s="0"/>
      <c r="ES224" s="0"/>
      <c r="ET224" s="0"/>
      <c r="EU224" s="0"/>
      <c r="EV224" s="0"/>
      <c r="EW224" s="0"/>
      <c r="EX224" s="0"/>
      <c r="EY224" s="0"/>
      <c r="EZ224" s="0"/>
      <c r="FA224" s="0"/>
      <c r="FB224" s="0"/>
      <c r="FC224" s="0"/>
      <c r="FD224" s="0"/>
      <c r="FE224" s="0"/>
      <c r="FF224" s="0"/>
      <c r="FG224" s="0"/>
      <c r="FH224" s="0"/>
      <c r="FI224" s="0"/>
      <c r="FJ224" s="0"/>
      <c r="FK224" s="0"/>
      <c r="FL224" s="0"/>
      <c r="FM224" s="0"/>
      <c r="FN224" s="0"/>
      <c r="FO224" s="0"/>
      <c r="FP224" s="0"/>
      <c r="FQ224" s="0"/>
      <c r="FR224" s="0"/>
      <c r="FS224" s="0"/>
      <c r="FT224" s="0"/>
      <c r="FU224" s="0"/>
      <c r="FV224" s="0"/>
      <c r="FW224" s="0"/>
      <c r="FX224" s="0"/>
      <c r="FY224" s="0"/>
      <c r="FZ224" s="0"/>
      <c r="GA224" s="0"/>
      <c r="GB224" s="0"/>
      <c r="GC224" s="0"/>
      <c r="GD224" s="0"/>
      <c r="GE224" s="0"/>
      <c r="GF224" s="0"/>
      <c r="GG224" s="0"/>
      <c r="GH224" s="0"/>
      <c r="GI224" s="0"/>
      <c r="GJ224" s="0"/>
      <c r="GK224" s="0"/>
      <c r="GL224" s="0"/>
      <c r="GM224" s="0"/>
      <c r="GN224" s="0"/>
      <c r="GO224" s="0"/>
      <c r="GP224" s="0"/>
      <c r="GQ224" s="0"/>
      <c r="GR224" s="0"/>
      <c r="GS224" s="0"/>
      <c r="GT224" s="0"/>
      <c r="GU224" s="0"/>
      <c r="GV224" s="0"/>
      <c r="GW224" s="0"/>
      <c r="GX224" s="0"/>
      <c r="GY224" s="0"/>
      <c r="GZ224" s="0"/>
      <c r="HA224" s="0"/>
      <c r="HB224" s="0"/>
      <c r="HC224" s="0"/>
      <c r="HD224" s="0"/>
      <c r="HE224" s="0"/>
      <c r="HF224" s="0"/>
      <c r="HG224" s="0"/>
      <c r="HH224" s="0"/>
      <c r="HI224" s="0"/>
      <c r="HJ224" s="0"/>
      <c r="HK224" s="0"/>
      <c r="HL224" s="0"/>
      <c r="HM224" s="0"/>
      <c r="HN224" s="0"/>
      <c r="HO224" s="0"/>
      <c r="HP224" s="0"/>
      <c r="HQ224" s="0"/>
      <c r="HR224" s="0"/>
      <c r="HS224" s="0"/>
      <c r="HT224" s="0"/>
      <c r="HU224" s="0"/>
      <c r="HV224" s="0"/>
      <c r="HW224" s="0"/>
      <c r="HX224" s="0"/>
      <c r="HY224" s="0"/>
      <c r="HZ224" s="0"/>
      <c r="IA224" s="0"/>
      <c r="IB224" s="0"/>
      <c r="IC224" s="0"/>
      <c r="ID224" s="0"/>
      <c r="IE224" s="0"/>
      <c r="IF224" s="0"/>
      <c r="IG224" s="0"/>
      <c r="IH224" s="0"/>
      <c r="II224" s="0"/>
      <c r="IJ224" s="0"/>
      <c r="IK224" s="0"/>
      <c r="IL224" s="0"/>
      <c r="IM224" s="0"/>
      <c r="IN224" s="0"/>
      <c r="IO224" s="0"/>
      <c r="IP224" s="0"/>
      <c r="IQ224" s="0"/>
      <c r="IR224" s="0"/>
      <c r="IS224" s="0"/>
      <c r="IT224" s="0"/>
      <c r="IU224" s="0"/>
      <c r="IV224" s="0"/>
      <c r="IW224" s="0"/>
      <c r="IX224" s="0"/>
      <c r="IY224" s="0"/>
      <c r="IZ224" s="0"/>
      <c r="JA224" s="0"/>
      <c r="JB224" s="0"/>
      <c r="JC224" s="0"/>
      <c r="JD224" s="0"/>
      <c r="JE224" s="0"/>
      <c r="JF224" s="0"/>
      <c r="JG224" s="0"/>
      <c r="JH224" s="0"/>
      <c r="JI224" s="0"/>
      <c r="JJ224" s="0"/>
      <c r="JK224" s="0"/>
      <c r="JL224" s="0"/>
      <c r="JM224" s="0"/>
      <c r="JN224" s="0"/>
      <c r="JO224" s="0"/>
      <c r="JP224" s="0"/>
      <c r="JQ224" s="0"/>
      <c r="JR224" s="0"/>
      <c r="JS224" s="0"/>
      <c r="JT224" s="0"/>
      <c r="JU224" s="0"/>
      <c r="JV224" s="0"/>
      <c r="JW224" s="0"/>
      <c r="JX224" s="0"/>
      <c r="JY224" s="0"/>
      <c r="JZ224" s="0"/>
      <c r="KA224" s="0"/>
      <c r="KB224" s="0"/>
      <c r="KC224" s="0"/>
      <c r="KD224" s="0"/>
      <c r="KE224" s="0"/>
      <c r="KF224" s="0"/>
      <c r="KG224" s="0"/>
      <c r="KH224" s="0"/>
      <c r="KI224" s="0"/>
      <c r="KJ224" s="0"/>
      <c r="KK224" s="0"/>
      <c r="KL224" s="0"/>
      <c r="KM224" s="0"/>
      <c r="KN224" s="0"/>
      <c r="KO224" s="0"/>
      <c r="KP224" s="0"/>
      <c r="KQ224" s="0"/>
      <c r="KR224" s="0"/>
      <c r="KS224" s="0"/>
      <c r="KT224" s="0"/>
      <c r="KU224" s="0"/>
      <c r="KV224" s="0"/>
      <c r="KW224" s="0"/>
      <c r="KX224" s="0"/>
      <c r="KY224" s="0"/>
      <c r="KZ224" s="0"/>
      <c r="LA224" s="0"/>
      <c r="LB224" s="0"/>
      <c r="LC224" s="0"/>
      <c r="LD224" s="0"/>
      <c r="LE224" s="0"/>
      <c r="LF224" s="0"/>
      <c r="LG224" s="0"/>
      <c r="LH224" s="0"/>
      <c r="LI224" s="0"/>
      <c r="LJ224" s="0"/>
      <c r="LK224" s="0"/>
      <c r="LL224" s="0"/>
      <c r="LM224" s="0"/>
      <c r="LN224" s="0"/>
      <c r="LO224" s="0"/>
      <c r="LP224" s="0"/>
      <c r="LQ224" s="0"/>
      <c r="LR224" s="0"/>
      <c r="LS224" s="0"/>
      <c r="LT224" s="0"/>
      <c r="LU224" s="0"/>
      <c r="LV224" s="0"/>
      <c r="LW224" s="0"/>
      <c r="LX224" s="0"/>
      <c r="LY224" s="0"/>
      <c r="LZ224" s="0"/>
      <c r="MA224" s="0"/>
      <c r="MB224" s="0"/>
      <c r="MC224" s="0"/>
      <c r="MD224" s="0"/>
      <c r="ME224" s="0"/>
      <c r="MF224" s="0"/>
      <c r="MG224" s="0"/>
      <c r="MH224" s="0"/>
      <c r="MI224" s="0"/>
      <c r="MJ224" s="0"/>
      <c r="MK224" s="0"/>
      <c r="ML224" s="0"/>
      <c r="MM224" s="0"/>
      <c r="MN224" s="0"/>
      <c r="MO224" s="0"/>
      <c r="MP224" s="0"/>
      <c r="MQ224" s="0"/>
      <c r="MR224" s="0"/>
      <c r="MS224" s="0"/>
      <c r="MT224" s="0"/>
      <c r="MU224" s="0"/>
      <c r="MV224" s="0"/>
      <c r="MW224" s="0"/>
      <c r="MX224" s="0"/>
      <c r="MY224" s="0"/>
      <c r="MZ224" s="0"/>
      <c r="NA224" s="0"/>
      <c r="NB224" s="0"/>
      <c r="NC224" s="0"/>
      <c r="ND224" s="0"/>
      <c r="NE224" s="0"/>
      <c r="NF224" s="0"/>
      <c r="NG224" s="0"/>
      <c r="NH224" s="0"/>
      <c r="NI224" s="0"/>
      <c r="NJ224" s="0"/>
      <c r="NK224" s="0"/>
      <c r="NL224" s="0"/>
      <c r="NM224" s="0"/>
      <c r="NN224" s="0"/>
      <c r="NO224" s="0"/>
      <c r="NP224" s="0"/>
      <c r="NQ224" s="0"/>
      <c r="NR224" s="0"/>
      <c r="NS224" s="0"/>
      <c r="NT224" s="0"/>
      <c r="NU224" s="0"/>
      <c r="NV224" s="0"/>
      <c r="NW224" s="0"/>
      <c r="NX224" s="0"/>
      <c r="NY224" s="0"/>
      <c r="NZ224" s="0"/>
      <c r="OA224" s="0"/>
      <c r="OB224" s="0"/>
      <c r="OC224" s="0"/>
      <c r="OD224" s="0"/>
      <c r="OE224" s="0"/>
      <c r="OF224" s="0"/>
      <c r="OG224" s="0"/>
      <c r="OH224" s="0"/>
      <c r="OI224" s="0"/>
      <c r="OJ224" s="0"/>
      <c r="OK224" s="0"/>
      <c r="OL224" s="0"/>
      <c r="OM224" s="0"/>
      <c r="ON224" s="0"/>
      <c r="OO224" s="0"/>
      <c r="OP224" s="0"/>
      <c r="OQ224" s="0"/>
      <c r="OR224" s="0"/>
      <c r="OS224" s="0"/>
      <c r="OT224" s="0"/>
      <c r="OU224" s="0"/>
      <c r="OV224" s="0"/>
      <c r="OW224" s="0"/>
      <c r="OX224" s="0"/>
      <c r="OY224" s="0"/>
      <c r="OZ224" s="0"/>
      <c r="PA224" s="0"/>
      <c r="PB224" s="0"/>
      <c r="PC224" s="0"/>
      <c r="PD224" s="0"/>
      <c r="PE224" s="0"/>
      <c r="PF224" s="0"/>
      <c r="PG224" s="0"/>
      <c r="PH224" s="0"/>
      <c r="PI224" s="0"/>
      <c r="PJ224" s="0"/>
      <c r="PK224" s="0"/>
      <c r="PL224" s="0"/>
      <c r="PM224" s="0"/>
      <c r="PN224" s="0"/>
      <c r="PO224" s="0"/>
      <c r="PP224" s="0"/>
      <c r="PQ224" s="0"/>
      <c r="PR224" s="0"/>
      <c r="PS224" s="0"/>
      <c r="PT224" s="0"/>
      <c r="PU224" s="0"/>
      <c r="PV224" s="0"/>
      <c r="PW224" s="0"/>
      <c r="PX224" s="0"/>
      <c r="PY224" s="0"/>
      <c r="PZ224" s="0"/>
      <c r="QA224" s="0"/>
      <c r="QB224" s="0"/>
      <c r="QC224" s="0"/>
      <c r="QD224" s="0"/>
      <c r="QE224" s="0"/>
      <c r="QF224" s="0"/>
      <c r="QG224" s="0"/>
      <c r="QH224" s="0"/>
      <c r="QI224" s="0"/>
      <c r="QJ224" s="0"/>
      <c r="QK224" s="0"/>
      <c r="QL224" s="0"/>
      <c r="QM224" s="0"/>
      <c r="QN224" s="0"/>
      <c r="QO224" s="0"/>
      <c r="QP224" s="0"/>
      <c r="QQ224" s="0"/>
      <c r="QR224" s="0"/>
      <c r="QS224" s="0"/>
      <c r="QT224" s="0"/>
      <c r="QU224" s="0"/>
      <c r="QV224" s="0"/>
      <c r="QW224" s="0"/>
      <c r="QX224" s="0"/>
      <c r="QY224" s="0"/>
      <c r="QZ224" s="0"/>
      <c r="RA224" s="0"/>
      <c r="RB224" s="0"/>
      <c r="RC224" s="0"/>
      <c r="RD224" s="0"/>
      <c r="RE224" s="0"/>
      <c r="RF224" s="0"/>
      <c r="RG224" s="0"/>
      <c r="RH224" s="0"/>
      <c r="RI224" s="0"/>
      <c r="RJ224" s="0"/>
      <c r="RK224" s="0"/>
      <c r="RL224" s="0"/>
      <c r="RM224" s="0"/>
      <c r="RN224" s="0"/>
      <c r="RO224" s="0"/>
      <c r="RP224" s="0"/>
      <c r="RQ224" s="0"/>
      <c r="RR224" s="0"/>
      <c r="RS224" s="0"/>
      <c r="RT224" s="0"/>
      <c r="RU224" s="0"/>
      <c r="RV224" s="0"/>
      <c r="RW224" s="0"/>
      <c r="RX224" s="0"/>
      <c r="RY224" s="0"/>
      <c r="RZ224" s="0"/>
      <c r="SA224" s="0"/>
      <c r="SB224" s="0"/>
      <c r="SC224" s="0"/>
      <c r="SD224" s="0"/>
      <c r="SE224" s="0"/>
      <c r="SF224" s="0"/>
      <c r="SG224" s="0"/>
      <c r="SH224" s="0"/>
      <c r="SI224" s="0"/>
      <c r="SJ224" s="0"/>
      <c r="SK224" s="0"/>
      <c r="SL224" s="0"/>
      <c r="SM224" s="0"/>
      <c r="SN224" s="0"/>
      <c r="SO224" s="0"/>
      <c r="SP224" s="0"/>
      <c r="SQ224" s="0"/>
      <c r="SR224" s="0"/>
      <c r="SS224" s="0"/>
      <c r="ST224" s="0"/>
      <c r="SU224" s="0"/>
      <c r="SV224" s="0"/>
      <c r="SW224" s="0"/>
      <c r="SX224" s="0"/>
      <c r="SY224" s="0"/>
      <c r="SZ224" s="0"/>
      <c r="TA224" s="0"/>
      <c r="TB224" s="0"/>
      <c r="TC224" s="0"/>
      <c r="TD224" s="0"/>
      <c r="TE224" s="0"/>
      <c r="TF224" s="0"/>
      <c r="TG224" s="0"/>
      <c r="TH224" s="0"/>
      <c r="TI224" s="0"/>
      <c r="TJ224" s="0"/>
      <c r="TK224" s="0"/>
      <c r="TL224" s="0"/>
      <c r="TM224" s="0"/>
      <c r="TN224" s="0"/>
      <c r="TO224" s="0"/>
      <c r="TP224" s="0"/>
      <c r="TQ224" s="0"/>
      <c r="TR224" s="0"/>
      <c r="TS224" s="0"/>
      <c r="TT224" s="0"/>
      <c r="TU224" s="0"/>
      <c r="TV224" s="0"/>
      <c r="TW224" s="0"/>
      <c r="TX224" s="0"/>
      <c r="TY224" s="0"/>
      <c r="TZ224" s="0"/>
      <c r="UA224" s="0"/>
      <c r="UB224" s="0"/>
      <c r="UC224" s="0"/>
      <c r="UD224" s="0"/>
      <c r="UE224" s="0"/>
      <c r="UF224" s="0"/>
      <c r="UG224" s="0"/>
      <c r="UH224" s="0"/>
      <c r="UI224" s="0"/>
      <c r="UJ224" s="0"/>
      <c r="UK224" s="0"/>
      <c r="UL224" s="0"/>
      <c r="UM224" s="0"/>
      <c r="UN224" s="0"/>
      <c r="UO224" s="0"/>
      <c r="UP224" s="0"/>
      <c r="UQ224" s="0"/>
      <c r="UR224" s="0"/>
      <c r="US224" s="0"/>
      <c r="UT224" s="0"/>
      <c r="UU224" s="0"/>
      <c r="UV224" s="0"/>
      <c r="UW224" s="0"/>
      <c r="UX224" s="0"/>
      <c r="UY224" s="0"/>
      <c r="UZ224" s="0"/>
      <c r="VA224" s="0"/>
      <c r="VB224" s="0"/>
      <c r="VC224" s="0"/>
      <c r="VD224" s="0"/>
      <c r="VE224" s="0"/>
      <c r="VF224" s="0"/>
      <c r="VG224" s="0"/>
      <c r="VH224" s="0"/>
      <c r="VI224" s="0"/>
      <c r="VJ224" s="0"/>
      <c r="VK224" s="0"/>
      <c r="VL224" s="0"/>
      <c r="VM224" s="0"/>
      <c r="VN224" s="0"/>
      <c r="VO224" s="0"/>
      <c r="VP224" s="0"/>
      <c r="VQ224" s="0"/>
      <c r="VR224" s="0"/>
      <c r="VS224" s="0"/>
      <c r="VT224" s="0"/>
      <c r="VU224" s="0"/>
      <c r="VV224" s="0"/>
      <c r="VW224" s="0"/>
      <c r="VX224" s="0"/>
      <c r="VY224" s="0"/>
      <c r="VZ224" s="0"/>
      <c r="WA224" s="0"/>
      <c r="WB224" s="0"/>
      <c r="WC224" s="0"/>
      <c r="WD224" s="0"/>
      <c r="WE224" s="0"/>
      <c r="WF224" s="0"/>
      <c r="WG224" s="0"/>
      <c r="WH224" s="0"/>
      <c r="WI224" s="0"/>
      <c r="WJ224" s="0"/>
      <c r="WK224" s="0"/>
      <c r="WL224" s="0"/>
      <c r="WM224" s="0"/>
      <c r="WN224" s="0"/>
      <c r="WO224" s="0"/>
      <c r="WP224" s="0"/>
      <c r="WQ224" s="0"/>
      <c r="WR224" s="0"/>
      <c r="WS224" s="0"/>
      <c r="WT224" s="0"/>
      <c r="WU224" s="0"/>
      <c r="WV224" s="0"/>
      <c r="WW224" s="0"/>
      <c r="WX224" s="0"/>
      <c r="WY224" s="0"/>
      <c r="WZ224" s="0"/>
      <c r="XA224" s="0"/>
      <c r="XB224" s="0"/>
      <c r="XC224" s="0"/>
      <c r="XD224" s="0"/>
      <c r="XE224" s="0"/>
      <c r="XF224" s="0"/>
      <c r="XG224" s="0"/>
      <c r="XH224" s="0"/>
      <c r="XI224" s="0"/>
      <c r="XJ224" s="0"/>
      <c r="XK224" s="0"/>
      <c r="XL224" s="0"/>
      <c r="XM224" s="0"/>
      <c r="XN224" s="0"/>
      <c r="XO224" s="0"/>
      <c r="XP224" s="0"/>
      <c r="XQ224" s="0"/>
      <c r="XR224" s="0"/>
      <c r="XS224" s="0"/>
      <c r="XT224" s="0"/>
      <c r="XU224" s="0"/>
      <c r="XV224" s="0"/>
      <c r="XW224" s="0"/>
      <c r="XX224" s="0"/>
      <c r="XY224" s="0"/>
      <c r="XZ224" s="0"/>
      <c r="YA224" s="0"/>
      <c r="YB224" s="0"/>
      <c r="YC224" s="0"/>
      <c r="YD224" s="0"/>
      <c r="YE224" s="0"/>
      <c r="YF224" s="0"/>
      <c r="YG224" s="0"/>
      <c r="YH224" s="0"/>
      <c r="YI224" s="0"/>
      <c r="YJ224" s="0"/>
      <c r="YK224" s="0"/>
      <c r="YL224" s="0"/>
      <c r="YM224" s="0"/>
      <c r="YN224" s="0"/>
      <c r="YO224" s="0"/>
      <c r="YP224" s="0"/>
      <c r="YQ224" s="0"/>
      <c r="YR224" s="0"/>
      <c r="YS224" s="0"/>
      <c r="YT224" s="0"/>
      <c r="YU224" s="0"/>
      <c r="YV224" s="0"/>
      <c r="YW224" s="0"/>
      <c r="YX224" s="0"/>
      <c r="YY224" s="0"/>
      <c r="YZ224" s="0"/>
      <c r="ZA224" s="0"/>
      <c r="ZB224" s="0"/>
      <c r="ZC224" s="0"/>
      <c r="ZD224" s="0"/>
      <c r="ZE224" s="0"/>
      <c r="ZF224" s="0"/>
      <c r="ZG224" s="0"/>
      <c r="ZH224" s="0"/>
      <c r="ZI224" s="0"/>
      <c r="ZJ224" s="0"/>
      <c r="ZK224" s="0"/>
      <c r="ZL224" s="0"/>
      <c r="ZM224" s="0"/>
      <c r="ZN224" s="0"/>
      <c r="ZO224" s="0"/>
      <c r="ZP224" s="0"/>
      <c r="ZQ224" s="0"/>
      <c r="ZR224" s="0"/>
      <c r="ZS224" s="0"/>
      <c r="ZT224" s="0"/>
      <c r="ZU224" s="0"/>
      <c r="ZV224" s="0"/>
      <c r="ZW224" s="0"/>
      <c r="ZX224" s="0"/>
      <c r="ZY224" s="0"/>
      <c r="ZZ224" s="0"/>
      <c r="AAA224" s="0"/>
      <c r="AAB224" s="0"/>
      <c r="AAC224" s="0"/>
      <c r="AAD224" s="0"/>
      <c r="AAE224" s="0"/>
      <c r="AAF224" s="0"/>
      <c r="AAG224" s="0"/>
      <c r="AAH224" s="0"/>
      <c r="AAI224" s="0"/>
      <c r="AAJ224" s="0"/>
      <c r="AAK224" s="0"/>
      <c r="AAL224" s="0"/>
      <c r="AAM224" s="0"/>
      <c r="AAN224" s="0"/>
      <c r="AAO224" s="0"/>
      <c r="AAP224" s="0"/>
      <c r="AAQ224" s="0"/>
      <c r="AAR224" s="0"/>
      <c r="AAS224" s="0"/>
      <c r="AAT224" s="0"/>
      <c r="AAU224" s="0"/>
      <c r="AAV224" s="0"/>
      <c r="AAW224" s="0"/>
      <c r="AAX224" s="0"/>
      <c r="AAY224" s="0"/>
      <c r="AAZ224" s="0"/>
      <c r="ABA224" s="0"/>
      <c r="ABB224" s="0"/>
      <c r="ABC224" s="0"/>
      <c r="ABD224" s="0"/>
      <c r="ABE224" s="0"/>
      <c r="ABF224" s="0"/>
      <c r="ABG224" s="0"/>
      <c r="ABH224" s="0"/>
      <c r="ABI224" s="0"/>
      <c r="ABJ224" s="0"/>
      <c r="ABK224" s="0"/>
      <c r="ABL224" s="0"/>
      <c r="ABM224" s="0"/>
      <c r="ABN224" s="0"/>
      <c r="ABO224" s="0"/>
      <c r="ABP224" s="0"/>
      <c r="ABQ224" s="0"/>
      <c r="ABR224" s="0"/>
      <c r="ABS224" s="0"/>
      <c r="ABT224" s="0"/>
      <c r="ABU224" s="0"/>
      <c r="ABV224" s="0"/>
      <c r="ABW224" s="0"/>
      <c r="ABX224" s="0"/>
      <c r="ABY224" s="0"/>
      <c r="ABZ224" s="0"/>
      <c r="ACA224" s="0"/>
      <c r="ACB224" s="0"/>
      <c r="ACC224" s="0"/>
      <c r="ACD224" s="0"/>
      <c r="ACE224" s="0"/>
      <c r="ACF224" s="0"/>
      <c r="ACG224" s="0"/>
      <c r="ACH224" s="0"/>
      <c r="ACI224" s="0"/>
      <c r="ACJ224" s="0"/>
      <c r="ACK224" s="0"/>
      <c r="ACL224" s="0"/>
      <c r="ACM224" s="0"/>
      <c r="ACN224" s="0"/>
      <c r="ACO224" s="0"/>
      <c r="ACP224" s="0"/>
      <c r="ACQ224" s="0"/>
      <c r="ACR224" s="0"/>
      <c r="ACS224" s="0"/>
      <c r="ACT224" s="0"/>
      <c r="ACU224" s="0"/>
      <c r="ACV224" s="0"/>
      <c r="ACW224" s="0"/>
      <c r="ACX224" s="0"/>
      <c r="ACY224" s="0"/>
      <c r="ACZ224" s="0"/>
      <c r="ADA224" s="0"/>
      <c r="ADB224" s="0"/>
      <c r="ADC224" s="0"/>
      <c r="ADD224" s="0"/>
      <c r="ADE224" s="0"/>
      <c r="ADF224" s="0"/>
      <c r="ADG224" s="0"/>
      <c r="ADH224" s="0"/>
      <c r="ADI224" s="0"/>
      <c r="ADJ224" s="0"/>
      <c r="ADK224" s="0"/>
      <c r="ADL224" s="0"/>
      <c r="ADM224" s="0"/>
      <c r="ADN224" s="0"/>
      <c r="ADO224" s="0"/>
      <c r="ADP224" s="0"/>
      <c r="ADQ224" s="0"/>
      <c r="ADR224" s="0"/>
      <c r="ADS224" s="0"/>
      <c r="ADT224" s="0"/>
      <c r="ADU224" s="0"/>
      <c r="ADV224" s="0"/>
      <c r="ADW224" s="0"/>
      <c r="ADX224" s="0"/>
      <c r="ADY224" s="0"/>
      <c r="ADZ224" s="0"/>
      <c r="AEA224" s="0"/>
      <c r="AEB224" s="0"/>
      <c r="AEC224" s="0"/>
      <c r="AED224" s="0"/>
      <c r="AEE224" s="0"/>
      <c r="AEF224" s="0"/>
      <c r="AEG224" s="0"/>
      <c r="AEH224" s="0"/>
      <c r="AEI224" s="0"/>
      <c r="AEJ224" s="0"/>
      <c r="AEK224" s="0"/>
      <c r="AEL224" s="0"/>
      <c r="AEM224" s="0"/>
      <c r="AEN224" s="0"/>
      <c r="AEO224" s="0"/>
      <c r="AEP224" s="0"/>
      <c r="AEQ224" s="0"/>
      <c r="AER224" s="0"/>
      <c r="AES224" s="0"/>
      <c r="AET224" s="0"/>
      <c r="AEU224" s="0"/>
      <c r="AEV224" s="0"/>
      <c r="AEW224" s="0"/>
      <c r="AEX224" s="0"/>
      <c r="AEY224" s="0"/>
      <c r="AEZ224" s="0"/>
      <c r="AFA224" s="0"/>
      <c r="AFB224" s="0"/>
      <c r="AFC224" s="0"/>
      <c r="AFD224" s="0"/>
      <c r="AFE224" s="0"/>
      <c r="AFF224" s="0"/>
      <c r="AFG224" s="0"/>
      <c r="AFH224" s="0"/>
      <c r="AFI224" s="0"/>
      <c r="AFJ224" s="0"/>
      <c r="AFK224" s="0"/>
      <c r="AFL224" s="0"/>
      <c r="AFM224" s="0"/>
      <c r="AFN224" s="0"/>
      <c r="AFO224" s="0"/>
      <c r="AFP224" s="0"/>
      <c r="AFQ224" s="0"/>
      <c r="AFR224" s="0"/>
      <c r="AFS224" s="0"/>
      <c r="AFT224" s="0"/>
      <c r="AFU224" s="0"/>
      <c r="AFV224" s="0"/>
      <c r="AFW224" s="0"/>
      <c r="AFX224" s="0"/>
      <c r="AFY224" s="0"/>
      <c r="AFZ224" s="0"/>
      <c r="AGA224" s="0"/>
      <c r="AGB224" s="0"/>
      <c r="AGC224" s="0"/>
      <c r="AGD224" s="0"/>
      <c r="AGE224" s="0"/>
      <c r="AGF224" s="0"/>
      <c r="AGG224" s="0"/>
      <c r="AGH224" s="0"/>
      <c r="AGI224" s="0"/>
      <c r="AGJ224" s="0"/>
      <c r="AGK224" s="0"/>
      <c r="AGL224" s="0"/>
      <c r="AGM224" s="0"/>
      <c r="AGN224" s="0"/>
      <c r="AGO224" s="0"/>
      <c r="AGP224" s="0"/>
      <c r="AGQ224" s="0"/>
      <c r="AGR224" s="0"/>
      <c r="AGS224" s="0"/>
      <c r="AGT224" s="0"/>
      <c r="AGU224" s="0"/>
      <c r="AGV224" s="0"/>
      <c r="AGW224" s="0"/>
      <c r="AGX224" s="0"/>
      <c r="AGY224" s="0"/>
      <c r="AGZ224" s="0"/>
      <c r="AHA224" s="0"/>
      <c r="AHB224" s="0"/>
      <c r="AHC224" s="0"/>
      <c r="AHD224" s="0"/>
      <c r="AHE224" s="0"/>
      <c r="AHF224" s="0"/>
      <c r="AHG224" s="0"/>
      <c r="AHH224" s="0"/>
      <c r="AHI224" s="0"/>
      <c r="AHJ224" s="0"/>
      <c r="AHK224" s="0"/>
      <c r="AHL224" s="0"/>
      <c r="AHM224" s="0"/>
      <c r="AHN224" s="0"/>
      <c r="AHO224" s="0"/>
      <c r="AHP224" s="0"/>
      <c r="AHQ224" s="0"/>
      <c r="AHR224" s="0"/>
      <c r="AHS224" s="0"/>
      <c r="AHT224" s="0"/>
      <c r="AHU224" s="0"/>
      <c r="AHV224" s="0"/>
      <c r="AHW224" s="0"/>
      <c r="AHX224" s="0"/>
      <c r="AHY224" s="0"/>
      <c r="AHZ224" s="0"/>
      <c r="AIA224" s="0"/>
      <c r="AIB224" s="0"/>
      <c r="AIC224" s="0"/>
      <c r="AID224" s="0"/>
      <c r="AIE224" s="0"/>
      <c r="AIF224" s="0"/>
      <c r="AIG224" s="0"/>
      <c r="AIH224" s="0"/>
      <c r="AII224" s="0"/>
      <c r="AIJ224" s="0"/>
      <c r="AIK224" s="0"/>
      <c r="AIL224" s="0"/>
      <c r="AIM224" s="0"/>
      <c r="AIN224" s="0"/>
      <c r="AIO224" s="0"/>
      <c r="AIP224" s="0"/>
      <c r="AIQ224" s="0"/>
      <c r="AIR224" s="0"/>
      <c r="AIS224" s="0"/>
      <c r="AIT224" s="0"/>
      <c r="AIU224" s="0"/>
      <c r="AIV224" s="0"/>
      <c r="AIW224" s="0"/>
      <c r="AIX224" s="0"/>
      <c r="AIY224" s="0"/>
      <c r="AIZ224" s="0"/>
      <c r="AJA224" s="0"/>
      <c r="AJB224" s="0"/>
      <c r="AJC224" s="0"/>
      <c r="AJD224" s="0"/>
      <c r="AJE224" s="0"/>
      <c r="AJF224" s="0"/>
      <c r="AJG224" s="0"/>
      <c r="AJH224" s="0"/>
      <c r="AJI224" s="0"/>
      <c r="AJJ224" s="0"/>
      <c r="AJK224" s="0"/>
      <c r="AJL224" s="0"/>
      <c r="AJM224" s="0"/>
      <c r="AJN224" s="0"/>
      <c r="AJO224" s="0"/>
      <c r="AJP224" s="0"/>
      <c r="AJQ224" s="0"/>
      <c r="AJR224" s="0"/>
      <c r="AJS224" s="0"/>
      <c r="AJT224" s="0"/>
      <c r="AJU224" s="0"/>
      <c r="AJV224" s="0"/>
      <c r="AJW224" s="0"/>
      <c r="AJX224" s="0"/>
      <c r="AJY224" s="0"/>
      <c r="AJZ224" s="0"/>
      <c r="AKA224" s="0"/>
      <c r="AKB224" s="0"/>
      <c r="AKC224" s="0"/>
      <c r="AKD224" s="0"/>
      <c r="AKE224" s="0"/>
      <c r="AKF224" s="0"/>
      <c r="AKG224" s="0"/>
      <c r="AKH224" s="0"/>
      <c r="AKI224" s="0"/>
      <c r="AKJ224" s="0"/>
      <c r="AKK224" s="0"/>
      <c r="AKL224" s="0"/>
      <c r="AKM224" s="0"/>
      <c r="AKN224" s="0"/>
      <c r="AKO224" s="0"/>
      <c r="AKP224" s="0"/>
      <c r="AKQ224" s="0"/>
      <c r="AKR224" s="0"/>
      <c r="AKS224" s="0"/>
      <c r="AKT224" s="0"/>
      <c r="AKU224" s="0"/>
      <c r="AKV224" s="0"/>
      <c r="AKW224" s="0"/>
      <c r="AKX224" s="0"/>
      <c r="AKY224" s="0"/>
      <c r="AKZ224" s="0"/>
      <c r="ALA224" s="0"/>
      <c r="ALB224" s="0"/>
      <c r="ALC224" s="0"/>
      <c r="ALD224" s="0"/>
      <c r="ALE224" s="0"/>
      <c r="ALF224" s="0"/>
      <c r="ALG224" s="0"/>
      <c r="ALH224" s="0"/>
      <c r="ALI224" s="0"/>
      <c r="ALJ224" s="0"/>
      <c r="ALK224" s="0"/>
      <c r="ALL224" s="0"/>
      <c r="ALM224" s="0"/>
      <c r="ALN224" s="0"/>
      <c r="ALO224" s="0"/>
      <c r="ALP224" s="0"/>
      <c r="ALQ224" s="0"/>
      <c r="ALR224" s="0"/>
      <c r="ALS224" s="0"/>
      <c r="ALT224" s="0"/>
      <c r="ALU224" s="0"/>
      <c r="ALV224" s="0"/>
      <c r="ALW224" s="0"/>
      <c r="ALX224" s="0"/>
      <c r="ALY224" s="0"/>
      <c r="ALZ224" s="0"/>
      <c r="AMA224" s="0"/>
      <c r="AMB224" s="0"/>
      <c r="AMC224" s="0"/>
      <c r="AMD224" s="0"/>
      <c r="AME224" s="0"/>
      <c r="AMF224" s="0"/>
      <c r="AMG224" s="0"/>
      <c r="AMH224" s="0"/>
      <c r="AMI224" s="0"/>
      <c r="AMJ224" s="0"/>
    </row>
    <row r="225" customFormat="false" ht="13.2" hidden="false" customHeight="false" outlineLevel="0" collapsed="false">
      <c r="B225" s="3" t="n">
        <v>12</v>
      </c>
      <c r="I225" s="20" t="n">
        <v>0</v>
      </c>
      <c r="J225" s="1" t="s">
        <v>39</v>
      </c>
      <c r="K225" s="1" t="s">
        <v>47</v>
      </c>
      <c r="L225" s="5" t="n">
        <v>42689</v>
      </c>
      <c r="M225" s="1" t="n">
        <v>0</v>
      </c>
      <c r="N225" s="1" t="n">
        <v>3</v>
      </c>
      <c r="O225" s="1" t="n">
        <v>0</v>
      </c>
      <c r="P225" s="19" t="n">
        <f aca="false">+SUMIFS($O$2:$O$181,$J$2:$J$181,$J225,$B$2:$B$181,"&lt;"&amp;$B225,$B$2:$B$181,"&gt;="&amp;($B225-6))/6</f>
        <v>1.83333333333333</v>
      </c>
      <c r="Q225" s="19" t="n">
        <f aca="false">+SUMIFS($M$2:$M$181,$J$2:$J$181,$J225,$B$2:$B$181,"&lt;"&amp;$B225,$B$2:$B$181,"&gt;="&amp;($B225-6))/6</f>
        <v>1.5</v>
      </c>
      <c r="R225" s="19" t="n">
        <f aca="false">+SUMIFS($N$2:$N$181,$J$2:$J$181,$J225,$B$2:$B$181,"&lt;"&amp;$B225,$B$2:$B$181,"&gt;="&amp;($B225-6))/6</f>
        <v>0.833333333333333</v>
      </c>
      <c r="S225" s="19" t="n">
        <f aca="false">+SUMIFS($S$2:$S$181,$J$2:$J$181,$J225,$B$2:$B$181,"&lt;"&amp;$B225,$B$2:$B$181,"&gt;="&amp;($B225-6))/(6*90)</f>
        <v>0.87962962962963</v>
      </c>
      <c r="T225" s="19" t="n">
        <f aca="false">+SUMIFS($T$2:$T$181,$J$2:$J$181,$J225,$B$2:$B$181,"&lt;"&amp;$B225,$B$2:$B$181,"&gt;="&amp;($B225-6))/(6*90)</f>
        <v>0.087037037037037</v>
      </c>
      <c r="U225" s="19" t="n">
        <f aca="false">+SUMIFS($U$2:$U$181,$J$2:$J$181,$J225,$B$2:$B$181,"&lt;"&amp;$B225,$B$2:$B$181,"&gt;="&amp;($B225-6))/(6*90)</f>
        <v>0.690740740740741</v>
      </c>
      <c r="V225" s="19" t="n">
        <f aca="false">+SUMIFS($V$2:$V$181,$J$2:$J$181,$J225,$B$2:$B$181,"&lt;"&amp;$B225,$B$2:$B$181,"&gt;="&amp;($B225-6))/(6*90)</f>
        <v>0.237037037037037</v>
      </c>
      <c r="W225" s="19" t="n">
        <f aca="false">+SUMIFS($W$2:$W$181,$J$2:$J$181,$J225,$B$2:$B$181,"&lt;"&amp;$B225,$B$2:$B$181,"&gt;="&amp;($B225-6))/6</f>
        <v>2.00449842555106</v>
      </c>
      <c r="X225" s="19" t="n">
        <f aca="false">+SUMIFS($X$2:$X$181,$J$2:$J$181,$J225,$B$2:$B$181,"&lt;"&amp;$B225,$B$2:$B$181,"&gt;="&amp;($B225-6))/6</f>
        <v>1.83333333333333</v>
      </c>
      <c r="Y225" s="19" t="n">
        <f aca="false">+SUMIFS($Y$2:$Y$181,$J$2:$J$181,$J225,$B$2:$B$181,"&lt;"&amp;$B225,$B$2:$B$181,"&gt;="&amp;($B225-6))/(6*90)</f>
        <v>3.90185185185185</v>
      </c>
      <c r="Z225" s="19" t="n">
        <f aca="false">+SUMIFS($Z$2:$Z$181,$J$2:$J$181,$J225,$B$2:$B$181,"&lt;"&amp;$B225,$B$2:$B$181,"&gt;="&amp;($B225-6))/(6*90)</f>
        <v>0.398148148148148</v>
      </c>
      <c r="AA225" s="19" t="n">
        <f aca="false">+SUMIFS($AA$2:$AA$181,$J$2:$J$181,$J225,$B$2:$B$181,"&lt;"&amp;$B225,$B$2:$B$181,"&gt;="&amp;($B225-6))/6</f>
        <v>0.905615082239561</v>
      </c>
      <c r="AB225" s="19" t="n">
        <f aca="false">+SUMIFS($AB$2:$AB$181,$J$2:$J$181,$J225,$B$2:$B$181,"&lt;"&amp;$B225,$B$2:$B$181,"&gt;="&amp;($B225-6))/(6*90)</f>
        <v>0.05</v>
      </c>
      <c r="AC225" s="19" t="n">
        <f aca="false">+SUMIFS($AC$2:$AC$181,$J$2:$J$181,$J225,$B$2:$B$181,"&lt;"&amp;$B225,$B$2:$B$181,"&gt;="&amp;($B225-6))/(6*90)</f>
        <v>0.168518518518519</v>
      </c>
      <c r="AD225" s="19" t="n">
        <f aca="false">+SUMIFS(AD$2:AD$181,$J$2:$J$181,$J225,$B$2:$B$181,"&lt;"&amp;$B225,$B$2:$B$181,"&gt;="&amp;($B225-6))/6</f>
        <v>1.66666666666667</v>
      </c>
      <c r="AE225" s="19" t="n">
        <f aca="false">+SUMIFS(AE$2:AE$181,$J$2:$J$181,$J225,$B$2:$B$181,"&lt;"&amp;$B225,$B$2:$B$181,"&gt;="&amp;($B225-6))/(6*90)</f>
        <v>0.107407407407407</v>
      </c>
      <c r="AF225" s="19" t="n">
        <f aca="false">+SUMIFS(AF$2:AF$181,$J$2:$J$181,$J225,$B$2:$B$181,"&lt;"&amp;$B225,$B$2:$B$181,"&gt;="&amp;($B225-6))/(6*90)</f>
        <v>3.43333333333333</v>
      </c>
      <c r="AG225" s="19" t="n">
        <f aca="false">+SUMIFS(AG$2:AG$181,$J$2:$J$181,$J225,$B$2:$B$181,"&lt;"&amp;$B225,$B$2:$B$181,"&gt;="&amp;($B225-6))/(6*90)</f>
        <v>0.633333333333333</v>
      </c>
      <c r="AH225" s="19" t="n">
        <f aca="false">+SUMIFS(AH$2:AH$181,$J$2:$J$181,$J225,$B$2:$B$181,"&lt;"&amp;$B225,$B$2:$B$181,"&gt;="&amp;($B225-6))/(6*90)</f>
        <v>0.0425925925925926</v>
      </c>
      <c r="AI225" s="19" t="n">
        <f aca="false">+SUMIFS(AI$2:AI$181,$J$2:$J$181,$J225,$B$2:$B$181,"&lt;"&amp;$B225,$B$2:$B$181,"&gt;="&amp;($B225-6))/(6*90)</f>
        <v>0.194444444444444</v>
      </c>
      <c r="AJ225" s="19" t="n">
        <f aca="false">+SUMIFS(AJ$2:AJ$181,$J$2:$J$181,$J225,$B$2:$B$181,"&lt;"&amp;$B225,$B$2:$B$181,"&gt;="&amp;($B225-6))/6</f>
        <v>4.16666666666667</v>
      </c>
      <c r="AK225" s="19" t="n">
        <f aca="false">+SUMIFS(AK$2:AK$181,$J$2:$J$181,$J225,$B$2:$B$181,"&lt;"&amp;$B225,$B$2:$B$181,"&gt;="&amp;($B225-6))/(6*90)</f>
        <v>0.0537037037037037</v>
      </c>
      <c r="AL225" s="19" t="n">
        <f aca="false">+SUMIFS(AL$2:AL$181,$J$2:$J$181,$J225,$B$2:$B$181,"&lt;"&amp;$B225,$B$2:$B$181,"&gt;="&amp;($B225-6))/6</f>
        <v>1.25</v>
      </c>
      <c r="AM225" s="19" t="n">
        <f aca="false">+SUMIFS(AM$2:AM$181,$J$2:$J$181,$J225,$B$2:$B$181,"&lt;"&amp;$B225,$B$2:$B$181,"&gt;="&amp;($B225-6))/6</f>
        <v>1.87777777777778</v>
      </c>
      <c r="AN225" s="19" t="n">
        <f aca="false">+SUMIFS(AN$2:AN$181,$J$2:$J$181,$J225,$B$2:$B$181,"&lt;"&amp;$B225,$B$2:$B$181,"&gt;="&amp;($B225-6))/6</f>
        <v>1.35328477874773</v>
      </c>
      <c r="AO225" s="0"/>
      <c r="AP225" s="0"/>
      <c r="AQ225" s="0"/>
      <c r="AR225" s="0"/>
      <c r="AS225" s="0"/>
      <c r="AT225" s="0"/>
      <c r="AU225" s="0"/>
      <c r="AV225" s="0"/>
      <c r="AW225" s="0"/>
      <c r="AX225" s="0"/>
      <c r="AY225" s="0"/>
      <c r="AZ225" s="0"/>
      <c r="BA225" s="0"/>
      <c r="BB225" s="0"/>
      <c r="BC225" s="0"/>
      <c r="BD225" s="0"/>
      <c r="BE225" s="0"/>
      <c r="BF225" s="0"/>
      <c r="BG225" s="0"/>
      <c r="BH225" s="0"/>
      <c r="BI225" s="0"/>
      <c r="BJ225" s="0"/>
      <c r="BK225" s="0"/>
      <c r="BL225" s="0"/>
      <c r="BM225" s="0"/>
      <c r="BN225" s="0"/>
      <c r="BO225" s="0"/>
      <c r="BP225" s="0"/>
      <c r="BQ225" s="0"/>
      <c r="BR225" s="0"/>
      <c r="BS225" s="0"/>
      <c r="BT225" s="0"/>
      <c r="BU225" s="0"/>
      <c r="BV225" s="0"/>
      <c r="BW225" s="0"/>
      <c r="BX225" s="0"/>
      <c r="BY225" s="0"/>
      <c r="BZ225" s="0"/>
      <c r="CA225" s="0"/>
      <c r="CB225" s="0"/>
      <c r="CC225" s="0"/>
      <c r="CD225" s="0"/>
      <c r="CE225" s="0"/>
      <c r="CF225" s="0"/>
      <c r="CG225" s="0"/>
      <c r="CH225" s="0"/>
      <c r="CI225" s="0"/>
      <c r="CJ225" s="0"/>
      <c r="CK225" s="0"/>
      <c r="CL225" s="0"/>
      <c r="CM225" s="0"/>
      <c r="CN225" s="0"/>
      <c r="CO225" s="0"/>
      <c r="CP225" s="0"/>
      <c r="CQ225" s="0"/>
      <c r="CR225" s="0"/>
      <c r="CS225" s="0"/>
      <c r="CT225" s="0"/>
      <c r="CU225" s="0"/>
      <c r="CV225" s="0"/>
      <c r="CW225" s="0"/>
      <c r="CX225" s="0"/>
      <c r="CY225" s="0"/>
      <c r="CZ225" s="0"/>
      <c r="DA225" s="0"/>
      <c r="DB225" s="0"/>
      <c r="DC225" s="0"/>
      <c r="DD225" s="0"/>
      <c r="DE225" s="0"/>
      <c r="DF225" s="0"/>
      <c r="DG225" s="0"/>
      <c r="DH225" s="0"/>
      <c r="DI225" s="0"/>
      <c r="DJ225" s="0"/>
      <c r="DK225" s="0"/>
      <c r="DL225" s="0"/>
      <c r="DM225" s="0"/>
      <c r="DN225" s="0"/>
      <c r="DO225" s="0"/>
      <c r="DP225" s="0"/>
      <c r="DQ225" s="0"/>
      <c r="DR225" s="0"/>
      <c r="DS225" s="0"/>
      <c r="DT225" s="0"/>
      <c r="DU225" s="0"/>
      <c r="DV225" s="0"/>
      <c r="DW225" s="0"/>
      <c r="DX225" s="0"/>
      <c r="DY225" s="0"/>
      <c r="DZ225" s="0"/>
      <c r="EA225" s="0"/>
      <c r="EB225" s="0"/>
      <c r="EC225" s="0"/>
      <c r="ED225" s="0"/>
      <c r="EE225" s="0"/>
      <c r="EF225" s="0"/>
      <c r="EG225" s="0"/>
      <c r="EH225" s="0"/>
      <c r="EI225" s="0"/>
      <c r="EJ225" s="0"/>
      <c r="EK225" s="0"/>
      <c r="EL225" s="0"/>
      <c r="EM225" s="0"/>
      <c r="EN225" s="0"/>
      <c r="EO225" s="0"/>
      <c r="EP225" s="0"/>
      <c r="EQ225" s="0"/>
      <c r="ER225" s="0"/>
      <c r="ES225" s="0"/>
      <c r="ET225" s="0"/>
      <c r="EU225" s="0"/>
      <c r="EV225" s="0"/>
      <c r="EW225" s="0"/>
      <c r="EX225" s="0"/>
      <c r="EY225" s="0"/>
      <c r="EZ225" s="0"/>
      <c r="FA225" s="0"/>
      <c r="FB225" s="0"/>
      <c r="FC225" s="0"/>
      <c r="FD225" s="0"/>
      <c r="FE225" s="0"/>
      <c r="FF225" s="0"/>
      <c r="FG225" s="0"/>
      <c r="FH225" s="0"/>
      <c r="FI225" s="0"/>
      <c r="FJ225" s="0"/>
      <c r="FK225" s="0"/>
      <c r="FL225" s="0"/>
      <c r="FM225" s="0"/>
      <c r="FN225" s="0"/>
      <c r="FO225" s="0"/>
      <c r="FP225" s="0"/>
      <c r="FQ225" s="0"/>
      <c r="FR225" s="0"/>
      <c r="FS225" s="0"/>
      <c r="FT225" s="0"/>
      <c r="FU225" s="0"/>
      <c r="FV225" s="0"/>
      <c r="FW225" s="0"/>
      <c r="FX225" s="0"/>
      <c r="FY225" s="0"/>
      <c r="FZ225" s="0"/>
      <c r="GA225" s="0"/>
      <c r="GB225" s="0"/>
      <c r="GC225" s="0"/>
      <c r="GD225" s="0"/>
      <c r="GE225" s="0"/>
      <c r="GF225" s="0"/>
      <c r="GG225" s="0"/>
      <c r="GH225" s="0"/>
      <c r="GI225" s="0"/>
      <c r="GJ225" s="0"/>
      <c r="GK225" s="0"/>
      <c r="GL225" s="0"/>
      <c r="GM225" s="0"/>
      <c r="GN225" s="0"/>
      <c r="GO225" s="0"/>
      <c r="GP225" s="0"/>
      <c r="GQ225" s="0"/>
      <c r="GR225" s="0"/>
      <c r="GS225" s="0"/>
      <c r="GT225" s="0"/>
      <c r="GU225" s="0"/>
      <c r="GV225" s="0"/>
      <c r="GW225" s="0"/>
      <c r="GX225" s="0"/>
      <c r="GY225" s="0"/>
      <c r="GZ225" s="0"/>
      <c r="HA225" s="0"/>
      <c r="HB225" s="0"/>
      <c r="HC225" s="0"/>
      <c r="HD225" s="0"/>
      <c r="HE225" s="0"/>
      <c r="HF225" s="0"/>
      <c r="HG225" s="0"/>
      <c r="HH225" s="0"/>
      <c r="HI225" s="0"/>
      <c r="HJ225" s="0"/>
      <c r="HK225" s="0"/>
      <c r="HL225" s="0"/>
      <c r="HM225" s="0"/>
      <c r="HN225" s="0"/>
      <c r="HO225" s="0"/>
      <c r="HP225" s="0"/>
      <c r="HQ225" s="0"/>
      <c r="HR225" s="0"/>
      <c r="HS225" s="0"/>
      <c r="HT225" s="0"/>
      <c r="HU225" s="0"/>
      <c r="HV225" s="0"/>
      <c r="HW225" s="0"/>
      <c r="HX225" s="0"/>
      <c r="HY225" s="0"/>
      <c r="HZ225" s="0"/>
      <c r="IA225" s="0"/>
      <c r="IB225" s="0"/>
      <c r="IC225" s="0"/>
      <c r="ID225" s="0"/>
      <c r="IE225" s="0"/>
      <c r="IF225" s="0"/>
      <c r="IG225" s="0"/>
      <c r="IH225" s="0"/>
      <c r="II225" s="0"/>
      <c r="IJ225" s="0"/>
      <c r="IK225" s="0"/>
      <c r="IL225" s="0"/>
      <c r="IM225" s="0"/>
      <c r="IN225" s="0"/>
      <c r="IO225" s="0"/>
      <c r="IP225" s="0"/>
      <c r="IQ225" s="0"/>
      <c r="IR225" s="0"/>
      <c r="IS225" s="0"/>
      <c r="IT225" s="0"/>
      <c r="IU225" s="0"/>
      <c r="IV225" s="0"/>
      <c r="IW225" s="0"/>
      <c r="IX225" s="0"/>
      <c r="IY225" s="0"/>
      <c r="IZ225" s="0"/>
      <c r="JA225" s="0"/>
      <c r="JB225" s="0"/>
      <c r="JC225" s="0"/>
      <c r="JD225" s="0"/>
      <c r="JE225" s="0"/>
      <c r="JF225" s="0"/>
      <c r="JG225" s="0"/>
      <c r="JH225" s="0"/>
      <c r="JI225" s="0"/>
      <c r="JJ225" s="0"/>
      <c r="JK225" s="0"/>
      <c r="JL225" s="0"/>
      <c r="JM225" s="0"/>
      <c r="JN225" s="0"/>
      <c r="JO225" s="0"/>
      <c r="JP225" s="0"/>
      <c r="JQ225" s="0"/>
      <c r="JR225" s="0"/>
      <c r="JS225" s="0"/>
      <c r="JT225" s="0"/>
      <c r="JU225" s="0"/>
      <c r="JV225" s="0"/>
      <c r="JW225" s="0"/>
      <c r="JX225" s="0"/>
      <c r="JY225" s="0"/>
      <c r="JZ225" s="0"/>
      <c r="KA225" s="0"/>
      <c r="KB225" s="0"/>
      <c r="KC225" s="0"/>
      <c r="KD225" s="0"/>
      <c r="KE225" s="0"/>
      <c r="KF225" s="0"/>
      <c r="KG225" s="0"/>
      <c r="KH225" s="0"/>
      <c r="KI225" s="0"/>
      <c r="KJ225" s="0"/>
      <c r="KK225" s="0"/>
      <c r="KL225" s="0"/>
      <c r="KM225" s="0"/>
      <c r="KN225" s="0"/>
      <c r="KO225" s="0"/>
      <c r="KP225" s="0"/>
      <c r="KQ225" s="0"/>
      <c r="KR225" s="0"/>
      <c r="KS225" s="0"/>
      <c r="KT225" s="0"/>
      <c r="KU225" s="0"/>
      <c r="KV225" s="0"/>
      <c r="KW225" s="0"/>
      <c r="KX225" s="0"/>
      <c r="KY225" s="0"/>
      <c r="KZ225" s="0"/>
      <c r="LA225" s="0"/>
      <c r="LB225" s="0"/>
      <c r="LC225" s="0"/>
      <c r="LD225" s="0"/>
      <c r="LE225" s="0"/>
      <c r="LF225" s="0"/>
      <c r="LG225" s="0"/>
      <c r="LH225" s="0"/>
      <c r="LI225" s="0"/>
      <c r="LJ225" s="0"/>
      <c r="LK225" s="0"/>
      <c r="LL225" s="0"/>
      <c r="LM225" s="0"/>
      <c r="LN225" s="0"/>
      <c r="LO225" s="0"/>
      <c r="LP225" s="0"/>
      <c r="LQ225" s="0"/>
      <c r="LR225" s="0"/>
      <c r="LS225" s="0"/>
      <c r="LT225" s="0"/>
      <c r="LU225" s="0"/>
      <c r="LV225" s="0"/>
      <c r="LW225" s="0"/>
      <c r="LX225" s="0"/>
      <c r="LY225" s="0"/>
      <c r="LZ225" s="0"/>
      <c r="MA225" s="0"/>
      <c r="MB225" s="0"/>
      <c r="MC225" s="0"/>
      <c r="MD225" s="0"/>
      <c r="ME225" s="0"/>
      <c r="MF225" s="0"/>
      <c r="MG225" s="0"/>
      <c r="MH225" s="0"/>
      <c r="MI225" s="0"/>
      <c r="MJ225" s="0"/>
      <c r="MK225" s="0"/>
      <c r="ML225" s="0"/>
      <c r="MM225" s="0"/>
      <c r="MN225" s="0"/>
      <c r="MO225" s="0"/>
      <c r="MP225" s="0"/>
      <c r="MQ225" s="0"/>
      <c r="MR225" s="0"/>
      <c r="MS225" s="0"/>
      <c r="MT225" s="0"/>
      <c r="MU225" s="0"/>
      <c r="MV225" s="0"/>
      <c r="MW225" s="0"/>
      <c r="MX225" s="0"/>
      <c r="MY225" s="0"/>
      <c r="MZ225" s="0"/>
      <c r="NA225" s="0"/>
      <c r="NB225" s="0"/>
      <c r="NC225" s="0"/>
      <c r="ND225" s="0"/>
      <c r="NE225" s="0"/>
      <c r="NF225" s="0"/>
      <c r="NG225" s="0"/>
      <c r="NH225" s="0"/>
      <c r="NI225" s="0"/>
      <c r="NJ225" s="0"/>
      <c r="NK225" s="0"/>
      <c r="NL225" s="0"/>
      <c r="NM225" s="0"/>
      <c r="NN225" s="0"/>
      <c r="NO225" s="0"/>
      <c r="NP225" s="0"/>
      <c r="NQ225" s="0"/>
      <c r="NR225" s="0"/>
      <c r="NS225" s="0"/>
      <c r="NT225" s="0"/>
      <c r="NU225" s="0"/>
      <c r="NV225" s="0"/>
      <c r="NW225" s="0"/>
      <c r="NX225" s="0"/>
      <c r="NY225" s="0"/>
      <c r="NZ225" s="0"/>
      <c r="OA225" s="0"/>
      <c r="OB225" s="0"/>
      <c r="OC225" s="0"/>
      <c r="OD225" s="0"/>
      <c r="OE225" s="0"/>
      <c r="OF225" s="0"/>
      <c r="OG225" s="0"/>
      <c r="OH225" s="0"/>
      <c r="OI225" s="0"/>
      <c r="OJ225" s="0"/>
      <c r="OK225" s="0"/>
      <c r="OL225" s="0"/>
      <c r="OM225" s="0"/>
      <c r="ON225" s="0"/>
      <c r="OO225" s="0"/>
      <c r="OP225" s="0"/>
      <c r="OQ225" s="0"/>
      <c r="OR225" s="0"/>
      <c r="OS225" s="0"/>
      <c r="OT225" s="0"/>
      <c r="OU225" s="0"/>
      <c r="OV225" s="0"/>
      <c r="OW225" s="0"/>
      <c r="OX225" s="0"/>
      <c r="OY225" s="0"/>
      <c r="OZ225" s="0"/>
      <c r="PA225" s="0"/>
      <c r="PB225" s="0"/>
      <c r="PC225" s="0"/>
      <c r="PD225" s="0"/>
      <c r="PE225" s="0"/>
      <c r="PF225" s="0"/>
      <c r="PG225" s="0"/>
      <c r="PH225" s="0"/>
      <c r="PI225" s="0"/>
      <c r="PJ225" s="0"/>
      <c r="PK225" s="0"/>
      <c r="PL225" s="0"/>
      <c r="PM225" s="0"/>
      <c r="PN225" s="0"/>
      <c r="PO225" s="0"/>
      <c r="PP225" s="0"/>
      <c r="PQ225" s="0"/>
      <c r="PR225" s="0"/>
      <c r="PS225" s="0"/>
      <c r="PT225" s="0"/>
      <c r="PU225" s="0"/>
      <c r="PV225" s="0"/>
      <c r="PW225" s="0"/>
      <c r="PX225" s="0"/>
      <c r="PY225" s="0"/>
      <c r="PZ225" s="0"/>
      <c r="QA225" s="0"/>
      <c r="QB225" s="0"/>
      <c r="QC225" s="0"/>
      <c r="QD225" s="0"/>
      <c r="QE225" s="0"/>
      <c r="QF225" s="0"/>
      <c r="QG225" s="0"/>
      <c r="QH225" s="0"/>
      <c r="QI225" s="0"/>
      <c r="QJ225" s="0"/>
      <c r="QK225" s="0"/>
      <c r="QL225" s="0"/>
      <c r="QM225" s="0"/>
      <c r="QN225" s="0"/>
      <c r="QO225" s="0"/>
      <c r="QP225" s="0"/>
      <c r="QQ225" s="0"/>
      <c r="QR225" s="0"/>
      <c r="QS225" s="0"/>
      <c r="QT225" s="0"/>
      <c r="QU225" s="0"/>
      <c r="QV225" s="0"/>
      <c r="QW225" s="0"/>
      <c r="QX225" s="0"/>
      <c r="QY225" s="0"/>
      <c r="QZ225" s="0"/>
      <c r="RA225" s="0"/>
      <c r="RB225" s="0"/>
      <c r="RC225" s="0"/>
      <c r="RD225" s="0"/>
      <c r="RE225" s="0"/>
      <c r="RF225" s="0"/>
      <c r="RG225" s="0"/>
      <c r="RH225" s="0"/>
      <c r="RI225" s="0"/>
      <c r="RJ225" s="0"/>
      <c r="RK225" s="0"/>
      <c r="RL225" s="0"/>
      <c r="RM225" s="0"/>
      <c r="RN225" s="0"/>
      <c r="RO225" s="0"/>
      <c r="RP225" s="0"/>
      <c r="RQ225" s="0"/>
      <c r="RR225" s="0"/>
      <c r="RS225" s="0"/>
      <c r="RT225" s="0"/>
      <c r="RU225" s="0"/>
      <c r="RV225" s="0"/>
      <c r="RW225" s="0"/>
      <c r="RX225" s="0"/>
      <c r="RY225" s="0"/>
      <c r="RZ225" s="0"/>
      <c r="SA225" s="0"/>
      <c r="SB225" s="0"/>
      <c r="SC225" s="0"/>
      <c r="SD225" s="0"/>
      <c r="SE225" s="0"/>
      <c r="SF225" s="0"/>
      <c r="SG225" s="0"/>
      <c r="SH225" s="0"/>
      <c r="SI225" s="0"/>
      <c r="SJ225" s="0"/>
      <c r="SK225" s="0"/>
      <c r="SL225" s="0"/>
      <c r="SM225" s="0"/>
      <c r="SN225" s="0"/>
      <c r="SO225" s="0"/>
      <c r="SP225" s="0"/>
      <c r="SQ225" s="0"/>
      <c r="SR225" s="0"/>
      <c r="SS225" s="0"/>
      <c r="ST225" s="0"/>
      <c r="SU225" s="0"/>
      <c r="SV225" s="0"/>
      <c r="SW225" s="0"/>
      <c r="SX225" s="0"/>
      <c r="SY225" s="0"/>
      <c r="SZ225" s="0"/>
      <c r="TA225" s="0"/>
      <c r="TB225" s="0"/>
      <c r="TC225" s="0"/>
      <c r="TD225" s="0"/>
      <c r="TE225" s="0"/>
      <c r="TF225" s="0"/>
      <c r="TG225" s="0"/>
      <c r="TH225" s="0"/>
      <c r="TI225" s="0"/>
      <c r="TJ225" s="0"/>
      <c r="TK225" s="0"/>
      <c r="TL225" s="0"/>
      <c r="TM225" s="0"/>
      <c r="TN225" s="0"/>
      <c r="TO225" s="0"/>
      <c r="TP225" s="0"/>
      <c r="TQ225" s="0"/>
      <c r="TR225" s="0"/>
      <c r="TS225" s="0"/>
      <c r="TT225" s="0"/>
      <c r="TU225" s="0"/>
      <c r="TV225" s="0"/>
      <c r="TW225" s="0"/>
      <c r="TX225" s="0"/>
      <c r="TY225" s="0"/>
      <c r="TZ225" s="0"/>
      <c r="UA225" s="0"/>
      <c r="UB225" s="0"/>
      <c r="UC225" s="0"/>
      <c r="UD225" s="0"/>
      <c r="UE225" s="0"/>
      <c r="UF225" s="0"/>
      <c r="UG225" s="0"/>
      <c r="UH225" s="0"/>
      <c r="UI225" s="0"/>
      <c r="UJ225" s="0"/>
      <c r="UK225" s="0"/>
      <c r="UL225" s="0"/>
      <c r="UM225" s="0"/>
      <c r="UN225" s="0"/>
      <c r="UO225" s="0"/>
      <c r="UP225" s="0"/>
      <c r="UQ225" s="0"/>
      <c r="UR225" s="0"/>
      <c r="US225" s="0"/>
      <c r="UT225" s="0"/>
      <c r="UU225" s="0"/>
      <c r="UV225" s="0"/>
      <c r="UW225" s="0"/>
      <c r="UX225" s="0"/>
      <c r="UY225" s="0"/>
      <c r="UZ225" s="0"/>
      <c r="VA225" s="0"/>
      <c r="VB225" s="0"/>
      <c r="VC225" s="0"/>
      <c r="VD225" s="0"/>
      <c r="VE225" s="0"/>
      <c r="VF225" s="0"/>
      <c r="VG225" s="0"/>
      <c r="VH225" s="0"/>
      <c r="VI225" s="0"/>
      <c r="VJ225" s="0"/>
      <c r="VK225" s="0"/>
      <c r="VL225" s="0"/>
      <c r="VM225" s="0"/>
      <c r="VN225" s="0"/>
      <c r="VO225" s="0"/>
      <c r="VP225" s="0"/>
      <c r="VQ225" s="0"/>
      <c r="VR225" s="0"/>
      <c r="VS225" s="0"/>
      <c r="VT225" s="0"/>
      <c r="VU225" s="0"/>
      <c r="VV225" s="0"/>
      <c r="VW225" s="0"/>
      <c r="VX225" s="0"/>
      <c r="VY225" s="0"/>
      <c r="VZ225" s="0"/>
      <c r="WA225" s="0"/>
      <c r="WB225" s="0"/>
      <c r="WC225" s="0"/>
      <c r="WD225" s="0"/>
      <c r="WE225" s="0"/>
      <c r="WF225" s="0"/>
      <c r="WG225" s="0"/>
      <c r="WH225" s="0"/>
      <c r="WI225" s="0"/>
      <c r="WJ225" s="0"/>
      <c r="WK225" s="0"/>
      <c r="WL225" s="0"/>
      <c r="WM225" s="0"/>
      <c r="WN225" s="0"/>
      <c r="WO225" s="0"/>
      <c r="WP225" s="0"/>
      <c r="WQ225" s="0"/>
      <c r="WR225" s="0"/>
      <c r="WS225" s="0"/>
      <c r="WT225" s="0"/>
      <c r="WU225" s="0"/>
      <c r="WV225" s="0"/>
      <c r="WW225" s="0"/>
      <c r="WX225" s="0"/>
      <c r="WY225" s="0"/>
      <c r="WZ225" s="0"/>
      <c r="XA225" s="0"/>
      <c r="XB225" s="0"/>
      <c r="XC225" s="0"/>
      <c r="XD225" s="0"/>
      <c r="XE225" s="0"/>
      <c r="XF225" s="0"/>
      <c r="XG225" s="0"/>
      <c r="XH225" s="0"/>
      <c r="XI225" s="0"/>
      <c r="XJ225" s="0"/>
      <c r="XK225" s="0"/>
      <c r="XL225" s="0"/>
      <c r="XM225" s="0"/>
      <c r="XN225" s="0"/>
      <c r="XO225" s="0"/>
      <c r="XP225" s="0"/>
      <c r="XQ225" s="0"/>
      <c r="XR225" s="0"/>
      <c r="XS225" s="0"/>
      <c r="XT225" s="0"/>
      <c r="XU225" s="0"/>
      <c r="XV225" s="0"/>
      <c r="XW225" s="0"/>
      <c r="XX225" s="0"/>
      <c r="XY225" s="0"/>
      <c r="XZ225" s="0"/>
      <c r="YA225" s="0"/>
      <c r="YB225" s="0"/>
      <c r="YC225" s="0"/>
      <c r="YD225" s="0"/>
      <c r="YE225" s="0"/>
      <c r="YF225" s="0"/>
      <c r="YG225" s="0"/>
      <c r="YH225" s="0"/>
      <c r="YI225" s="0"/>
      <c r="YJ225" s="0"/>
      <c r="YK225" s="0"/>
      <c r="YL225" s="0"/>
      <c r="YM225" s="0"/>
      <c r="YN225" s="0"/>
      <c r="YO225" s="0"/>
      <c r="YP225" s="0"/>
      <c r="YQ225" s="0"/>
      <c r="YR225" s="0"/>
      <c r="YS225" s="0"/>
      <c r="YT225" s="0"/>
      <c r="YU225" s="0"/>
      <c r="YV225" s="0"/>
      <c r="YW225" s="0"/>
      <c r="YX225" s="0"/>
      <c r="YY225" s="0"/>
      <c r="YZ225" s="0"/>
      <c r="ZA225" s="0"/>
      <c r="ZB225" s="0"/>
      <c r="ZC225" s="0"/>
      <c r="ZD225" s="0"/>
      <c r="ZE225" s="0"/>
      <c r="ZF225" s="0"/>
      <c r="ZG225" s="0"/>
      <c r="ZH225" s="0"/>
      <c r="ZI225" s="0"/>
      <c r="ZJ225" s="0"/>
      <c r="ZK225" s="0"/>
      <c r="ZL225" s="0"/>
      <c r="ZM225" s="0"/>
      <c r="ZN225" s="0"/>
      <c r="ZO225" s="0"/>
      <c r="ZP225" s="0"/>
      <c r="ZQ225" s="0"/>
      <c r="ZR225" s="0"/>
      <c r="ZS225" s="0"/>
      <c r="ZT225" s="0"/>
      <c r="ZU225" s="0"/>
      <c r="ZV225" s="0"/>
      <c r="ZW225" s="0"/>
      <c r="ZX225" s="0"/>
      <c r="ZY225" s="0"/>
      <c r="ZZ225" s="0"/>
      <c r="AAA225" s="0"/>
      <c r="AAB225" s="0"/>
      <c r="AAC225" s="0"/>
      <c r="AAD225" s="0"/>
      <c r="AAE225" s="0"/>
      <c r="AAF225" s="0"/>
      <c r="AAG225" s="0"/>
      <c r="AAH225" s="0"/>
      <c r="AAI225" s="0"/>
      <c r="AAJ225" s="0"/>
      <c r="AAK225" s="0"/>
      <c r="AAL225" s="0"/>
      <c r="AAM225" s="0"/>
      <c r="AAN225" s="0"/>
      <c r="AAO225" s="0"/>
      <c r="AAP225" s="0"/>
      <c r="AAQ225" s="0"/>
      <c r="AAR225" s="0"/>
      <c r="AAS225" s="0"/>
      <c r="AAT225" s="0"/>
      <c r="AAU225" s="0"/>
      <c r="AAV225" s="0"/>
      <c r="AAW225" s="0"/>
      <c r="AAX225" s="0"/>
      <c r="AAY225" s="0"/>
      <c r="AAZ225" s="0"/>
      <c r="ABA225" s="0"/>
      <c r="ABB225" s="0"/>
      <c r="ABC225" s="0"/>
      <c r="ABD225" s="0"/>
      <c r="ABE225" s="0"/>
      <c r="ABF225" s="0"/>
      <c r="ABG225" s="0"/>
      <c r="ABH225" s="0"/>
      <c r="ABI225" s="0"/>
      <c r="ABJ225" s="0"/>
      <c r="ABK225" s="0"/>
      <c r="ABL225" s="0"/>
      <c r="ABM225" s="0"/>
      <c r="ABN225" s="0"/>
      <c r="ABO225" s="0"/>
      <c r="ABP225" s="0"/>
      <c r="ABQ225" s="0"/>
      <c r="ABR225" s="0"/>
      <c r="ABS225" s="0"/>
      <c r="ABT225" s="0"/>
      <c r="ABU225" s="0"/>
      <c r="ABV225" s="0"/>
      <c r="ABW225" s="0"/>
      <c r="ABX225" s="0"/>
      <c r="ABY225" s="0"/>
      <c r="ABZ225" s="0"/>
      <c r="ACA225" s="0"/>
      <c r="ACB225" s="0"/>
      <c r="ACC225" s="0"/>
      <c r="ACD225" s="0"/>
      <c r="ACE225" s="0"/>
      <c r="ACF225" s="0"/>
      <c r="ACG225" s="0"/>
      <c r="ACH225" s="0"/>
      <c r="ACI225" s="0"/>
      <c r="ACJ225" s="0"/>
      <c r="ACK225" s="0"/>
      <c r="ACL225" s="0"/>
      <c r="ACM225" s="0"/>
      <c r="ACN225" s="0"/>
      <c r="ACO225" s="0"/>
      <c r="ACP225" s="0"/>
      <c r="ACQ225" s="0"/>
      <c r="ACR225" s="0"/>
      <c r="ACS225" s="0"/>
      <c r="ACT225" s="0"/>
      <c r="ACU225" s="0"/>
      <c r="ACV225" s="0"/>
      <c r="ACW225" s="0"/>
      <c r="ACX225" s="0"/>
      <c r="ACY225" s="0"/>
      <c r="ACZ225" s="0"/>
      <c r="ADA225" s="0"/>
      <c r="ADB225" s="0"/>
      <c r="ADC225" s="0"/>
      <c r="ADD225" s="0"/>
      <c r="ADE225" s="0"/>
      <c r="ADF225" s="0"/>
      <c r="ADG225" s="0"/>
      <c r="ADH225" s="0"/>
      <c r="ADI225" s="0"/>
      <c r="ADJ225" s="0"/>
      <c r="ADK225" s="0"/>
      <c r="ADL225" s="0"/>
      <c r="ADM225" s="0"/>
      <c r="ADN225" s="0"/>
      <c r="ADO225" s="0"/>
      <c r="ADP225" s="0"/>
      <c r="ADQ225" s="0"/>
      <c r="ADR225" s="0"/>
      <c r="ADS225" s="0"/>
      <c r="ADT225" s="0"/>
      <c r="ADU225" s="0"/>
      <c r="ADV225" s="0"/>
      <c r="ADW225" s="0"/>
      <c r="ADX225" s="0"/>
      <c r="ADY225" s="0"/>
      <c r="ADZ225" s="0"/>
      <c r="AEA225" s="0"/>
      <c r="AEB225" s="0"/>
      <c r="AEC225" s="0"/>
      <c r="AED225" s="0"/>
      <c r="AEE225" s="0"/>
      <c r="AEF225" s="0"/>
      <c r="AEG225" s="0"/>
      <c r="AEH225" s="0"/>
      <c r="AEI225" s="0"/>
      <c r="AEJ225" s="0"/>
      <c r="AEK225" s="0"/>
      <c r="AEL225" s="0"/>
      <c r="AEM225" s="0"/>
      <c r="AEN225" s="0"/>
      <c r="AEO225" s="0"/>
      <c r="AEP225" s="0"/>
      <c r="AEQ225" s="0"/>
      <c r="AER225" s="0"/>
      <c r="AES225" s="0"/>
      <c r="AET225" s="0"/>
      <c r="AEU225" s="0"/>
      <c r="AEV225" s="0"/>
      <c r="AEW225" s="0"/>
      <c r="AEX225" s="0"/>
      <c r="AEY225" s="0"/>
      <c r="AEZ225" s="0"/>
      <c r="AFA225" s="0"/>
      <c r="AFB225" s="0"/>
      <c r="AFC225" s="0"/>
      <c r="AFD225" s="0"/>
      <c r="AFE225" s="0"/>
      <c r="AFF225" s="0"/>
      <c r="AFG225" s="0"/>
      <c r="AFH225" s="0"/>
      <c r="AFI225" s="0"/>
      <c r="AFJ225" s="0"/>
      <c r="AFK225" s="0"/>
      <c r="AFL225" s="0"/>
      <c r="AFM225" s="0"/>
      <c r="AFN225" s="0"/>
      <c r="AFO225" s="0"/>
      <c r="AFP225" s="0"/>
      <c r="AFQ225" s="0"/>
      <c r="AFR225" s="0"/>
      <c r="AFS225" s="0"/>
      <c r="AFT225" s="0"/>
      <c r="AFU225" s="0"/>
      <c r="AFV225" s="0"/>
      <c r="AFW225" s="0"/>
      <c r="AFX225" s="0"/>
      <c r="AFY225" s="0"/>
      <c r="AFZ225" s="0"/>
      <c r="AGA225" s="0"/>
      <c r="AGB225" s="0"/>
      <c r="AGC225" s="0"/>
      <c r="AGD225" s="0"/>
      <c r="AGE225" s="0"/>
      <c r="AGF225" s="0"/>
      <c r="AGG225" s="0"/>
      <c r="AGH225" s="0"/>
      <c r="AGI225" s="0"/>
      <c r="AGJ225" s="0"/>
      <c r="AGK225" s="0"/>
      <c r="AGL225" s="0"/>
      <c r="AGM225" s="0"/>
      <c r="AGN225" s="0"/>
      <c r="AGO225" s="0"/>
      <c r="AGP225" s="0"/>
      <c r="AGQ225" s="0"/>
      <c r="AGR225" s="0"/>
      <c r="AGS225" s="0"/>
      <c r="AGT225" s="0"/>
      <c r="AGU225" s="0"/>
      <c r="AGV225" s="0"/>
      <c r="AGW225" s="0"/>
      <c r="AGX225" s="0"/>
      <c r="AGY225" s="0"/>
      <c r="AGZ225" s="0"/>
      <c r="AHA225" s="0"/>
      <c r="AHB225" s="0"/>
      <c r="AHC225" s="0"/>
      <c r="AHD225" s="0"/>
      <c r="AHE225" s="0"/>
      <c r="AHF225" s="0"/>
      <c r="AHG225" s="0"/>
      <c r="AHH225" s="0"/>
      <c r="AHI225" s="0"/>
      <c r="AHJ225" s="0"/>
      <c r="AHK225" s="0"/>
      <c r="AHL225" s="0"/>
      <c r="AHM225" s="0"/>
      <c r="AHN225" s="0"/>
      <c r="AHO225" s="0"/>
      <c r="AHP225" s="0"/>
      <c r="AHQ225" s="0"/>
      <c r="AHR225" s="0"/>
      <c r="AHS225" s="0"/>
      <c r="AHT225" s="0"/>
      <c r="AHU225" s="0"/>
      <c r="AHV225" s="0"/>
      <c r="AHW225" s="0"/>
      <c r="AHX225" s="0"/>
      <c r="AHY225" s="0"/>
      <c r="AHZ225" s="0"/>
      <c r="AIA225" s="0"/>
      <c r="AIB225" s="0"/>
      <c r="AIC225" s="0"/>
      <c r="AID225" s="0"/>
      <c r="AIE225" s="0"/>
      <c r="AIF225" s="0"/>
      <c r="AIG225" s="0"/>
      <c r="AIH225" s="0"/>
      <c r="AII225" s="0"/>
      <c r="AIJ225" s="0"/>
      <c r="AIK225" s="0"/>
      <c r="AIL225" s="0"/>
      <c r="AIM225" s="0"/>
      <c r="AIN225" s="0"/>
      <c r="AIO225" s="0"/>
      <c r="AIP225" s="0"/>
      <c r="AIQ225" s="0"/>
      <c r="AIR225" s="0"/>
      <c r="AIS225" s="0"/>
      <c r="AIT225" s="0"/>
      <c r="AIU225" s="0"/>
      <c r="AIV225" s="0"/>
      <c r="AIW225" s="0"/>
      <c r="AIX225" s="0"/>
      <c r="AIY225" s="0"/>
      <c r="AIZ225" s="0"/>
      <c r="AJA225" s="0"/>
      <c r="AJB225" s="0"/>
      <c r="AJC225" s="0"/>
      <c r="AJD225" s="0"/>
      <c r="AJE225" s="0"/>
      <c r="AJF225" s="0"/>
      <c r="AJG225" s="0"/>
      <c r="AJH225" s="0"/>
      <c r="AJI225" s="0"/>
      <c r="AJJ225" s="0"/>
      <c r="AJK225" s="0"/>
      <c r="AJL225" s="0"/>
      <c r="AJM225" s="0"/>
      <c r="AJN225" s="0"/>
      <c r="AJO225" s="0"/>
      <c r="AJP225" s="0"/>
      <c r="AJQ225" s="0"/>
      <c r="AJR225" s="0"/>
      <c r="AJS225" s="0"/>
      <c r="AJT225" s="0"/>
      <c r="AJU225" s="0"/>
      <c r="AJV225" s="0"/>
      <c r="AJW225" s="0"/>
      <c r="AJX225" s="0"/>
      <c r="AJY225" s="0"/>
      <c r="AJZ225" s="0"/>
      <c r="AKA225" s="0"/>
      <c r="AKB225" s="0"/>
      <c r="AKC225" s="0"/>
      <c r="AKD225" s="0"/>
      <c r="AKE225" s="0"/>
      <c r="AKF225" s="0"/>
      <c r="AKG225" s="0"/>
      <c r="AKH225" s="0"/>
      <c r="AKI225" s="0"/>
      <c r="AKJ225" s="0"/>
      <c r="AKK225" s="0"/>
      <c r="AKL225" s="0"/>
      <c r="AKM225" s="0"/>
      <c r="AKN225" s="0"/>
      <c r="AKO225" s="0"/>
      <c r="AKP225" s="0"/>
      <c r="AKQ225" s="0"/>
      <c r="AKR225" s="0"/>
      <c r="AKS225" s="0"/>
      <c r="AKT225" s="0"/>
      <c r="AKU225" s="0"/>
      <c r="AKV225" s="0"/>
      <c r="AKW225" s="0"/>
      <c r="AKX225" s="0"/>
      <c r="AKY225" s="0"/>
      <c r="AKZ225" s="0"/>
      <c r="ALA225" s="0"/>
      <c r="ALB225" s="0"/>
      <c r="ALC225" s="0"/>
      <c r="ALD225" s="0"/>
      <c r="ALE225" s="0"/>
      <c r="ALF225" s="0"/>
      <c r="ALG225" s="0"/>
      <c r="ALH225" s="0"/>
      <c r="ALI225" s="0"/>
      <c r="ALJ225" s="0"/>
      <c r="ALK225" s="0"/>
      <c r="ALL225" s="0"/>
      <c r="ALM225" s="0"/>
      <c r="ALN225" s="0"/>
      <c r="ALO225" s="0"/>
      <c r="ALP225" s="0"/>
      <c r="ALQ225" s="0"/>
      <c r="ALR225" s="0"/>
      <c r="ALS225" s="0"/>
      <c r="ALT225" s="0"/>
      <c r="ALU225" s="0"/>
      <c r="ALV225" s="0"/>
      <c r="ALW225" s="0"/>
      <c r="ALX225" s="0"/>
      <c r="ALY225" s="0"/>
      <c r="ALZ225" s="0"/>
      <c r="AMA225" s="0"/>
      <c r="AMB225" s="0"/>
      <c r="AMC225" s="0"/>
      <c r="AMD225" s="0"/>
      <c r="AME225" s="0"/>
      <c r="AMF225" s="0"/>
      <c r="AMG225" s="0"/>
      <c r="AMH225" s="0"/>
      <c r="AMI225" s="0"/>
      <c r="AMJ225" s="0"/>
    </row>
    <row r="226" customFormat="false" ht="13.2" hidden="false" customHeight="false" outlineLevel="0" collapsed="false">
      <c r="B226" s="3" t="n">
        <v>13</v>
      </c>
      <c r="I226" s="20" t="n">
        <v>1</v>
      </c>
      <c r="J226" s="1" t="s">
        <v>39</v>
      </c>
      <c r="K226" s="1" t="s">
        <v>45</v>
      </c>
      <c r="L226" s="5" t="n">
        <v>42817</v>
      </c>
      <c r="M226" s="1" t="n">
        <v>1</v>
      </c>
      <c r="N226" s="1" t="n">
        <v>0</v>
      </c>
      <c r="O226" s="1" t="n">
        <v>3</v>
      </c>
      <c r="P226" s="19" t="n">
        <f aca="false">+SUMIFS($O$2:$O$181,$J$2:$J$181,$J226,$B$2:$B$181,"&lt;"&amp;$B226,$B$2:$B$181,"&gt;="&amp;($B226-6))/6</f>
        <v>1.33333333333333</v>
      </c>
      <c r="Q226" s="19" t="n">
        <f aca="false">+SUMIFS($M$2:$M$181,$J$2:$J$181,$J226,$B$2:$B$181,"&lt;"&amp;$B226,$B$2:$B$181,"&gt;="&amp;($B226-6))/6</f>
        <v>1</v>
      </c>
      <c r="R226" s="19" t="n">
        <f aca="false">+SUMIFS($N$2:$N$181,$J$2:$J$181,$J226,$B$2:$B$181,"&lt;"&amp;$B226,$B$2:$B$181,"&gt;="&amp;($B226-6))/6</f>
        <v>1.16666666666667</v>
      </c>
      <c r="S226" s="19" t="n">
        <f aca="false">+SUMIFS($S$2:$S$181,$J$2:$J$181,$J226,$B$2:$B$181,"&lt;"&amp;$B226,$B$2:$B$181,"&gt;="&amp;($B226-6))/(6*90)</f>
        <v>0.862962962962963</v>
      </c>
      <c r="T226" s="19" t="n">
        <f aca="false">+SUMIFS($T$2:$T$181,$J$2:$J$181,$J226,$B$2:$B$181,"&lt;"&amp;$B226,$B$2:$B$181,"&gt;="&amp;($B226-6))/(6*90)</f>
        <v>0.0907407407407407</v>
      </c>
      <c r="U226" s="19" t="n">
        <f aca="false">+SUMIFS($U$2:$U$181,$J$2:$J$181,$J226,$B$2:$B$181,"&lt;"&amp;$B226,$B$2:$B$181,"&gt;="&amp;($B226-6))/(6*90)</f>
        <v>0.722222222222222</v>
      </c>
      <c r="V226" s="19" t="n">
        <f aca="false">+SUMIFS($V$2:$V$181,$J$2:$J$181,$J226,$B$2:$B$181,"&lt;"&amp;$B226,$B$2:$B$181,"&gt;="&amp;($B226-6))/(6*90)</f>
        <v>0.235185185185185</v>
      </c>
      <c r="W226" s="19" t="n">
        <f aca="false">+SUMIFS($W$2:$W$181,$J$2:$J$181,$J226,$B$2:$B$181,"&lt;"&amp;$B226,$B$2:$B$181,"&gt;="&amp;($B226-6))/6</f>
        <v>1.61988304093567</v>
      </c>
      <c r="X226" s="19" t="n">
        <f aca="false">+SUMIFS($X$2:$X$181,$J$2:$J$181,$J226,$B$2:$B$181,"&lt;"&amp;$B226,$B$2:$B$181,"&gt;="&amp;($B226-6))/6</f>
        <v>2</v>
      </c>
      <c r="Y226" s="19" t="n">
        <f aca="false">+SUMIFS($Y$2:$Y$181,$J$2:$J$181,$J226,$B$2:$B$181,"&lt;"&amp;$B226,$B$2:$B$181,"&gt;="&amp;($B226-6))/(6*90)</f>
        <v>3.82222222222222</v>
      </c>
      <c r="Z226" s="19" t="n">
        <f aca="false">+SUMIFS($Z$2:$Z$181,$J$2:$J$181,$J226,$B$2:$B$181,"&lt;"&amp;$B226,$B$2:$B$181,"&gt;="&amp;($B226-6))/(6*90)</f>
        <v>0.425925925925926</v>
      </c>
      <c r="AA226" s="19" t="n">
        <f aca="false">+SUMIFS($AA$2:$AA$181,$J$2:$J$181,$J226,$B$2:$B$181,"&lt;"&amp;$B226,$B$2:$B$181,"&gt;="&amp;($B226-6))/6</f>
        <v>0.896508322266893</v>
      </c>
      <c r="AB226" s="19" t="n">
        <f aca="false">+SUMIFS($AB$2:$AB$181,$J$2:$J$181,$J226,$B$2:$B$181,"&lt;"&amp;$B226,$B$2:$B$181,"&gt;="&amp;($B226-6))/(6*90)</f>
        <v>0.05</v>
      </c>
      <c r="AC226" s="19" t="n">
        <f aca="false">+SUMIFS($AC$2:$AC$181,$J$2:$J$181,$J226,$B$2:$B$181,"&lt;"&amp;$B226,$B$2:$B$181,"&gt;="&amp;($B226-6))/(6*90)</f>
        <v>0.185185185185185</v>
      </c>
      <c r="AD226" s="19" t="n">
        <f aca="false">+SUMIFS(AD$2:AD$181,$J$2:$J$181,$J226,$B$2:$B$181,"&lt;"&amp;$B226,$B$2:$B$181,"&gt;="&amp;($B226-6))/6</f>
        <v>2</v>
      </c>
      <c r="AE226" s="19" t="n">
        <f aca="false">+SUMIFS(AE$2:AE$181,$J$2:$J$181,$J226,$B$2:$B$181,"&lt;"&amp;$B226,$B$2:$B$181,"&gt;="&amp;($B226-6))/(6*90)</f>
        <v>0.0962962962962963</v>
      </c>
      <c r="AF226" s="19" t="n">
        <f aca="false">+SUMIFS(AF$2:AF$181,$J$2:$J$181,$J226,$B$2:$B$181,"&lt;"&amp;$B226,$B$2:$B$181,"&gt;="&amp;($B226-6))/(6*90)</f>
        <v>3.37592592592593</v>
      </c>
      <c r="AG226" s="19" t="n">
        <f aca="false">+SUMIFS(AG$2:AG$181,$J$2:$J$181,$J226,$B$2:$B$181,"&lt;"&amp;$B226,$B$2:$B$181,"&gt;="&amp;($B226-6))/(6*90)</f>
        <v>0.577777777777778</v>
      </c>
      <c r="AH226" s="19" t="n">
        <f aca="false">+SUMIFS(AH$2:AH$181,$J$2:$J$181,$J226,$B$2:$B$181,"&lt;"&amp;$B226,$B$2:$B$181,"&gt;="&amp;($B226-6))/(6*90)</f>
        <v>0.0388888888888889</v>
      </c>
      <c r="AI226" s="19" t="n">
        <f aca="false">+SUMIFS(AI$2:AI$181,$J$2:$J$181,$J226,$B$2:$B$181,"&lt;"&amp;$B226,$B$2:$B$181,"&gt;="&amp;($B226-6))/(6*90)</f>
        <v>0.196296296296296</v>
      </c>
      <c r="AJ226" s="19" t="n">
        <f aca="false">+SUMIFS(AJ$2:AJ$181,$J$2:$J$181,$J226,$B$2:$B$181,"&lt;"&amp;$B226,$B$2:$B$181,"&gt;="&amp;($B226-6))/6</f>
        <v>4.16666666666667</v>
      </c>
      <c r="AK226" s="19" t="n">
        <f aca="false">+SUMIFS(AK$2:AK$181,$J$2:$J$181,$J226,$B$2:$B$181,"&lt;"&amp;$B226,$B$2:$B$181,"&gt;="&amp;($B226-6))/(6*90)</f>
        <v>0.062962962962963</v>
      </c>
      <c r="AL226" s="19" t="n">
        <f aca="false">+SUMIFS(AL$2:AL$181,$J$2:$J$181,$J226,$B$2:$B$181,"&lt;"&amp;$B226,$B$2:$B$181,"&gt;="&amp;($B226-6))/6</f>
        <v>0.75</v>
      </c>
      <c r="AM226" s="19" t="n">
        <f aca="false">+SUMIFS(AM$2:AM$181,$J$2:$J$181,$J226,$B$2:$B$181,"&lt;"&amp;$B226,$B$2:$B$181,"&gt;="&amp;($B226-6))/6</f>
        <v>1.56111111111111</v>
      </c>
      <c r="AN226" s="19" t="n">
        <f aca="false">+SUMIFS(AN$2:AN$181,$J$2:$J$181,$J226,$B$2:$B$181,"&lt;"&amp;$B226,$B$2:$B$181,"&gt;="&amp;($B226-6))/6</f>
        <v>1.3462357942794</v>
      </c>
      <c r="AO226" s="0"/>
      <c r="AP226" s="0"/>
      <c r="AQ226" s="0"/>
      <c r="AR226" s="0"/>
      <c r="AS226" s="0"/>
      <c r="AT226" s="0"/>
      <c r="AU226" s="0"/>
      <c r="AV226" s="0"/>
      <c r="AW226" s="0"/>
      <c r="AX226" s="0"/>
      <c r="AY226" s="0"/>
      <c r="AZ226" s="0"/>
      <c r="BA226" s="0"/>
      <c r="BB226" s="0"/>
      <c r="BC226" s="0"/>
      <c r="BD226" s="0"/>
      <c r="BE226" s="0"/>
      <c r="BF226" s="0"/>
      <c r="BG226" s="0"/>
      <c r="BH226" s="0"/>
      <c r="BI226" s="0"/>
      <c r="BJ226" s="0"/>
      <c r="BK226" s="0"/>
      <c r="BL226" s="0"/>
      <c r="BM226" s="0"/>
      <c r="BN226" s="0"/>
      <c r="BO226" s="0"/>
      <c r="BP226" s="0"/>
      <c r="BQ226" s="0"/>
      <c r="BR226" s="0"/>
      <c r="BS226" s="0"/>
      <c r="BT226" s="0"/>
      <c r="BU226" s="0"/>
      <c r="BV226" s="0"/>
      <c r="BW226" s="0"/>
      <c r="BX226" s="0"/>
      <c r="BY226" s="0"/>
      <c r="BZ226" s="0"/>
      <c r="CA226" s="0"/>
      <c r="CB226" s="0"/>
      <c r="CC226" s="0"/>
      <c r="CD226" s="0"/>
      <c r="CE226" s="0"/>
      <c r="CF226" s="0"/>
      <c r="CG226" s="0"/>
      <c r="CH226" s="0"/>
      <c r="CI226" s="0"/>
      <c r="CJ226" s="0"/>
      <c r="CK226" s="0"/>
      <c r="CL226" s="0"/>
      <c r="CM226" s="0"/>
      <c r="CN226" s="0"/>
      <c r="CO226" s="0"/>
      <c r="CP226" s="0"/>
      <c r="CQ226" s="0"/>
      <c r="CR226" s="0"/>
      <c r="CS226" s="0"/>
      <c r="CT226" s="0"/>
      <c r="CU226" s="0"/>
      <c r="CV226" s="0"/>
      <c r="CW226" s="0"/>
      <c r="CX226" s="0"/>
      <c r="CY226" s="0"/>
      <c r="CZ226" s="0"/>
      <c r="DA226" s="0"/>
      <c r="DB226" s="0"/>
      <c r="DC226" s="0"/>
      <c r="DD226" s="0"/>
      <c r="DE226" s="0"/>
      <c r="DF226" s="0"/>
      <c r="DG226" s="0"/>
      <c r="DH226" s="0"/>
      <c r="DI226" s="0"/>
      <c r="DJ226" s="0"/>
      <c r="DK226" s="0"/>
      <c r="DL226" s="0"/>
      <c r="DM226" s="0"/>
      <c r="DN226" s="0"/>
      <c r="DO226" s="0"/>
      <c r="DP226" s="0"/>
      <c r="DQ226" s="0"/>
      <c r="DR226" s="0"/>
      <c r="DS226" s="0"/>
      <c r="DT226" s="0"/>
      <c r="DU226" s="0"/>
      <c r="DV226" s="0"/>
      <c r="DW226" s="0"/>
      <c r="DX226" s="0"/>
      <c r="DY226" s="0"/>
      <c r="DZ226" s="0"/>
      <c r="EA226" s="0"/>
      <c r="EB226" s="0"/>
      <c r="EC226" s="0"/>
      <c r="ED226" s="0"/>
      <c r="EE226" s="0"/>
      <c r="EF226" s="0"/>
      <c r="EG226" s="0"/>
      <c r="EH226" s="0"/>
      <c r="EI226" s="0"/>
      <c r="EJ226" s="0"/>
      <c r="EK226" s="0"/>
      <c r="EL226" s="0"/>
      <c r="EM226" s="0"/>
      <c r="EN226" s="0"/>
      <c r="EO226" s="0"/>
      <c r="EP226" s="0"/>
      <c r="EQ226" s="0"/>
      <c r="ER226" s="0"/>
      <c r="ES226" s="0"/>
      <c r="ET226" s="0"/>
      <c r="EU226" s="0"/>
      <c r="EV226" s="0"/>
      <c r="EW226" s="0"/>
      <c r="EX226" s="0"/>
      <c r="EY226" s="0"/>
      <c r="EZ226" s="0"/>
      <c r="FA226" s="0"/>
      <c r="FB226" s="0"/>
      <c r="FC226" s="0"/>
      <c r="FD226" s="0"/>
      <c r="FE226" s="0"/>
      <c r="FF226" s="0"/>
      <c r="FG226" s="0"/>
      <c r="FH226" s="0"/>
      <c r="FI226" s="0"/>
      <c r="FJ226" s="0"/>
      <c r="FK226" s="0"/>
      <c r="FL226" s="0"/>
      <c r="FM226" s="0"/>
      <c r="FN226" s="0"/>
      <c r="FO226" s="0"/>
      <c r="FP226" s="0"/>
      <c r="FQ226" s="0"/>
      <c r="FR226" s="0"/>
      <c r="FS226" s="0"/>
      <c r="FT226" s="0"/>
      <c r="FU226" s="0"/>
      <c r="FV226" s="0"/>
      <c r="FW226" s="0"/>
      <c r="FX226" s="0"/>
      <c r="FY226" s="0"/>
      <c r="FZ226" s="0"/>
      <c r="GA226" s="0"/>
      <c r="GB226" s="0"/>
      <c r="GC226" s="0"/>
      <c r="GD226" s="0"/>
      <c r="GE226" s="0"/>
      <c r="GF226" s="0"/>
      <c r="GG226" s="0"/>
      <c r="GH226" s="0"/>
      <c r="GI226" s="0"/>
      <c r="GJ226" s="0"/>
      <c r="GK226" s="0"/>
      <c r="GL226" s="0"/>
      <c r="GM226" s="0"/>
      <c r="GN226" s="0"/>
      <c r="GO226" s="0"/>
      <c r="GP226" s="0"/>
      <c r="GQ226" s="0"/>
      <c r="GR226" s="0"/>
      <c r="GS226" s="0"/>
      <c r="GT226" s="0"/>
      <c r="GU226" s="0"/>
      <c r="GV226" s="0"/>
      <c r="GW226" s="0"/>
      <c r="GX226" s="0"/>
      <c r="GY226" s="0"/>
      <c r="GZ226" s="0"/>
      <c r="HA226" s="0"/>
      <c r="HB226" s="0"/>
      <c r="HC226" s="0"/>
      <c r="HD226" s="0"/>
      <c r="HE226" s="0"/>
      <c r="HF226" s="0"/>
      <c r="HG226" s="0"/>
      <c r="HH226" s="0"/>
      <c r="HI226" s="0"/>
      <c r="HJ226" s="0"/>
      <c r="HK226" s="0"/>
      <c r="HL226" s="0"/>
      <c r="HM226" s="0"/>
      <c r="HN226" s="0"/>
      <c r="HO226" s="0"/>
      <c r="HP226" s="0"/>
      <c r="HQ226" s="0"/>
      <c r="HR226" s="0"/>
      <c r="HS226" s="0"/>
      <c r="HT226" s="0"/>
      <c r="HU226" s="0"/>
      <c r="HV226" s="0"/>
      <c r="HW226" s="0"/>
      <c r="HX226" s="0"/>
      <c r="HY226" s="0"/>
      <c r="HZ226" s="0"/>
      <c r="IA226" s="0"/>
      <c r="IB226" s="0"/>
      <c r="IC226" s="0"/>
      <c r="ID226" s="0"/>
      <c r="IE226" s="0"/>
      <c r="IF226" s="0"/>
      <c r="IG226" s="0"/>
      <c r="IH226" s="0"/>
      <c r="II226" s="0"/>
      <c r="IJ226" s="0"/>
      <c r="IK226" s="0"/>
      <c r="IL226" s="0"/>
      <c r="IM226" s="0"/>
      <c r="IN226" s="0"/>
      <c r="IO226" s="0"/>
      <c r="IP226" s="0"/>
      <c r="IQ226" s="0"/>
      <c r="IR226" s="0"/>
      <c r="IS226" s="0"/>
      <c r="IT226" s="0"/>
      <c r="IU226" s="0"/>
      <c r="IV226" s="0"/>
      <c r="IW226" s="0"/>
      <c r="IX226" s="0"/>
      <c r="IY226" s="0"/>
      <c r="IZ226" s="0"/>
      <c r="JA226" s="0"/>
      <c r="JB226" s="0"/>
      <c r="JC226" s="0"/>
      <c r="JD226" s="0"/>
      <c r="JE226" s="0"/>
      <c r="JF226" s="0"/>
      <c r="JG226" s="0"/>
      <c r="JH226" s="0"/>
      <c r="JI226" s="0"/>
      <c r="JJ226" s="0"/>
      <c r="JK226" s="0"/>
      <c r="JL226" s="0"/>
      <c r="JM226" s="0"/>
      <c r="JN226" s="0"/>
      <c r="JO226" s="0"/>
      <c r="JP226" s="0"/>
      <c r="JQ226" s="0"/>
      <c r="JR226" s="0"/>
      <c r="JS226" s="0"/>
      <c r="JT226" s="0"/>
      <c r="JU226" s="0"/>
      <c r="JV226" s="0"/>
      <c r="JW226" s="0"/>
      <c r="JX226" s="0"/>
      <c r="JY226" s="0"/>
      <c r="JZ226" s="0"/>
      <c r="KA226" s="0"/>
      <c r="KB226" s="0"/>
      <c r="KC226" s="0"/>
      <c r="KD226" s="0"/>
      <c r="KE226" s="0"/>
      <c r="KF226" s="0"/>
      <c r="KG226" s="0"/>
      <c r="KH226" s="0"/>
      <c r="KI226" s="0"/>
      <c r="KJ226" s="0"/>
      <c r="KK226" s="0"/>
      <c r="KL226" s="0"/>
      <c r="KM226" s="0"/>
      <c r="KN226" s="0"/>
      <c r="KO226" s="0"/>
      <c r="KP226" s="0"/>
      <c r="KQ226" s="0"/>
      <c r="KR226" s="0"/>
      <c r="KS226" s="0"/>
      <c r="KT226" s="0"/>
      <c r="KU226" s="0"/>
      <c r="KV226" s="0"/>
      <c r="KW226" s="0"/>
      <c r="KX226" s="0"/>
      <c r="KY226" s="0"/>
      <c r="KZ226" s="0"/>
      <c r="LA226" s="0"/>
      <c r="LB226" s="0"/>
      <c r="LC226" s="0"/>
      <c r="LD226" s="0"/>
      <c r="LE226" s="0"/>
      <c r="LF226" s="0"/>
      <c r="LG226" s="0"/>
      <c r="LH226" s="0"/>
      <c r="LI226" s="0"/>
      <c r="LJ226" s="0"/>
      <c r="LK226" s="0"/>
      <c r="LL226" s="0"/>
      <c r="LM226" s="0"/>
      <c r="LN226" s="0"/>
      <c r="LO226" s="0"/>
      <c r="LP226" s="0"/>
      <c r="LQ226" s="0"/>
      <c r="LR226" s="0"/>
      <c r="LS226" s="0"/>
      <c r="LT226" s="0"/>
      <c r="LU226" s="0"/>
      <c r="LV226" s="0"/>
      <c r="LW226" s="0"/>
      <c r="LX226" s="0"/>
      <c r="LY226" s="0"/>
      <c r="LZ226" s="0"/>
      <c r="MA226" s="0"/>
      <c r="MB226" s="0"/>
      <c r="MC226" s="0"/>
      <c r="MD226" s="0"/>
      <c r="ME226" s="0"/>
      <c r="MF226" s="0"/>
      <c r="MG226" s="0"/>
      <c r="MH226" s="0"/>
      <c r="MI226" s="0"/>
      <c r="MJ226" s="0"/>
      <c r="MK226" s="0"/>
      <c r="ML226" s="0"/>
      <c r="MM226" s="0"/>
      <c r="MN226" s="0"/>
      <c r="MO226" s="0"/>
      <c r="MP226" s="0"/>
      <c r="MQ226" s="0"/>
      <c r="MR226" s="0"/>
      <c r="MS226" s="0"/>
      <c r="MT226" s="0"/>
      <c r="MU226" s="0"/>
      <c r="MV226" s="0"/>
      <c r="MW226" s="0"/>
      <c r="MX226" s="0"/>
      <c r="MY226" s="0"/>
      <c r="MZ226" s="0"/>
      <c r="NA226" s="0"/>
      <c r="NB226" s="0"/>
      <c r="NC226" s="0"/>
      <c r="ND226" s="0"/>
      <c r="NE226" s="0"/>
      <c r="NF226" s="0"/>
      <c r="NG226" s="0"/>
      <c r="NH226" s="0"/>
      <c r="NI226" s="0"/>
      <c r="NJ226" s="0"/>
      <c r="NK226" s="0"/>
      <c r="NL226" s="0"/>
      <c r="NM226" s="0"/>
      <c r="NN226" s="0"/>
      <c r="NO226" s="0"/>
      <c r="NP226" s="0"/>
      <c r="NQ226" s="0"/>
      <c r="NR226" s="0"/>
      <c r="NS226" s="0"/>
      <c r="NT226" s="0"/>
      <c r="NU226" s="0"/>
      <c r="NV226" s="0"/>
      <c r="NW226" s="0"/>
      <c r="NX226" s="0"/>
      <c r="NY226" s="0"/>
      <c r="NZ226" s="0"/>
      <c r="OA226" s="0"/>
      <c r="OB226" s="0"/>
      <c r="OC226" s="0"/>
      <c r="OD226" s="0"/>
      <c r="OE226" s="0"/>
      <c r="OF226" s="0"/>
      <c r="OG226" s="0"/>
      <c r="OH226" s="0"/>
      <c r="OI226" s="0"/>
      <c r="OJ226" s="0"/>
      <c r="OK226" s="0"/>
      <c r="OL226" s="0"/>
      <c r="OM226" s="0"/>
      <c r="ON226" s="0"/>
      <c r="OO226" s="0"/>
      <c r="OP226" s="0"/>
      <c r="OQ226" s="0"/>
      <c r="OR226" s="0"/>
      <c r="OS226" s="0"/>
      <c r="OT226" s="0"/>
      <c r="OU226" s="0"/>
      <c r="OV226" s="0"/>
      <c r="OW226" s="0"/>
      <c r="OX226" s="0"/>
      <c r="OY226" s="0"/>
      <c r="OZ226" s="0"/>
      <c r="PA226" s="0"/>
      <c r="PB226" s="0"/>
      <c r="PC226" s="0"/>
      <c r="PD226" s="0"/>
      <c r="PE226" s="0"/>
      <c r="PF226" s="0"/>
      <c r="PG226" s="0"/>
      <c r="PH226" s="0"/>
      <c r="PI226" s="0"/>
      <c r="PJ226" s="0"/>
      <c r="PK226" s="0"/>
      <c r="PL226" s="0"/>
      <c r="PM226" s="0"/>
      <c r="PN226" s="0"/>
      <c r="PO226" s="0"/>
      <c r="PP226" s="0"/>
      <c r="PQ226" s="0"/>
      <c r="PR226" s="0"/>
      <c r="PS226" s="0"/>
      <c r="PT226" s="0"/>
      <c r="PU226" s="0"/>
      <c r="PV226" s="0"/>
      <c r="PW226" s="0"/>
      <c r="PX226" s="0"/>
      <c r="PY226" s="0"/>
      <c r="PZ226" s="0"/>
      <c r="QA226" s="0"/>
      <c r="QB226" s="0"/>
      <c r="QC226" s="0"/>
      <c r="QD226" s="0"/>
      <c r="QE226" s="0"/>
      <c r="QF226" s="0"/>
      <c r="QG226" s="0"/>
      <c r="QH226" s="0"/>
      <c r="QI226" s="0"/>
      <c r="QJ226" s="0"/>
      <c r="QK226" s="0"/>
      <c r="QL226" s="0"/>
      <c r="QM226" s="0"/>
      <c r="QN226" s="0"/>
      <c r="QO226" s="0"/>
      <c r="QP226" s="0"/>
      <c r="QQ226" s="0"/>
      <c r="QR226" s="0"/>
      <c r="QS226" s="0"/>
      <c r="QT226" s="0"/>
      <c r="QU226" s="0"/>
      <c r="QV226" s="0"/>
      <c r="QW226" s="0"/>
      <c r="QX226" s="0"/>
      <c r="QY226" s="0"/>
      <c r="QZ226" s="0"/>
      <c r="RA226" s="0"/>
      <c r="RB226" s="0"/>
      <c r="RC226" s="0"/>
      <c r="RD226" s="0"/>
      <c r="RE226" s="0"/>
      <c r="RF226" s="0"/>
      <c r="RG226" s="0"/>
      <c r="RH226" s="0"/>
      <c r="RI226" s="0"/>
      <c r="RJ226" s="0"/>
      <c r="RK226" s="0"/>
      <c r="RL226" s="0"/>
      <c r="RM226" s="0"/>
      <c r="RN226" s="0"/>
      <c r="RO226" s="0"/>
      <c r="RP226" s="0"/>
      <c r="RQ226" s="0"/>
      <c r="RR226" s="0"/>
      <c r="RS226" s="0"/>
      <c r="RT226" s="0"/>
      <c r="RU226" s="0"/>
      <c r="RV226" s="0"/>
      <c r="RW226" s="0"/>
      <c r="RX226" s="0"/>
      <c r="RY226" s="0"/>
      <c r="RZ226" s="0"/>
      <c r="SA226" s="0"/>
      <c r="SB226" s="0"/>
      <c r="SC226" s="0"/>
      <c r="SD226" s="0"/>
      <c r="SE226" s="0"/>
      <c r="SF226" s="0"/>
      <c r="SG226" s="0"/>
      <c r="SH226" s="0"/>
      <c r="SI226" s="0"/>
      <c r="SJ226" s="0"/>
      <c r="SK226" s="0"/>
      <c r="SL226" s="0"/>
      <c r="SM226" s="0"/>
      <c r="SN226" s="0"/>
      <c r="SO226" s="0"/>
      <c r="SP226" s="0"/>
      <c r="SQ226" s="0"/>
      <c r="SR226" s="0"/>
      <c r="SS226" s="0"/>
      <c r="ST226" s="0"/>
      <c r="SU226" s="0"/>
      <c r="SV226" s="0"/>
      <c r="SW226" s="0"/>
      <c r="SX226" s="0"/>
      <c r="SY226" s="0"/>
      <c r="SZ226" s="0"/>
      <c r="TA226" s="0"/>
      <c r="TB226" s="0"/>
      <c r="TC226" s="0"/>
      <c r="TD226" s="0"/>
      <c r="TE226" s="0"/>
      <c r="TF226" s="0"/>
      <c r="TG226" s="0"/>
      <c r="TH226" s="0"/>
      <c r="TI226" s="0"/>
      <c r="TJ226" s="0"/>
      <c r="TK226" s="0"/>
      <c r="TL226" s="0"/>
      <c r="TM226" s="0"/>
      <c r="TN226" s="0"/>
      <c r="TO226" s="0"/>
      <c r="TP226" s="0"/>
      <c r="TQ226" s="0"/>
      <c r="TR226" s="0"/>
      <c r="TS226" s="0"/>
      <c r="TT226" s="0"/>
      <c r="TU226" s="0"/>
      <c r="TV226" s="0"/>
      <c r="TW226" s="0"/>
      <c r="TX226" s="0"/>
      <c r="TY226" s="0"/>
      <c r="TZ226" s="0"/>
      <c r="UA226" s="0"/>
      <c r="UB226" s="0"/>
      <c r="UC226" s="0"/>
      <c r="UD226" s="0"/>
      <c r="UE226" s="0"/>
      <c r="UF226" s="0"/>
      <c r="UG226" s="0"/>
      <c r="UH226" s="0"/>
      <c r="UI226" s="0"/>
      <c r="UJ226" s="0"/>
      <c r="UK226" s="0"/>
      <c r="UL226" s="0"/>
      <c r="UM226" s="0"/>
      <c r="UN226" s="0"/>
      <c r="UO226" s="0"/>
      <c r="UP226" s="0"/>
      <c r="UQ226" s="0"/>
      <c r="UR226" s="0"/>
      <c r="US226" s="0"/>
      <c r="UT226" s="0"/>
      <c r="UU226" s="0"/>
      <c r="UV226" s="0"/>
      <c r="UW226" s="0"/>
      <c r="UX226" s="0"/>
      <c r="UY226" s="0"/>
      <c r="UZ226" s="0"/>
      <c r="VA226" s="0"/>
      <c r="VB226" s="0"/>
      <c r="VC226" s="0"/>
      <c r="VD226" s="0"/>
      <c r="VE226" s="0"/>
      <c r="VF226" s="0"/>
      <c r="VG226" s="0"/>
      <c r="VH226" s="0"/>
      <c r="VI226" s="0"/>
      <c r="VJ226" s="0"/>
      <c r="VK226" s="0"/>
      <c r="VL226" s="0"/>
      <c r="VM226" s="0"/>
      <c r="VN226" s="0"/>
      <c r="VO226" s="0"/>
      <c r="VP226" s="0"/>
      <c r="VQ226" s="0"/>
      <c r="VR226" s="0"/>
      <c r="VS226" s="0"/>
      <c r="VT226" s="0"/>
      <c r="VU226" s="0"/>
      <c r="VV226" s="0"/>
      <c r="VW226" s="0"/>
      <c r="VX226" s="0"/>
      <c r="VY226" s="0"/>
      <c r="VZ226" s="0"/>
      <c r="WA226" s="0"/>
      <c r="WB226" s="0"/>
      <c r="WC226" s="0"/>
      <c r="WD226" s="0"/>
      <c r="WE226" s="0"/>
      <c r="WF226" s="0"/>
      <c r="WG226" s="0"/>
      <c r="WH226" s="0"/>
      <c r="WI226" s="0"/>
      <c r="WJ226" s="0"/>
      <c r="WK226" s="0"/>
      <c r="WL226" s="0"/>
      <c r="WM226" s="0"/>
      <c r="WN226" s="0"/>
      <c r="WO226" s="0"/>
      <c r="WP226" s="0"/>
      <c r="WQ226" s="0"/>
      <c r="WR226" s="0"/>
      <c r="WS226" s="0"/>
      <c r="WT226" s="0"/>
      <c r="WU226" s="0"/>
      <c r="WV226" s="0"/>
      <c r="WW226" s="0"/>
      <c r="WX226" s="0"/>
      <c r="WY226" s="0"/>
      <c r="WZ226" s="0"/>
      <c r="XA226" s="0"/>
      <c r="XB226" s="0"/>
      <c r="XC226" s="0"/>
      <c r="XD226" s="0"/>
      <c r="XE226" s="0"/>
      <c r="XF226" s="0"/>
      <c r="XG226" s="0"/>
      <c r="XH226" s="0"/>
      <c r="XI226" s="0"/>
      <c r="XJ226" s="0"/>
      <c r="XK226" s="0"/>
      <c r="XL226" s="0"/>
      <c r="XM226" s="0"/>
      <c r="XN226" s="0"/>
      <c r="XO226" s="0"/>
      <c r="XP226" s="0"/>
      <c r="XQ226" s="0"/>
      <c r="XR226" s="0"/>
      <c r="XS226" s="0"/>
      <c r="XT226" s="0"/>
      <c r="XU226" s="0"/>
      <c r="XV226" s="0"/>
      <c r="XW226" s="0"/>
      <c r="XX226" s="0"/>
      <c r="XY226" s="0"/>
      <c r="XZ226" s="0"/>
      <c r="YA226" s="0"/>
      <c r="YB226" s="0"/>
      <c r="YC226" s="0"/>
      <c r="YD226" s="0"/>
      <c r="YE226" s="0"/>
      <c r="YF226" s="0"/>
      <c r="YG226" s="0"/>
      <c r="YH226" s="0"/>
      <c r="YI226" s="0"/>
      <c r="YJ226" s="0"/>
      <c r="YK226" s="0"/>
      <c r="YL226" s="0"/>
      <c r="YM226" s="0"/>
      <c r="YN226" s="0"/>
      <c r="YO226" s="0"/>
      <c r="YP226" s="0"/>
      <c r="YQ226" s="0"/>
      <c r="YR226" s="0"/>
      <c r="YS226" s="0"/>
      <c r="YT226" s="0"/>
      <c r="YU226" s="0"/>
      <c r="YV226" s="0"/>
      <c r="YW226" s="0"/>
      <c r="YX226" s="0"/>
      <c r="YY226" s="0"/>
      <c r="YZ226" s="0"/>
      <c r="ZA226" s="0"/>
      <c r="ZB226" s="0"/>
      <c r="ZC226" s="0"/>
      <c r="ZD226" s="0"/>
      <c r="ZE226" s="0"/>
      <c r="ZF226" s="0"/>
      <c r="ZG226" s="0"/>
      <c r="ZH226" s="0"/>
      <c r="ZI226" s="0"/>
      <c r="ZJ226" s="0"/>
      <c r="ZK226" s="0"/>
      <c r="ZL226" s="0"/>
      <c r="ZM226" s="0"/>
      <c r="ZN226" s="0"/>
      <c r="ZO226" s="0"/>
      <c r="ZP226" s="0"/>
      <c r="ZQ226" s="0"/>
      <c r="ZR226" s="0"/>
      <c r="ZS226" s="0"/>
      <c r="ZT226" s="0"/>
      <c r="ZU226" s="0"/>
      <c r="ZV226" s="0"/>
      <c r="ZW226" s="0"/>
      <c r="ZX226" s="0"/>
      <c r="ZY226" s="0"/>
      <c r="ZZ226" s="0"/>
      <c r="AAA226" s="0"/>
      <c r="AAB226" s="0"/>
      <c r="AAC226" s="0"/>
      <c r="AAD226" s="0"/>
      <c r="AAE226" s="0"/>
      <c r="AAF226" s="0"/>
      <c r="AAG226" s="0"/>
      <c r="AAH226" s="0"/>
      <c r="AAI226" s="0"/>
      <c r="AAJ226" s="0"/>
      <c r="AAK226" s="0"/>
      <c r="AAL226" s="0"/>
      <c r="AAM226" s="0"/>
      <c r="AAN226" s="0"/>
      <c r="AAO226" s="0"/>
      <c r="AAP226" s="0"/>
      <c r="AAQ226" s="0"/>
      <c r="AAR226" s="0"/>
      <c r="AAS226" s="0"/>
      <c r="AAT226" s="0"/>
      <c r="AAU226" s="0"/>
      <c r="AAV226" s="0"/>
      <c r="AAW226" s="0"/>
      <c r="AAX226" s="0"/>
      <c r="AAY226" s="0"/>
      <c r="AAZ226" s="0"/>
      <c r="ABA226" s="0"/>
      <c r="ABB226" s="0"/>
      <c r="ABC226" s="0"/>
      <c r="ABD226" s="0"/>
      <c r="ABE226" s="0"/>
      <c r="ABF226" s="0"/>
      <c r="ABG226" s="0"/>
      <c r="ABH226" s="0"/>
      <c r="ABI226" s="0"/>
      <c r="ABJ226" s="0"/>
      <c r="ABK226" s="0"/>
      <c r="ABL226" s="0"/>
      <c r="ABM226" s="0"/>
      <c r="ABN226" s="0"/>
      <c r="ABO226" s="0"/>
      <c r="ABP226" s="0"/>
      <c r="ABQ226" s="0"/>
      <c r="ABR226" s="0"/>
      <c r="ABS226" s="0"/>
      <c r="ABT226" s="0"/>
      <c r="ABU226" s="0"/>
      <c r="ABV226" s="0"/>
      <c r="ABW226" s="0"/>
      <c r="ABX226" s="0"/>
      <c r="ABY226" s="0"/>
      <c r="ABZ226" s="0"/>
      <c r="ACA226" s="0"/>
      <c r="ACB226" s="0"/>
      <c r="ACC226" s="0"/>
      <c r="ACD226" s="0"/>
      <c r="ACE226" s="0"/>
      <c r="ACF226" s="0"/>
      <c r="ACG226" s="0"/>
      <c r="ACH226" s="0"/>
      <c r="ACI226" s="0"/>
      <c r="ACJ226" s="0"/>
      <c r="ACK226" s="0"/>
      <c r="ACL226" s="0"/>
      <c r="ACM226" s="0"/>
      <c r="ACN226" s="0"/>
      <c r="ACO226" s="0"/>
      <c r="ACP226" s="0"/>
      <c r="ACQ226" s="0"/>
      <c r="ACR226" s="0"/>
      <c r="ACS226" s="0"/>
      <c r="ACT226" s="0"/>
      <c r="ACU226" s="0"/>
      <c r="ACV226" s="0"/>
      <c r="ACW226" s="0"/>
      <c r="ACX226" s="0"/>
      <c r="ACY226" s="0"/>
      <c r="ACZ226" s="0"/>
      <c r="ADA226" s="0"/>
      <c r="ADB226" s="0"/>
      <c r="ADC226" s="0"/>
      <c r="ADD226" s="0"/>
      <c r="ADE226" s="0"/>
      <c r="ADF226" s="0"/>
      <c r="ADG226" s="0"/>
      <c r="ADH226" s="0"/>
      <c r="ADI226" s="0"/>
      <c r="ADJ226" s="0"/>
      <c r="ADK226" s="0"/>
      <c r="ADL226" s="0"/>
      <c r="ADM226" s="0"/>
      <c r="ADN226" s="0"/>
      <c r="ADO226" s="0"/>
      <c r="ADP226" s="0"/>
      <c r="ADQ226" s="0"/>
      <c r="ADR226" s="0"/>
      <c r="ADS226" s="0"/>
      <c r="ADT226" s="0"/>
      <c r="ADU226" s="0"/>
      <c r="ADV226" s="0"/>
      <c r="ADW226" s="0"/>
      <c r="ADX226" s="0"/>
      <c r="ADY226" s="0"/>
      <c r="ADZ226" s="0"/>
      <c r="AEA226" s="0"/>
      <c r="AEB226" s="0"/>
      <c r="AEC226" s="0"/>
      <c r="AED226" s="0"/>
      <c r="AEE226" s="0"/>
      <c r="AEF226" s="0"/>
      <c r="AEG226" s="0"/>
      <c r="AEH226" s="0"/>
      <c r="AEI226" s="0"/>
      <c r="AEJ226" s="0"/>
      <c r="AEK226" s="0"/>
      <c r="AEL226" s="0"/>
      <c r="AEM226" s="0"/>
      <c r="AEN226" s="0"/>
      <c r="AEO226" s="0"/>
      <c r="AEP226" s="0"/>
      <c r="AEQ226" s="0"/>
      <c r="AER226" s="0"/>
      <c r="AES226" s="0"/>
      <c r="AET226" s="0"/>
      <c r="AEU226" s="0"/>
      <c r="AEV226" s="0"/>
      <c r="AEW226" s="0"/>
      <c r="AEX226" s="0"/>
      <c r="AEY226" s="0"/>
      <c r="AEZ226" s="0"/>
      <c r="AFA226" s="0"/>
      <c r="AFB226" s="0"/>
      <c r="AFC226" s="0"/>
      <c r="AFD226" s="0"/>
      <c r="AFE226" s="0"/>
      <c r="AFF226" s="0"/>
      <c r="AFG226" s="0"/>
      <c r="AFH226" s="0"/>
      <c r="AFI226" s="0"/>
      <c r="AFJ226" s="0"/>
      <c r="AFK226" s="0"/>
      <c r="AFL226" s="0"/>
      <c r="AFM226" s="0"/>
      <c r="AFN226" s="0"/>
      <c r="AFO226" s="0"/>
      <c r="AFP226" s="0"/>
      <c r="AFQ226" s="0"/>
      <c r="AFR226" s="0"/>
      <c r="AFS226" s="0"/>
      <c r="AFT226" s="0"/>
      <c r="AFU226" s="0"/>
      <c r="AFV226" s="0"/>
      <c r="AFW226" s="0"/>
      <c r="AFX226" s="0"/>
      <c r="AFY226" s="0"/>
      <c r="AFZ226" s="0"/>
      <c r="AGA226" s="0"/>
      <c r="AGB226" s="0"/>
      <c r="AGC226" s="0"/>
      <c r="AGD226" s="0"/>
      <c r="AGE226" s="0"/>
      <c r="AGF226" s="0"/>
      <c r="AGG226" s="0"/>
      <c r="AGH226" s="0"/>
      <c r="AGI226" s="0"/>
      <c r="AGJ226" s="0"/>
      <c r="AGK226" s="0"/>
      <c r="AGL226" s="0"/>
      <c r="AGM226" s="0"/>
      <c r="AGN226" s="0"/>
      <c r="AGO226" s="0"/>
      <c r="AGP226" s="0"/>
      <c r="AGQ226" s="0"/>
      <c r="AGR226" s="0"/>
      <c r="AGS226" s="0"/>
      <c r="AGT226" s="0"/>
      <c r="AGU226" s="0"/>
      <c r="AGV226" s="0"/>
      <c r="AGW226" s="0"/>
      <c r="AGX226" s="0"/>
      <c r="AGY226" s="0"/>
      <c r="AGZ226" s="0"/>
      <c r="AHA226" s="0"/>
      <c r="AHB226" s="0"/>
      <c r="AHC226" s="0"/>
      <c r="AHD226" s="0"/>
      <c r="AHE226" s="0"/>
      <c r="AHF226" s="0"/>
      <c r="AHG226" s="0"/>
      <c r="AHH226" s="0"/>
      <c r="AHI226" s="0"/>
      <c r="AHJ226" s="0"/>
      <c r="AHK226" s="0"/>
      <c r="AHL226" s="0"/>
      <c r="AHM226" s="0"/>
      <c r="AHN226" s="0"/>
      <c r="AHO226" s="0"/>
      <c r="AHP226" s="0"/>
      <c r="AHQ226" s="0"/>
      <c r="AHR226" s="0"/>
      <c r="AHS226" s="0"/>
      <c r="AHT226" s="0"/>
      <c r="AHU226" s="0"/>
      <c r="AHV226" s="0"/>
      <c r="AHW226" s="0"/>
      <c r="AHX226" s="0"/>
      <c r="AHY226" s="0"/>
      <c r="AHZ226" s="0"/>
      <c r="AIA226" s="0"/>
      <c r="AIB226" s="0"/>
      <c r="AIC226" s="0"/>
      <c r="AID226" s="0"/>
      <c r="AIE226" s="0"/>
      <c r="AIF226" s="0"/>
      <c r="AIG226" s="0"/>
      <c r="AIH226" s="0"/>
      <c r="AII226" s="0"/>
      <c r="AIJ226" s="0"/>
      <c r="AIK226" s="0"/>
      <c r="AIL226" s="0"/>
      <c r="AIM226" s="0"/>
      <c r="AIN226" s="0"/>
      <c r="AIO226" s="0"/>
      <c r="AIP226" s="0"/>
      <c r="AIQ226" s="0"/>
      <c r="AIR226" s="0"/>
      <c r="AIS226" s="0"/>
      <c r="AIT226" s="0"/>
      <c r="AIU226" s="0"/>
      <c r="AIV226" s="0"/>
      <c r="AIW226" s="0"/>
      <c r="AIX226" s="0"/>
      <c r="AIY226" s="0"/>
      <c r="AIZ226" s="0"/>
      <c r="AJA226" s="0"/>
      <c r="AJB226" s="0"/>
      <c r="AJC226" s="0"/>
      <c r="AJD226" s="0"/>
      <c r="AJE226" s="0"/>
      <c r="AJF226" s="0"/>
      <c r="AJG226" s="0"/>
      <c r="AJH226" s="0"/>
      <c r="AJI226" s="0"/>
      <c r="AJJ226" s="0"/>
      <c r="AJK226" s="0"/>
      <c r="AJL226" s="0"/>
      <c r="AJM226" s="0"/>
      <c r="AJN226" s="0"/>
      <c r="AJO226" s="0"/>
      <c r="AJP226" s="0"/>
      <c r="AJQ226" s="0"/>
      <c r="AJR226" s="0"/>
      <c r="AJS226" s="0"/>
      <c r="AJT226" s="0"/>
      <c r="AJU226" s="0"/>
      <c r="AJV226" s="0"/>
      <c r="AJW226" s="0"/>
      <c r="AJX226" s="0"/>
      <c r="AJY226" s="0"/>
      <c r="AJZ226" s="0"/>
      <c r="AKA226" s="0"/>
      <c r="AKB226" s="0"/>
      <c r="AKC226" s="0"/>
      <c r="AKD226" s="0"/>
      <c r="AKE226" s="0"/>
      <c r="AKF226" s="0"/>
      <c r="AKG226" s="0"/>
      <c r="AKH226" s="0"/>
      <c r="AKI226" s="0"/>
      <c r="AKJ226" s="0"/>
      <c r="AKK226" s="0"/>
      <c r="AKL226" s="0"/>
      <c r="AKM226" s="0"/>
      <c r="AKN226" s="0"/>
      <c r="AKO226" s="0"/>
      <c r="AKP226" s="0"/>
      <c r="AKQ226" s="0"/>
      <c r="AKR226" s="0"/>
      <c r="AKS226" s="0"/>
      <c r="AKT226" s="0"/>
      <c r="AKU226" s="0"/>
      <c r="AKV226" s="0"/>
      <c r="AKW226" s="0"/>
      <c r="AKX226" s="0"/>
      <c r="AKY226" s="0"/>
      <c r="AKZ226" s="0"/>
      <c r="ALA226" s="0"/>
      <c r="ALB226" s="0"/>
      <c r="ALC226" s="0"/>
      <c r="ALD226" s="0"/>
      <c r="ALE226" s="0"/>
      <c r="ALF226" s="0"/>
      <c r="ALG226" s="0"/>
      <c r="ALH226" s="0"/>
      <c r="ALI226" s="0"/>
      <c r="ALJ226" s="0"/>
      <c r="ALK226" s="0"/>
      <c r="ALL226" s="0"/>
      <c r="ALM226" s="0"/>
      <c r="ALN226" s="0"/>
      <c r="ALO226" s="0"/>
      <c r="ALP226" s="0"/>
      <c r="ALQ226" s="0"/>
      <c r="ALR226" s="0"/>
      <c r="ALS226" s="0"/>
      <c r="ALT226" s="0"/>
      <c r="ALU226" s="0"/>
      <c r="ALV226" s="0"/>
      <c r="ALW226" s="0"/>
      <c r="ALX226" s="0"/>
      <c r="ALY226" s="0"/>
      <c r="ALZ226" s="0"/>
      <c r="AMA226" s="0"/>
      <c r="AMB226" s="0"/>
      <c r="AMC226" s="0"/>
      <c r="AMD226" s="0"/>
      <c r="AME226" s="0"/>
      <c r="AMF226" s="0"/>
      <c r="AMG226" s="0"/>
      <c r="AMH226" s="0"/>
      <c r="AMI226" s="0"/>
      <c r="AMJ226" s="0"/>
    </row>
    <row r="227" customFormat="false" ht="13.2" hidden="false" customHeight="false" outlineLevel="0" collapsed="false">
      <c r="B227" s="3" t="n">
        <v>14</v>
      </c>
      <c r="I227" s="20" t="n">
        <v>0</v>
      </c>
      <c r="J227" s="1" t="s">
        <v>39</v>
      </c>
      <c r="K227" s="1" t="s">
        <v>46</v>
      </c>
      <c r="L227" s="5" t="n">
        <v>42822</v>
      </c>
      <c r="M227" s="1" t="n">
        <v>2</v>
      </c>
      <c r="N227" s="1" t="n">
        <v>0</v>
      </c>
      <c r="O227" s="1" t="n">
        <v>3</v>
      </c>
      <c r="P227" s="19" t="n">
        <f aca="false">+SUMIFS($O$2:$O$181,$J$2:$J$181,$J227,$B$2:$B$181,"&lt;"&amp;$B227,$B$2:$B$181,"&gt;="&amp;($B227-6))/6</f>
        <v>1.33333333333333</v>
      </c>
      <c r="Q227" s="19" t="n">
        <f aca="false">+SUMIFS($M$2:$M$181,$J$2:$J$181,$J227,$B$2:$B$181,"&lt;"&amp;$B227,$B$2:$B$181,"&gt;="&amp;($B227-6))/6</f>
        <v>0.833333333333333</v>
      </c>
      <c r="R227" s="19" t="n">
        <f aca="false">+SUMIFS($N$2:$N$181,$J$2:$J$181,$J227,$B$2:$B$181,"&lt;"&amp;$B227,$B$2:$B$181,"&gt;="&amp;($B227-6))/6</f>
        <v>1.16666666666667</v>
      </c>
      <c r="S227" s="19" t="n">
        <f aca="false">+SUMIFS($S$2:$S$181,$J$2:$J$181,$J227,$B$2:$B$181,"&lt;"&amp;$B227,$B$2:$B$181,"&gt;="&amp;($B227-6))/(6*90)</f>
        <v>0.874074074074074</v>
      </c>
      <c r="T227" s="19" t="n">
        <f aca="false">+SUMIFS($T$2:$T$181,$J$2:$J$181,$J227,$B$2:$B$181,"&lt;"&amp;$B227,$B$2:$B$181,"&gt;="&amp;($B227-6))/(6*90)</f>
        <v>0.087037037037037</v>
      </c>
      <c r="U227" s="19" t="n">
        <f aca="false">+SUMIFS($U$2:$U$181,$J$2:$J$181,$J227,$B$2:$B$181,"&lt;"&amp;$B227,$B$2:$B$181,"&gt;="&amp;($B227-6))/(6*90)</f>
        <v>0.722222222222222</v>
      </c>
      <c r="V227" s="19" t="n">
        <f aca="false">+SUMIFS($V$2:$V$181,$J$2:$J$181,$J227,$B$2:$B$181,"&lt;"&amp;$B227,$B$2:$B$181,"&gt;="&amp;($B227-6))/(6*90)</f>
        <v>0.22037037037037</v>
      </c>
      <c r="W227" s="19" t="n">
        <f aca="false">+SUMIFS($W$2:$W$181,$J$2:$J$181,$J227,$B$2:$B$181,"&lt;"&amp;$B227,$B$2:$B$181,"&gt;="&amp;($B227-6))/6</f>
        <v>1.53216374269006</v>
      </c>
      <c r="X227" s="19" t="n">
        <f aca="false">+SUMIFS($X$2:$X$181,$J$2:$J$181,$J227,$B$2:$B$181,"&lt;"&amp;$B227,$B$2:$B$181,"&gt;="&amp;($B227-6))/6</f>
        <v>2</v>
      </c>
      <c r="Y227" s="19" t="n">
        <f aca="false">+SUMIFS($Y$2:$Y$181,$J$2:$J$181,$J227,$B$2:$B$181,"&lt;"&amp;$B227,$B$2:$B$181,"&gt;="&amp;($B227-6))/(6*90)</f>
        <v>3.86481481481481</v>
      </c>
      <c r="Z227" s="19" t="n">
        <f aca="false">+SUMIFS($Z$2:$Z$181,$J$2:$J$181,$J227,$B$2:$B$181,"&lt;"&amp;$B227,$B$2:$B$181,"&gt;="&amp;($B227-6))/(6*90)</f>
        <v>0.442592592592593</v>
      </c>
      <c r="AA227" s="19" t="n">
        <f aca="false">+SUMIFS($AA$2:$AA$181,$J$2:$J$181,$J227,$B$2:$B$181,"&lt;"&amp;$B227,$B$2:$B$181,"&gt;="&amp;($B227-6))/6</f>
        <v>0.893834156434106</v>
      </c>
      <c r="AB227" s="19" t="n">
        <f aca="false">+SUMIFS($AB$2:$AB$181,$J$2:$J$181,$J227,$B$2:$B$181,"&lt;"&amp;$B227,$B$2:$B$181,"&gt;="&amp;($B227-6))/(6*90)</f>
        <v>0.0555555555555556</v>
      </c>
      <c r="AC227" s="19" t="n">
        <f aca="false">+SUMIFS($AC$2:$AC$181,$J$2:$J$181,$J227,$B$2:$B$181,"&lt;"&amp;$B227,$B$2:$B$181,"&gt;="&amp;($B227-6))/(6*90)</f>
        <v>0.185185185185185</v>
      </c>
      <c r="AD227" s="19" t="n">
        <f aca="false">+SUMIFS(AD$2:AD$181,$J$2:$J$181,$J227,$B$2:$B$181,"&lt;"&amp;$B227,$B$2:$B$181,"&gt;="&amp;($B227-6))/6</f>
        <v>1.66666666666667</v>
      </c>
      <c r="AE227" s="19" t="n">
        <f aca="false">+SUMIFS(AE$2:AE$181,$J$2:$J$181,$J227,$B$2:$B$181,"&lt;"&amp;$B227,$B$2:$B$181,"&gt;="&amp;($B227-6))/(6*90)</f>
        <v>0.0962962962962963</v>
      </c>
      <c r="AF227" s="19" t="n">
        <f aca="false">+SUMIFS(AF$2:AF$181,$J$2:$J$181,$J227,$B$2:$B$181,"&lt;"&amp;$B227,$B$2:$B$181,"&gt;="&amp;($B227-6))/(6*90)</f>
        <v>3.1962962962963</v>
      </c>
      <c r="AG227" s="19" t="n">
        <f aca="false">+SUMIFS(AG$2:AG$181,$J$2:$J$181,$J227,$B$2:$B$181,"&lt;"&amp;$B227,$B$2:$B$181,"&gt;="&amp;($B227-6))/(6*90)</f>
        <v>0.524074074074074</v>
      </c>
      <c r="AH227" s="19" t="n">
        <f aca="false">+SUMIFS(AH$2:AH$181,$J$2:$J$181,$J227,$B$2:$B$181,"&lt;"&amp;$B227,$B$2:$B$181,"&gt;="&amp;($B227-6))/(6*90)</f>
        <v>0.037037037037037</v>
      </c>
      <c r="AI227" s="19" t="n">
        <f aca="false">+SUMIFS(AI$2:AI$181,$J$2:$J$181,$J227,$B$2:$B$181,"&lt;"&amp;$B227,$B$2:$B$181,"&gt;="&amp;($B227-6))/(6*90)</f>
        <v>0.164814814814815</v>
      </c>
      <c r="AJ227" s="19" t="n">
        <f aca="false">+SUMIFS(AJ$2:AJ$181,$J$2:$J$181,$J227,$B$2:$B$181,"&lt;"&amp;$B227,$B$2:$B$181,"&gt;="&amp;($B227-6))/6</f>
        <v>3.16666666666667</v>
      </c>
      <c r="AK227" s="19" t="n">
        <f aca="false">+SUMIFS(AK$2:AK$181,$J$2:$J$181,$J227,$B$2:$B$181,"&lt;"&amp;$B227,$B$2:$B$181,"&gt;="&amp;($B227-6))/(6*90)</f>
        <v>0.0555555555555556</v>
      </c>
      <c r="AL227" s="19" t="n">
        <f aca="false">+SUMIFS(AL$2:AL$181,$J$2:$J$181,$J227,$B$2:$B$181,"&lt;"&amp;$B227,$B$2:$B$181,"&gt;="&amp;($B227-6))/6</f>
        <v>0.583333333333333</v>
      </c>
      <c r="AM227" s="19" t="n">
        <f aca="false">+SUMIFS(AM$2:AM$181,$J$2:$J$181,$J227,$B$2:$B$181,"&lt;"&amp;$B227,$B$2:$B$181,"&gt;="&amp;($B227-6))/6</f>
        <v>2.61666666666667</v>
      </c>
      <c r="AN227" s="19" t="n">
        <f aca="false">+SUMIFS(AN$2:AN$181,$J$2:$J$181,$J227,$B$2:$B$181,"&lt;"&amp;$B227,$B$2:$B$181,"&gt;="&amp;($B227-6))/6</f>
        <v>1.62260080719469</v>
      </c>
      <c r="AO227" s="0"/>
      <c r="AP227" s="0"/>
      <c r="AQ227" s="0"/>
      <c r="AR227" s="0"/>
      <c r="AS227" s="0"/>
      <c r="AT227" s="0"/>
      <c r="AU227" s="0"/>
      <c r="AV227" s="0"/>
      <c r="AW227" s="0"/>
      <c r="AX227" s="0"/>
      <c r="AY227" s="0"/>
      <c r="AZ227" s="0"/>
      <c r="BA227" s="0"/>
      <c r="BB227" s="0"/>
      <c r="BC227" s="0"/>
      <c r="BD227" s="0"/>
      <c r="BE227" s="0"/>
      <c r="BF227" s="0"/>
      <c r="BG227" s="0"/>
      <c r="BH227" s="0"/>
      <c r="BI227" s="0"/>
      <c r="BJ227" s="0"/>
      <c r="BK227" s="0"/>
      <c r="BL227" s="0"/>
      <c r="BM227" s="0"/>
      <c r="BN227" s="0"/>
      <c r="BO227" s="0"/>
      <c r="BP227" s="0"/>
      <c r="BQ227" s="0"/>
      <c r="BR227" s="0"/>
      <c r="BS227" s="0"/>
      <c r="BT227" s="0"/>
      <c r="BU227" s="0"/>
      <c r="BV227" s="0"/>
      <c r="BW227" s="0"/>
      <c r="BX227" s="0"/>
      <c r="BY227" s="0"/>
      <c r="BZ227" s="0"/>
      <c r="CA227" s="0"/>
      <c r="CB227" s="0"/>
      <c r="CC227" s="0"/>
      <c r="CD227" s="0"/>
      <c r="CE227" s="0"/>
      <c r="CF227" s="0"/>
      <c r="CG227" s="0"/>
      <c r="CH227" s="0"/>
      <c r="CI227" s="0"/>
      <c r="CJ227" s="0"/>
      <c r="CK227" s="0"/>
      <c r="CL227" s="0"/>
      <c r="CM227" s="0"/>
      <c r="CN227" s="0"/>
      <c r="CO227" s="0"/>
      <c r="CP227" s="0"/>
      <c r="CQ227" s="0"/>
      <c r="CR227" s="0"/>
      <c r="CS227" s="0"/>
      <c r="CT227" s="0"/>
      <c r="CU227" s="0"/>
      <c r="CV227" s="0"/>
      <c r="CW227" s="0"/>
      <c r="CX227" s="0"/>
      <c r="CY227" s="0"/>
      <c r="CZ227" s="0"/>
      <c r="DA227" s="0"/>
      <c r="DB227" s="0"/>
      <c r="DC227" s="0"/>
      <c r="DD227" s="0"/>
      <c r="DE227" s="0"/>
      <c r="DF227" s="0"/>
      <c r="DG227" s="0"/>
      <c r="DH227" s="0"/>
      <c r="DI227" s="0"/>
      <c r="DJ227" s="0"/>
      <c r="DK227" s="0"/>
      <c r="DL227" s="0"/>
      <c r="DM227" s="0"/>
      <c r="DN227" s="0"/>
      <c r="DO227" s="0"/>
      <c r="DP227" s="0"/>
      <c r="DQ227" s="0"/>
      <c r="DR227" s="0"/>
      <c r="DS227" s="0"/>
      <c r="DT227" s="0"/>
      <c r="DU227" s="0"/>
      <c r="DV227" s="0"/>
      <c r="DW227" s="0"/>
      <c r="DX227" s="0"/>
      <c r="DY227" s="0"/>
      <c r="DZ227" s="0"/>
      <c r="EA227" s="0"/>
      <c r="EB227" s="0"/>
      <c r="EC227" s="0"/>
      <c r="ED227" s="0"/>
      <c r="EE227" s="0"/>
      <c r="EF227" s="0"/>
      <c r="EG227" s="0"/>
      <c r="EH227" s="0"/>
      <c r="EI227" s="0"/>
      <c r="EJ227" s="0"/>
      <c r="EK227" s="0"/>
      <c r="EL227" s="0"/>
      <c r="EM227" s="0"/>
      <c r="EN227" s="0"/>
      <c r="EO227" s="0"/>
      <c r="EP227" s="0"/>
      <c r="EQ227" s="0"/>
      <c r="ER227" s="0"/>
      <c r="ES227" s="0"/>
      <c r="ET227" s="0"/>
      <c r="EU227" s="0"/>
      <c r="EV227" s="0"/>
      <c r="EW227" s="0"/>
      <c r="EX227" s="0"/>
      <c r="EY227" s="0"/>
      <c r="EZ227" s="0"/>
      <c r="FA227" s="0"/>
      <c r="FB227" s="0"/>
      <c r="FC227" s="0"/>
      <c r="FD227" s="0"/>
      <c r="FE227" s="0"/>
      <c r="FF227" s="0"/>
      <c r="FG227" s="0"/>
      <c r="FH227" s="0"/>
      <c r="FI227" s="0"/>
      <c r="FJ227" s="0"/>
      <c r="FK227" s="0"/>
      <c r="FL227" s="0"/>
      <c r="FM227" s="0"/>
      <c r="FN227" s="0"/>
      <c r="FO227" s="0"/>
      <c r="FP227" s="0"/>
      <c r="FQ227" s="0"/>
      <c r="FR227" s="0"/>
      <c r="FS227" s="0"/>
      <c r="FT227" s="0"/>
      <c r="FU227" s="0"/>
      <c r="FV227" s="0"/>
      <c r="FW227" s="0"/>
      <c r="FX227" s="0"/>
      <c r="FY227" s="0"/>
      <c r="FZ227" s="0"/>
      <c r="GA227" s="0"/>
      <c r="GB227" s="0"/>
      <c r="GC227" s="0"/>
      <c r="GD227" s="0"/>
      <c r="GE227" s="0"/>
      <c r="GF227" s="0"/>
      <c r="GG227" s="0"/>
      <c r="GH227" s="0"/>
      <c r="GI227" s="0"/>
      <c r="GJ227" s="0"/>
      <c r="GK227" s="0"/>
      <c r="GL227" s="0"/>
      <c r="GM227" s="0"/>
      <c r="GN227" s="0"/>
      <c r="GO227" s="0"/>
      <c r="GP227" s="0"/>
      <c r="GQ227" s="0"/>
      <c r="GR227" s="0"/>
      <c r="GS227" s="0"/>
      <c r="GT227" s="0"/>
      <c r="GU227" s="0"/>
      <c r="GV227" s="0"/>
      <c r="GW227" s="0"/>
      <c r="GX227" s="0"/>
      <c r="GY227" s="0"/>
      <c r="GZ227" s="0"/>
      <c r="HA227" s="0"/>
      <c r="HB227" s="0"/>
      <c r="HC227" s="0"/>
      <c r="HD227" s="0"/>
      <c r="HE227" s="0"/>
      <c r="HF227" s="0"/>
      <c r="HG227" s="0"/>
      <c r="HH227" s="0"/>
      <c r="HI227" s="0"/>
      <c r="HJ227" s="0"/>
      <c r="HK227" s="0"/>
      <c r="HL227" s="0"/>
      <c r="HM227" s="0"/>
      <c r="HN227" s="0"/>
      <c r="HO227" s="0"/>
      <c r="HP227" s="0"/>
      <c r="HQ227" s="0"/>
      <c r="HR227" s="0"/>
      <c r="HS227" s="0"/>
      <c r="HT227" s="0"/>
      <c r="HU227" s="0"/>
      <c r="HV227" s="0"/>
      <c r="HW227" s="0"/>
      <c r="HX227" s="0"/>
      <c r="HY227" s="0"/>
      <c r="HZ227" s="0"/>
      <c r="IA227" s="0"/>
      <c r="IB227" s="0"/>
      <c r="IC227" s="0"/>
      <c r="ID227" s="0"/>
      <c r="IE227" s="0"/>
      <c r="IF227" s="0"/>
      <c r="IG227" s="0"/>
      <c r="IH227" s="0"/>
      <c r="II227" s="0"/>
      <c r="IJ227" s="0"/>
      <c r="IK227" s="0"/>
      <c r="IL227" s="0"/>
      <c r="IM227" s="0"/>
      <c r="IN227" s="0"/>
      <c r="IO227" s="0"/>
      <c r="IP227" s="0"/>
      <c r="IQ227" s="0"/>
      <c r="IR227" s="0"/>
      <c r="IS227" s="0"/>
      <c r="IT227" s="0"/>
      <c r="IU227" s="0"/>
      <c r="IV227" s="0"/>
      <c r="IW227" s="0"/>
      <c r="IX227" s="0"/>
      <c r="IY227" s="0"/>
      <c r="IZ227" s="0"/>
      <c r="JA227" s="0"/>
      <c r="JB227" s="0"/>
      <c r="JC227" s="0"/>
      <c r="JD227" s="0"/>
      <c r="JE227" s="0"/>
      <c r="JF227" s="0"/>
      <c r="JG227" s="0"/>
      <c r="JH227" s="0"/>
      <c r="JI227" s="0"/>
      <c r="JJ227" s="0"/>
      <c r="JK227" s="0"/>
      <c r="JL227" s="0"/>
      <c r="JM227" s="0"/>
      <c r="JN227" s="0"/>
      <c r="JO227" s="0"/>
      <c r="JP227" s="0"/>
      <c r="JQ227" s="0"/>
      <c r="JR227" s="0"/>
      <c r="JS227" s="0"/>
      <c r="JT227" s="0"/>
      <c r="JU227" s="0"/>
      <c r="JV227" s="0"/>
      <c r="JW227" s="0"/>
      <c r="JX227" s="0"/>
      <c r="JY227" s="0"/>
      <c r="JZ227" s="0"/>
      <c r="KA227" s="0"/>
      <c r="KB227" s="0"/>
      <c r="KC227" s="0"/>
      <c r="KD227" s="0"/>
      <c r="KE227" s="0"/>
      <c r="KF227" s="0"/>
      <c r="KG227" s="0"/>
      <c r="KH227" s="0"/>
      <c r="KI227" s="0"/>
      <c r="KJ227" s="0"/>
      <c r="KK227" s="0"/>
      <c r="KL227" s="0"/>
      <c r="KM227" s="0"/>
      <c r="KN227" s="0"/>
      <c r="KO227" s="0"/>
      <c r="KP227" s="0"/>
      <c r="KQ227" s="0"/>
      <c r="KR227" s="0"/>
      <c r="KS227" s="0"/>
      <c r="KT227" s="0"/>
      <c r="KU227" s="0"/>
      <c r="KV227" s="0"/>
      <c r="KW227" s="0"/>
      <c r="KX227" s="0"/>
      <c r="KY227" s="0"/>
      <c r="KZ227" s="0"/>
      <c r="LA227" s="0"/>
      <c r="LB227" s="0"/>
      <c r="LC227" s="0"/>
      <c r="LD227" s="0"/>
      <c r="LE227" s="0"/>
      <c r="LF227" s="0"/>
      <c r="LG227" s="0"/>
      <c r="LH227" s="0"/>
      <c r="LI227" s="0"/>
      <c r="LJ227" s="0"/>
      <c r="LK227" s="0"/>
      <c r="LL227" s="0"/>
      <c r="LM227" s="0"/>
      <c r="LN227" s="0"/>
      <c r="LO227" s="0"/>
      <c r="LP227" s="0"/>
      <c r="LQ227" s="0"/>
      <c r="LR227" s="0"/>
      <c r="LS227" s="0"/>
      <c r="LT227" s="0"/>
      <c r="LU227" s="0"/>
      <c r="LV227" s="0"/>
      <c r="LW227" s="0"/>
      <c r="LX227" s="0"/>
      <c r="LY227" s="0"/>
      <c r="LZ227" s="0"/>
      <c r="MA227" s="0"/>
      <c r="MB227" s="0"/>
      <c r="MC227" s="0"/>
      <c r="MD227" s="0"/>
      <c r="ME227" s="0"/>
      <c r="MF227" s="0"/>
      <c r="MG227" s="0"/>
      <c r="MH227" s="0"/>
      <c r="MI227" s="0"/>
      <c r="MJ227" s="0"/>
      <c r="MK227" s="0"/>
      <c r="ML227" s="0"/>
      <c r="MM227" s="0"/>
      <c r="MN227" s="0"/>
      <c r="MO227" s="0"/>
      <c r="MP227" s="0"/>
      <c r="MQ227" s="0"/>
      <c r="MR227" s="0"/>
      <c r="MS227" s="0"/>
      <c r="MT227" s="0"/>
      <c r="MU227" s="0"/>
      <c r="MV227" s="0"/>
      <c r="MW227" s="0"/>
      <c r="MX227" s="0"/>
      <c r="MY227" s="0"/>
      <c r="MZ227" s="0"/>
      <c r="NA227" s="0"/>
      <c r="NB227" s="0"/>
      <c r="NC227" s="0"/>
      <c r="ND227" s="0"/>
      <c r="NE227" s="0"/>
      <c r="NF227" s="0"/>
      <c r="NG227" s="0"/>
      <c r="NH227" s="0"/>
      <c r="NI227" s="0"/>
      <c r="NJ227" s="0"/>
      <c r="NK227" s="0"/>
      <c r="NL227" s="0"/>
      <c r="NM227" s="0"/>
      <c r="NN227" s="0"/>
      <c r="NO227" s="0"/>
      <c r="NP227" s="0"/>
      <c r="NQ227" s="0"/>
      <c r="NR227" s="0"/>
      <c r="NS227" s="0"/>
      <c r="NT227" s="0"/>
      <c r="NU227" s="0"/>
      <c r="NV227" s="0"/>
      <c r="NW227" s="0"/>
      <c r="NX227" s="0"/>
      <c r="NY227" s="0"/>
      <c r="NZ227" s="0"/>
      <c r="OA227" s="0"/>
      <c r="OB227" s="0"/>
      <c r="OC227" s="0"/>
      <c r="OD227" s="0"/>
      <c r="OE227" s="0"/>
      <c r="OF227" s="0"/>
      <c r="OG227" s="0"/>
      <c r="OH227" s="0"/>
      <c r="OI227" s="0"/>
      <c r="OJ227" s="0"/>
      <c r="OK227" s="0"/>
      <c r="OL227" s="0"/>
      <c r="OM227" s="0"/>
      <c r="ON227" s="0"/>
      <c r="OO227" s="0"/>
      <c r="OP227" s="0"/>
      <c r="OQ227" s="0"/>
      <c r="OR227" s="0"/>
      <c r="OS227" s="0"/>
      <c r="OT227" s="0"/>
      <c r="OU227" s="0"/>
      <c r="OV227" s="0"/>
      <c r="OW227" s="0"/>
      <c r="OX227" s="0"/>
      <c r="OY227" s="0"/>
      <c r="OZ227" s="0"/>
      <c r="PA227" s="0"/>
      <c r="PB227" s="0"/>
      <c r="PC227" s="0"/>
      <c r="PD227" s="0"/>
      <c r="PE227" s="0"/>
      <c r="PF227" s="0"/>
      <c r="PG227" s="0"/>
      <c r="PH227" s="0"/>
      <c r="PI227" s="0"/>
      <c r="PJ227" s="0"/>
      <c r="PK227" s="0"/>
      <c r="PL227" s="0"/>
      <c r="PM227" s="0"/>
      <c r="PN227" s="0"/>
      <c r="PO227" s="0"/>
      <c r="PP227" s="0"/>
      <c r="PQ227" s="0"/>
      <c r="PR227" s="0"/>
      <c r="PS227" s="0"/>
      <c r="PT227" s="0"/>
      <c r="PU227" s="0"/>
      <c r="PV227" s="0"/>
      <c r="PW227" s="0"/>
      <c r="PX227" s="0"/>
      <c r="PY227" s="0"/>
      <c r="PZ227" s="0"/>
      <c r="QA227" s="0"/>
      <c r="QB227" s="0"/>
      <c r="QC227" s="0"/>
      <c r="QD227" s="0"/>
      <c r="QE227" s="0"/>
      <c r="QF227" s="0"/>
      <c r="QG227" s="0"/>
      <c r="QH227" s="0"/>
      <c r="QI227" s="0"/>
      <c r="QJ227" s="0"/>
      <c r="QK227" s="0"/>
      <c r="QL227" s="0"/>
      <c r="QM227" s="0"/>
      <c r="QN227" s="0"/>
      <c r="QO227" s="0"/>
      <c r="QP227" s="0"/>
      <c r="QQ227" s="0"/>
      <c r="QR227" s="0"/>
      <c r="QS227" s="0"/>
      <c r="QT227" s="0"/>
      <c r="QU227" s="0"/>
      <c r="QV227" s="0"/>
      <c r="QW227" s="0"/>
      <c r="QX227" s="0"/>
      <c r="QY227" s="0"/>
      <c r="QZ227" s="0"/>
      <c r="RA227" s="0"/>
      <c r="RB227" s="0"/>
      <c r="RC227" s="0"/>
      <c r="RD227" s="0"/>
      <c r="RE227" s="0"/>
      <c r="RF227" s="0"/>
      <c r="RG227" s="0"/>
      <c r="RH227" s="0"/>
      <c r="RI227" s="0"/>
      <c r="RJ227" s="0"/>
      <c r="RK227" s="0"/>
      <c r="RL227" s="0"/>
      <c r="RM227" s="0"/>
      <c r="RN227" s="0"/>
      <c r="RO227" s="0"/>
      <c r="RP227" s="0"/>
      <c r="RQ227" s="0"/>
      <c r="RR227" s="0"/>
      <c r="RS227" s="0"/>
      <c r="RT227" s="0"/>
      <c r="RU227" s="0"/>
      <c r="RV227" s="0"/>
      <c r="RW227" s="0"/>
      <c r="RX227" s="0"/>
      <c r="RY227" s="0"/>
      <c r="RZ227" s="0"/>
      <c r="SA227" s="0"/>
      <c r="SB227" s="0"/>
      <c r="SC227" s="0"/>
      <c r="SD227" s="0"/>
      <c r="SE227" s="0"/>
      <c r="SF227" s="0"/>
      <c r="SG227" s="0"/>
      <c r="SH227" s="0"/>
      <c r="SI227" s="0"/>
      <c r="SJ227" s="0"/>
      <c r="SK227" s="0"/>
      <c r="SL227" s="0"/>
      <c r="SM227" s="0"/>
      <c r="SN227" s="0"/>
      <c r="SO227" s="0"/>
      <c r="SP227" s="0"/>
      <c r="SQ227" s="0"/>
      <c r="SR227" s="0"/>
      <c r="SS227" s="0"/>
      <c r="ST227" s="0"/>
      <c r="SU227" s="0"/>
      <c r="SV227" s="0"/>
      <c r="SW227" s="0"/>
      <c r="SX227" s="0"/>
      <c r="SY227" s="0"/>
      <c r="SZ227" s="0"/>
      <c r="TA227" s="0"/>
      <c r="TB227" s="0"/>
      <c r="TC227" s="0"/>
      <c r="TD227" s="0"/>
      <c r="TE227" s="0"/>
      <c r="TF227" s="0"/>
      <c r="TG227" s="0"/>
      <c r="TH227" s="0"/>
      <c r="TI227" s="0"/>
      <c r="TJ227" s="0"/>
      <c r="TK227" s="0"/>
      <c r="TL227" s="0"/>
      <c r="TM227" s="0"/>
      <c r="TN227" s="0"/>
      <c r="TO227" s="0"/>
      <c r="TP227" s="0"/>
      <c r="TQ227" s="0"/>
      <c r="TR227" s="0"/>
      <c r="TS227" s="0"/>
      <c r="TT227" s="0"/>
      <c r="TU227" s="0"/>
      <c r="TV227" s="0"/>
      <c r="TW227" s="0"/>
      <c r="TX227" s="0"/>
      <c r="TY227" s="0"/>
      <c r="TZ227" s="0"/>
      <c r="UA227" s="0"/>
      <c r="UB227" s="0"/>
      <c r="UC227" s="0"/>
      <c r="UD227" s="0"/>
      <c r="UE227" s="0"/>
      <c r="UF227" s="0"/>
      <c r="UG227" s="0"/>
      <c r="UH227" s="0"/>
      <c r="UI227" s="0"/>
      <c r="UJ227" s="0"/>
      <c r="UK227" s="0"/>
      <c r="UL227" s="0"/>
      <c r="UM227" s="0"/>
      <c r="UN227" s="0"/>
      <c r="UO227" s="0"/>
      <c r="UP227" s="0"/>
      <c r="UQ227" s="0"/>
      <c r="UR227" s="0"/>
      <c r="US227" s="0"/>
      <c r="UT227" s="0"/>
      <c r="UU227" s="0"/>
      <c r="UV227" s="0"/>
      <c r="UW227" s="0"/>
      <c r="UX227" s="0"/>
      <c r="UY227" s="0"/>
      <c r="UZ227" s="0"/>
      <c r="VA227" s="0"/>
      <c r="VB227" s="0"/>
      <c r="VC227" s="0"/>
      <c r="VD227" s="0"/>
      <c r="VE227" s="0"/>
      <c r="VF227" s="0"/>
      <c r="VG227" s="0"/>
      <c r="VH227" s="0"/>
      <c r="VI227" s="0"/>
      <c r="VJ227" s="0"/>
      <c r="VK227" s="0"/>
      <c r="VL227" s="0"/>
      <c r="VM227" s="0"/>
      <c r="VN227" s="0"/>
      <c r="VO227" s="0"/>
      <c r="VP227" s="0"/>
      <c r="VQ227" s="0"/>
      <c r="VR227" s="0"/>
      <c r="VS227" s="0"/>
      <c r="VT227" s="0"/>
      <c r="VU227" s="0"/>
      <c r="VV227" s="0"/>
      <c r="VW227" s="0"/>
      <c r="VX227" s="0"/>
      <c r="VY227" s="0"/>
      <c r="VZ227" s="0"/>
      <c r="WA227" s="0"/>
      <c r="WB227" s="0"/>
      <c r="WC227" s="0"/>
      <c r="WD227" s="0"/>
      <c r="WE227" s="0"/>
      <c r="WF227" s="0"/>
      <c r="WG227" s="0"/>
      <c r="WH227" s="0"/>
      <c r="WI227" s="0"/>
      <c r="WJ227" s="0"/>
      <c r="WK227" s="0"/>
      <c r="WL227" s="0"/>
      <c r="WM227" s="0"/>
      <c r="WN227" s="0"/>
      <c r="WO227" s="0"/>
      <c r="WP227" s="0"/>
      <c r="WQ227" s="0"/>
      <c r="WR227" s="0"/>
      <c r="WS227" s="0"/>
      <c r="WT227" s="0"/>
      <c r="WU227" s="0"/>
      <c r="WV227" s="0"/>
      <c r="WW227" s="0"/>
      <c r="WX227" s="0"/>
      <c r="WY227" s="0"/>
      <c r="WZ227" s="0"/>
      <c r="XA227" s="0"/>
      <c r="XB227" s="0"/>
      <c r="XC227" s="0"/>
      <c r="XD227" s="0"/>
      <c r="XE227" s="0"/>
      <c r="XF227" s="0"/>
      <c r="XG227" s="0"/>
      <c r="XH227" s="0"/>
      <c r="XI227" s="0"/>
      <c r="XJ227" s="0"/>
      <c r="XK227" s="0"/>
      <c r="XL227" s="0"/>
      <c r="XM227" s="0"/>
      <c r="XN227" s="0"/>
      <c r="XO227" s="0"/>
      <c r="XP227" s="0"/>
      <c r="XQ227" s="0"/>
      <c r="XR227" s="0"/>
      <c r="XS227" s="0"/>
      <c r="XT227" s="0"/>
      <c r="XU227" s="0"/>
      <c r="XV227" s="0"/>
      <c r="XW227" s="0"/>
      <c r="XX227" s="0"/>
      <c r="XY227" s="0"/>
      <c r="XZ227" s="0"/>
      <c r="YA227" s="0"/>
      <c r="YB227" s="0"/>
      <c r="YC227" s="0"/>
      <c r="YD227" s="0"/>
      <c r="YE227" s="0"/>
      <c r="YF227" s="0"/>
      <c r="YG227" s="0"/>
      <c r="YH227" s="0"/>
      <c r="YI227" s="0"/>
      <c r="YJ227" s="0"/>
      <c r="YK227" s="0"/>
      <c r="YL227" s="0"/>
      <c r="YM227" s="0"/>
      <c r="YN227" s="0"/>
      <c r="YO227" s="0"/>
      <c r="YP227" s="0"/>
      <c r="YQ227" s="0"/>
      <c r="YR227" s="0"/>
      <c r="YS227" s="0"/>
      <c r="YT227" s="0"/>
      <c r="YU227" s="0"/>
      <c r="YV227" s="0"/>
      <c r="YW227" s="0"/>
      <c r="YX227" s="0"/>
      <c r="YY227" s="0"/>
      <c r="YZ227" s="0"/>
      <c r="ZA227" s="0"/>
      <c r="ZB227" s="0"/>
      <c r="ZC227" s="0"/>
      <c r="ZD227" s="0"/>
      <c r="ZE227" s="0"/>
      <c r="ZF227" s="0"/>
      <c r="ZG227" s="0"/>
      <c r="ZH227" s="0"/>
      <c r="ZI227" s="0"/>
      <c r="ZJ227" s="0"/>
      <c r="ZK227" s="0"/>
      <c r="ZL227" s="0"/>
      <c r="ZM227" s="0"/>
      <c r="ZN227" s="0"/>
      <c r="ZO227" s="0"/>
      <c r="ZP227" s="0"/>
      <c r="ZQ227" s="0"/>
      <c r="ZR227" s="0"/>
      <c r="ZS227" s="0"/>
      <c r="ZT227" s="0"/>
      <c r="ZU227" s="0"/>
      <c r="ZV227" s="0"/>
      <c r="ZW227" s="0"/>
      <c r="ZX227" s="0"/>
      <c r="ZY227" s="0"/>
      <c r="ZZ227" s="0"/>
      <c r="AAA227" s="0"/>
      <c r="AAB227" s="0"/>
      <c r="AAC227" s="0"/>
      <c r="AAD227" s="0"/>
      <c r="AAE227" s="0"/>
      <c r="AAF227" s="0"/>
      <c r="AAG227" s="0"/>
      <c r="AAH227" s="0"/>
      <c r="AAI227" s="0"/>
      <c r="AAJ227" s="0"/>
      <c r="AAK227" s="0"/>
      <c r="AAL227" s="0"/>
      <c r="AAM227" s="0"/>
      <c r="AAN227" s="0"/>
      <c r="AAO227" s="0"/>
      <c r="AAP227" s="0"/>
      <c r="AAQ227" s="0"/>
      <c r="AAR227" s="0"/>
      <c r="AAS227" s="0"/>
      <c r="AAT227" s="0"/>
      <c r="AAU227" s="0"/>
      <c r="AAV227" s="0"/>
      <c r="AAW227" s="0"/>
      <c r="AAX227" s="0"/>
      <c r="AAY227" s="0"/>
      <c r="AAZ227" s="0"/>
      <c r="ABA227" s="0"/>
      <c r="ABB227" s="0"/>
      <c r="ABC227" s="0"/>
      <c r="ABD227" s="0"/>
      <c r="ABE227" s="0"/>
      <c r="ABF227" s="0"/>
      <c r="ABG227" s="0"/>
      <c r="ABH227" s="0"/>
      <c r="ABI227" s="0"/>
      <c r="ABJ227" s="0"/>
      <c r="ABK227" s="0"/>
      <c r="ABL227" s="0"/>
      <c r="ABM227" s="0"/>
      <c r="ABN227" s="0"/>
      <c r="ABO227" s="0"/>
      <c r="ABP227" s="0"/>
      <c r="ABQ227" s="0"/>
      <c r="ABR227" s="0"/>
      <c r="ABS227" s="0"/>
      <c r="ABT227" s="0"/>
      <c r="ABU227" s="0"/>
      <c r="ABV227" s="0"/>
      <c r="ABW227" s="0"/>
      <c r="ABX227" s="0"/>
      <c r="ABY227" s="0"/>
      <c r="ABZ227" s="0"/>
      <c r="ACA227" s="0"/>
      <c r="ACB227" s="0"/>
      <c r="ACC227" s="0"/>
      <c r="ACD227" s="0"/>
      <c r="ACE227" s="0"/>
      <c r="ACF227" s="0"/>
      <c r="ACG227" s="0"/>
      <c r="ACH227" s="0"/>
      <c r="ACI227" s="0"/>
      <c r="ACJ227" s="0"/>
      <c r="ACK227" s="0"/>
      <c r="ACL227" s="0"/>
      <c r="ACM227" s="0"/>
      <c r="ACN227" s="0"/>
      <c r="ACO227" s="0"/>
      <c r="ACP227" s="0"/>
      <c r="ACQ227" s="0"/>
      <c r="ACR227" s="0"/>
      <c r="ACS227" s="0"/>
      <c r="ACT227" s="0"/>
      <c r="ACU227" s="0"/>
      <c r="ACV227" s="0"/>
      <c r="ACW227" s="0"/>
      <c r="ACX227" s="0"/>
      <c r="ACY227" s="0"/>
      <c r="ACZ227" s="0"/>
      <c r="ADA227" s="0"/>
      <c r="ADB227" s="0"/>
      <c r="ADC227" s="0"/>
      <c r="ADD227" s="0"/>
      <c r="ADE227" s="0"/>
      <c r="ADF227" s="0"/>
      <c r="ADG227" s="0"/>
      <c r="ADH227" s="0"/>
      <c r="ADI227" s="0"/>
      <c r="ADJ227" s="0"/>
      <c r="ADK227" s="0"/>
      <c r="ADL227" s="0"/>
      <c r="ADM227" s="0"/>
      <c r="ADN227" s="0"/>
      <c r="ADO227" s="0"/>
      <c r="ADP227" s="0"/>
      <c r="ADQ227" s="0"/>
      <c r="ADR227" s="0"/>
      <c r="ADS227" s="0"/>
      <c r="ADT227" s="0"/>
      <c r="ADU227" s="0"/>
      <c r="ADV227" s="0"/>
      <c r="ADW227" s="0"/>
      <c r="ADX227" s="0"/>
      <c r="ADY227" s="0"/>
      <c r="ADZ227" s="0"/>
      <c r="AEA227" s="0"/>
      <c r="AEB227" s="0"/>
      <c r="AEC227" s="0"/>
      <c r="AED227" s="0"/>
      <c r="AEE227" s="0"/>
      <c r="AEF227" s="0"/>
      <c r="AEG227" s="0"/>
      <c r="AEH227" s="0"/>
      <c r="AEI227" s="0"/>
      <c r="AEJ227" s="0"/>
      <c r="AEK227" s="0"/>
      <c r="AEL227" s="0"/>
      <c r="AEM227" s="0"/>
      <c r="AEN227" s="0"/>
      <c r="AEO227" s="0"/>
      <c r="AEP227" s="0"/>
      <c r="AEQ227" s="0"/>
      <c r="AER227" s="0"/>
      <c r="AES227" s="0"/>
      <c r="AET227" s="0"/>
      <c r="AEU227" s="0"/>
      <c r="AEV227" s="0"/>
      <c r="AEW227" s="0"/>
      <c r="AEX227" s="0"/>
      <c r="AEY227" s="0"/>
      <c r="AEZ227" s="0"/>
      <c r="AFA227" s="0"/>
      <c r="AFB227" s="0"/>
      <c r="AFC227" s="0"/>
      <c r="AFD227" s="0"/>
      <c r="AFE227" s="0"/>
      <c r="AFF227" s="0"/>
      <c r="AFG227" s="0"/>
      <c r="AFH227" s="0"/>
      <c r="AFI227" s="0"/>
      <c r="AFJ227" s="0"/>
      <c r="AFK227" s="0"/>
      <c r="AFL227" s="0"/>
      <c r="AFM227" s="0"/>
      <c r="AFN227" s="0"/>
      <c r="AFO227" s="0"/>
      <c r="AFP227" s="0"/>
      <c r="AFQ227" s="0"/>
      <c r="AFR227" s="0"/>
      <c r="AFS227" s="0"/>
      <c r="AFT227" s="0"/>
      <c r="AFU227" s="0"/>
      <c r="AFV227" s="0"/>
      <c r="AFW227" s="0"/>
      <c r="AFX227" s="0"/>
      <c r="AFY227" s="0"/>
      <c r="AFZ227" s="0"/>
      <c r="AGA227" s="0"/>
      <c r="AGB227" s="0"/>
      <c r="AGC227" s="0"/>
      <c r="AGD227" s="0"/>
      <c r="AGE227" s="0"/>
      <c r="AGF227" s="0"/>
      <c r="AGG227" s="0"/>
      <c r="AGH227" s="0"/>
      <c r="AGI227" s="0"/>
      <c r="AGJ227" s="0"/>
      <c r="AGK227" s="0"/>
      <c r="AGL227" s="0"/>
      <c r="AGM227" s="0"/>
      <c r="AGN227" s="0"/>
      <c r="AGO227" s="0"/>
      <c r="AGP227" s="0"/>
      <c r="AGQ227" s="0"/>
      <c r="AGR227" s="0"/>
      <c r="AGS227" s="0"/>
      <c r="AGT227" s="0"/>
      <c r="AGU227" s="0"/>
      <c r="AGV227" s="0"/>
      <c r="AGW227" s="0"/>
      <c r="AGX227" s="0"/>
      <c r="AGY227" s="0"/>
      <c r="AGZ227" s="0"/>
      <c r="AHA227" s="0"/>
      <c r="AHB227" s="0"/>
      <c r="AHC227" s="0"/>
      <c r="AHD227" s="0"/>
      <c r="AHE227" s="0"/>
      <c r="AHF227" s="0"/>
      <c r="AHG227" s="0"/>
      <c r="AHH227" s="0"/>
      <c r="AHI227" s="0"/>
      <c r="AHJ227" s="0"/>
      <c r="AHK227" s="0"/>
      <c r="AHL227" s="0"/>
      <c r="AHM227" s="0"/>
      <c r="AHN227" s="0"/>
      <c r="AHO227" s="0"/>
      <c r="AHP227" s="0"/>
      <c r="AHQ227" s="0"/>
      <c r="AHR227" s="0"/>
      <c r="AHS227" s="0"/>
      <c r="AHT227" s="0"/>
      <c r="AHU227" s="0"/>
      <c r="AHV227" s="0"/>
      <c r="AHW227" s="0"/>
      <c r="AHX227" s="0"/>
      <c r="AHY227" s="0"/>
      <c r="AHZ227" s="0"/>
      <c r="AIA227" s="0"/>
      <c r="AIB227" s="0"/>
      <c r="AIC227" s="0"/>
      <c r="AID227" s="0"/>
      <c r="AIE227" s="0"/>
      <c r="AIF227" s="0"/>
      <c r="AIG227" s="0"/>
      <c r="AIH227" s="0"/>
      <c r="AII227" s="0"/>
      <c r="AIJ227" s="0"/>
      <c r="AIK227" s="0"/>
      <c r="AIL227" s="0"/>
      <c r="AIM227" s="0"/>
      <c r="AIN227" s="0"/>
      <c r="AIO227" s="0"/>
      <c r="AIP227" s="0"/>
      <c r="AIQ227" s="0"/>
      <c r="AIR227" s="0"/>
      <c r="AIS227" s="0"/>
      <c r="AIT227" s="0"/>
      <c r="AIU227" s="0"/>
      <c r="AIV227" s="0"/>
      <c r="AIW227" s="0"/>
      <c r="AIX227" s="0"/>
      <c r="AIY227" s="0"/>
      <c r="AIZ227" s="0"/>
      <c r="AJA227" s="0"/>
      <c r="AJB227" s="0"/>
      <c r="AJC227" s="0"/>
      <c r="AJD227" s="0"/>
      <c r="AJE227" s="0"/>
      <c r="AJF227" s="0"/>
      <c r="AJG227" s="0"/>
      <c r="AJH227" s="0"/>
      <c r="AJI227" s="0"/>
      <c r="AJJ227" s="0"/>
      <c r="AJK227" s="0"/>
      <c r="AJL227" s="0"/>
      <c r="AJM227" s="0"/>
      <c r="AJN227" s="0"/>
      <c r="AJO227" s="0"/>
      <c r="AJP227" s="0"/>
      <c r="AJQ227" s="0"/>
      <c r="AJR227" s="0"/>
      <c r="AJS227" s="0"/>
      <c r="AJT227" s="0"/>
      <c r="AJU227" s="0"/>
      <c r="AJV227" s="0"/>
      <c r="AJW227" s="0"/>
      <c r="AJX227" s="0"/>
      <c r="AJY227" s="0"/>
      <c r="AJZ227" s="0"/>
      <c r="AKA227" s="0"/>
      <c r="AKB227" s="0"/>
      <c r="AKC227" s="0"/>
      <c r="AKD227" s="0"/>
      <c r="AKE227" s="0"/>
      <c r="AKF227" s="0"/>
      <c r="AKG227" s="0"/>
      <c r="AKH227" s="0"/>
      <c r="AKI227" s="0"/>
      <c r="AKJ227" s="0"/>
      <c r="AKK227" s="0"/>
      <c r="AKL227" s="0"/>
      <c r="AKM227" s="0"/>
      <c r="AKN227" s="0"/>
      <c r="AKO227" s="0"/>
      <c r="AKP227" s="0"/>
      <c r="AKQ227" s="0"/>
      <c r="AKR227" s="0"/>
      <c r="AKS227" s="0"/>
      <c r="AKT227" s="0"/>
      <c r="AKU227" s="0"/>
      <c r="AKV227" s="0"/>
      <c r="AKW227" s="0"/>
      <c r="AKX227" s="0"/>
      <c r="AKY227" s="0"/>
      <c r="AKZ227" s="0"/>
      <c r="ALA227" s="0"/>
      <c r="ALB227" s="0"/>
      <c r="ALC227" s="0"/>
      <c r="ALD227" s="0"/>
      <c r="ALE227" s="0"/>
      <c r="ALF227" s="0"/>
      <c r="ALG227" s="0"/>
      <c r="ALH227" s="0"/>
      <c r="ALI227" s="0"/>
      <c r="ALJ227" s="0"/>
      <c r="ALK227" s="0"/>
      <c r="ALL227" s="0"/>
      <c r="ALM227" s="0"/>
      <c r="ALN227" s="0"/>
      <c r="ALO227" s="0"/>
      <c r="ALP227" s="0"/>
      <c r="ALQ227" s="0"/>
      <c r="ALR227" s="0"/>
      <c r="ALS227" s="0"/>
      <c r="ALT227" s="0"/>
      <c r="ALU227" s="0"/>
      <c r="ALV227" s="0"/>
      <c r="ALW227" s="0"/>
      <c r="ALX227" s="0"/>
      <c r="ALY227" s="0"/>
      <c r="ALZ227" s="0"/>
      <c r="AMA227" s="0"/>
      <c r="AMB227" s="0"/>
      <c r="AMC227" s="0"/>
      <c r="AMD227" s="0"/>
      <c r="AME227" s="0"/>
      <c r="AMF227" s="0"/>
      <c r="AMG227" s="0"/>
      <c r="AMH227" s="0"/>
      <c r="AMI227" s="0"/>
      <c r="AMJ227" s="0"/>
    </row>
    <row r="228" customFormat="false" ht="13.2" hidden="false" customHeight="false" outlineLevel="0" collapsed="false">
      <c r="B228" s="3" t="n">
        <v>15</v>
      </c>
      <c r="I228" s="20" t="n">
        <v>0</v>
      </c>
      <c r="J228" s="1" t="s">
        <v>39</v>
      </c>
      <c r="K228" s="1" t="s">
        <v>43</v>
      </c>
      <c r="L228" s="5" t="n">
        <v>42978</v>
      </c>
      <c r="M228" s="1" t="n">
        <v>0</v>
      </c>
      <c r="N228" s="1" t="n">
        <v>0</v>
      </c>
      <c r="O228" s="1" t="n">
        <v>1</v>
      </c>
      <c r="P228" s="19" t="n">
        <f aca="false">+SUMIFS($O$2:$O$181,$J$2:$J$181,$J228,$B$2:$B$181,"&lt;"&amp;$B228,$B$2:$B$181,"&gt;="&amp;($B228-6))/6</f>
        <v>1.83333333333333</v>
      </c>
      <c r="Q228" s="19" t="n">
        <f aca="false">+SUMIFS($M$2:$M$181,$J$2:$J$181,$J228,$B$2:$B$181,"&lt;"&amp;$B228,$B$2:$B$181,"&gt;="&amp;($B228-6))/6</f>
        <v>1</v>
      </c>
      <c r="R228" s="19" t="n">
        <f aca="false">+SUMIFS($N$2:$N$181,$J$2:$J$181,$J228,$B$2:$B$181,"&lt;"&amp;$B228,$B$2:$B$181,"&gt;="&amp;($B228-6))/6</f>
        <v>0.833333333333333</v>
      </c>
      <c r="S228" s="19" t="n">
        <f aca="false">+SUMIFS($S$2:$S$181,$J$2:$J$181,$J228,$B$2:$B$181,"&lt;"&amp;$B228,$B$2:$B$181,"&gt;="&amp;($B228-6))/(6*90)</f>
        <v>0.92037037037037</v>
      </c>
      <c r="T228" s="19" t="n">
        <f aca="false">+SUMIFS($T$2:$T$181,$J$2:$J$181,$J228,$B$2:$B$181,"&lt;"&amp;$B228,$B$2:$B$181,"&gt;="&amp;($B228-6))/(6*90)</f>
        <v>0.0888888888888889</v>
      </c>
      <c r="U228" s="19" t="n">
        <f aca="false">+SUMIFS($U$2:$U$181,$J$2:$J$181,$J228,$B$2:$B$181,"&lt;"&amp;$B228,$B$2:$B$181,"&gt;="&amp;($B228-6))/(6*90)</f>
        <v>0.637037037037037</v>
      </c>
      <c r="V228" s="19" t="n">
        <f aca="false">+SUMIFS($V$2:$V$181,$J$2:$J$181,$J228,$B$2:$B$181,"&lt;"&amp;$B228,$B$2:$B$181,"&gt;="&amp;($B228-6))/(6*90)</f>
        <v>0.140740740740741</v>
      </c>
      <c r="W228" s="19" t="n">
        <f aca="false">+SUMIFS($W$2:$W$181,$J$2:$J$181,$J228,$B$2:$B$181,"&lt;"&amp;$B228,$B$2:$B$181,"&gt;="&amp;($B228-6))/6</f>
        <v>1.53216374269006</v>
      </c>
      <c r="X228" s="19" t="n">
        <f aca="false">+SUMIFS($X$2:$X$181,$J$2:$J$181,$J228,$B$2:$B$181,"&lt;"&amp;$B228,$B$2:$B$181,"&gt;="&amp;($B228-6))/6</f>
        <v>1.16666666666667</v>
      </c>
      <c r="Y228" s="19" t="n">
        <f aca="false">+SUMIFS($Y$2:$Y$181,$J$2:$J$181,$J228,$B$2:$B$181,"&lt;"&amp;$B228,$B$2:$B$181,"&gt;="&amp;($B228-6))/(6*90)</f>
        <v>3.72777777777778</v>
      </c>
      <c r="Z228" s="19" t="n">
        <f aca="false">+SUMIFS($Z$2:$Z$181,$J$2:$J$181,$J228,$B$2:$B$181,"&lt;"&amp;$B228,$B$2:$B$181,"&gt;="&amp;($B228-6))/(6*90)</f>
        <v>0.375925925925926</v>
      </c>
      <c r="AA228" s="19" t="n">
        <f aca="false">+SUMIFS($AA$2:$AA$181,$J$2:$J$181,$J228,$B$2:$B$181,"&lt;"&amp;$B228,$B$2:$B$181,"&gt;="&amp;($B228-6))/6</f>
        <v>0.907205044804995</v>
      </c>
      <c r="AB228" s="19" t="n">
        <f aca="false">+SUMIFS($AB$2:$AB$181,$J$2:$J$181,$J228,$B$2:$B$181,"&lt;"&amp;$B228,$B$2:$B$181,"&gt;="&amp;($B228-6))/(6*90)</f>
        <v>0.0518518518518519</v>
      </c>
      <c r="AC228" s="19" t="n">
        <f aca="false">+SUMIFS($AC$2:$AC$181,$J$2:$J$181,$J228,$B$2:$B$181,"&lt;"&amp;$B228,$B$2:$B$181,"&gt;="&amp;($B228-6))/(6*90)</f>
        <v>0.181481481481482</v>
      </c>
      <c r="AD228" s="19" t="n">
        <f aca="false">+SUMIFS(AD$2:AD$181,$J$2:$J$181,$J228,$B$2:$B$181,"&lt;"&amp;$B228,$B$2:$B$181,"&gt;="&amp;($B228-6))/6</f>
        <v>1.66666666666667</v>
      </c>
      <c r="AE228" s="19" t="n">
        <f aca="false">+SUMIFS(AE$2:AE$181,$J$2:$J$181,$J228,$B$2:$B$181,"&lt;"&amp;$B228,$B$2:$B$181,"&gt;="&amp;($B228-6))/(6*90)</f>
        <v>0.101851851851852</v>
      </c>
      <c r="AF228" s="19" t="n">
        <f aca="false">+SUMIFS(AF$2:AF$181,$J$2:$J$181,$J228,$B$2:$B$181,"&lt;"&amp;$B228,$B$2:$B$181,"&gt;="&amp;($B228-6))/(6*90)</f>
        <v>2.60740740740741</v>
      </c>
      <c r="AG228" s="19" t="n">
        <f aca="false">+SUMIFS(AG$2:AG$181,$J$2:$J$181,$J228,$B$2:$B$181,"&lt;"&amp;$B228,$B$2:$B$181,"&gt;="&amp;($B228-6))/(6*90)</f>
        <v>0.574074074074074</v>
      </c>
      <c r="AH228" s="19" t="n">
        <f aca="false">+SUMIFS(AH$2:AH$181,$J$2:$J$181,$J228,$B$2:$B$181,"&lt;"&amp;$B228,$B$2:$B$181,"&gt;="&amp;($B228-6))/(6*90)</f>
        <v>0.0314814814814815</v>
      </c>
      <c r="AI228" s="19" t="n">
        <f aca="false">+SUMIFS(AI$2:AI$181,$J$2:$J$181,$J228,$B$2:$B$181,"&lt;"&amp;$B228,$B$2:$B$181,"&gt;="&amp;($B228-6))/(6*90)</f>
        <v>0.168518518518519</v>
      </c>
      <c r="AJ228" s="19" t="n">
        <f aca="false">+SUMIFS(AJ$2:AJ$181,$J$2:$J$181,$J228,$B$2:$B$181,"&lt;"&amp;$B228,$B$2:$B$181,"&gt;="&amp;($B228-6))/6</f>
        <v>3.33333333333333</v>
      </c>
      <c r="AK228" s="19" t="n">
        <f aca="false">+SUMIFS(AK$2:AK$181,$J$2:$J$181,$J228,$B$2:$B$181,"&lt;"&amp;$B228,$B$2:$B$181,"&gt;="&amp;($B228-6))/(6*90)</f>
        <v>0.0537037037037037</v>
      </c>
      <c r="AL228" s="19" t="n">
        <f aca="false">+SUMIFS(AL$2:AL$181,$J$2:$J$181,$J228,$B$2:$B$181,"&lt;"&amp;$B228,$B$2:$B$181,"&gt;="&amp;($B228-6))/6</f>
        <v>0.833333333333333</v>
      </c>
      <c r="AM228" s="19" t="n">
        <f aca="false">+SUMIFS(AM$2:AM$181,$J$2:$J$181,$J228,$B$2:$B$181,"&lt;"&amp;$B228,$B$2:$B$181,"&gt;="&amp;($B228-6))/6</f>
        <v>2.825</v>
      </c>
      <c r="AN228" s="19" t="n">
        <f aca="false">+SUMIFS(AN$2:AN$181,$J$2:$J$181,$J228,$B$2:$B$181,"&lt;"&amp;$B228,$B$2:$B$181,"&gt;="&amp;($B228-6))/6</f>
        <v>1.67435612971479</v>
      </c>
      <c r="AO228" s="0"/>
      <c r="AP228" s="0"/>
      <c r="AQ228" s="0"/>
      <c r="AR228" s="0"/>
      <c r="AS228" s="0"/>
      <c r="AT228" s="0"/>
      <c r="AU228" s="0"/>
      <c r="AV228" s="0"/>
      <c r="AW228" s="0"/>
      <c r="AX228" s="0"/>
      <c r="AY228" s="0"/>
      <c r="AZ228" s="0"/>
      <c r="BA228" s="0"/>
      <c r="BB228" s="0"/>
      <c r="BC228" s="0"/>
      <c r="BD228" s="0"/>
      <c r="BE228" s="0"/>
      <c r="BF228" s="0"/>
      <c r="BG228" s="0"/>
      <c r="BH228" s="0"/>
      <c r="BI228" s="0"/>
      <c r="BJ228" s="0"/>
      <c r="BK228" s="0"/>
      <c r="BL228" s="0"/>
      <c r="BM228" s="0"/>
      <c r="BN228" s="0"/>
      <c r="BO228" s="0"/>
      <c r="BP228" s="0"/>
      <c r="BQ228" s="0"/>
      <c r="BR228" s="0"/>
      <c r="BS228" s="0"/>
      <c r="BT228" s="0"/>
      <c r="BU228" s="0"/>
      <c r="BV228" s="0"/>
      <c r="BW228" s="0"/>
      <c r="BX228" s="0"/>
      <c r="BY228" s="0"/>
      <c r="BZ228" s="0"/>
      <c r="CA228" s="0"/>
      <c r="CB228" s="0"/>
      <c r="CC228" s="0"/>
      <c r="CD228" s="0"/>
      <c r="CE228" s="0"/>
      <c r="CF228" s="0"/>
      <c r="CG228" s="0"/>
      <c r="CH228" s="0"/>
      <c r="CI228" s="0"/>
      <c r="CJ228" s="0"/>
      <c r="CK228" s="0"/>
      <c r="CL228" s="0"/>
      <c r="CM228" s="0"/>
      <c r="CN228" s="0"/>
      <c r="CO228" s="0"/>
      <c r="CP228" s="0"/>
      <c r="CQ228" s="0"/>
      <c r="CR228" s="0"/>
      <c r="CS228" s="0"/>
      <c r="CT228" s="0"/>
      <c r="CU228" s="0"/>
      <c r="CV228" s="0"/>
      <c r="CW228" s="0"/>
      <c r="CX228" s="0"/>
      <c r="CY228" s="0"/>
      <c r="CZ228" s="0"/>
      <c r="DA228" s="0"/>
      <c r="DB228" s="0"/>
      <c r="DC228" s="0"/>
      <c r="DD228" s="0"/>
      <c r="DE228" s="0"/>
      <c r="DF228" s="0"/>
      <c r="DG228" s="0"/>
      <c r="DH228" s="0"/>
      <c r="DI228" s="0"/>
      <c r="DJ228" s="0"/>
      <c r="DK228" s="0"/>
      <c r="DL228" s="0"/>
      <c r="DM228" s="0"/>
      <c r="DN228" s="0"/>
      <c r="DO228" s="0"/>
      <c r="DP228" s="0"/>
      <c r="DQ228" s="0"/>
      <c r="DR228" s="0"/>
      <c r="DS228" s="0"/>
      <c r="DT228" s="0"/>
      <c r="DU228" s="0"/>
      <c r="DV228" s="0"/>
      <c r="DW228" s="0"/>
      <c r="DX228" s="0"/>
      <c r="DY228" s="0"/>
      <c r="DZ228" s="0"/>
      <c r="EA228" s="0"/>
      <c r="EB228" s="0"/>
      <c r="EC228" s="0"/>
      <c r="ED228" s="0"/>
      <c r="EE228" s="0"/>
      <c r="EF228" s="0"/>
      <c r="EG228" s="0"/>
      <c r="EH228" s="0"/>
      <c r="EI228" s="0"/>
      <c r="EJ228" s="0"/>
      <c r="EK228" s="0"/>
      <c r="EL228" s="0"/>
      <c r="EM228" s="0"/>
      <c r="EN228" s="0"/>
      <c r="EO228" s="0"/>
      <c r="EP228" s="0"/>
      <c r="EQ228" s="0"/>
      <c r="ER228" s="0"/>
      <c r="ES228" s="0"/>
      <c r="ET228" s="0"/>
      <c r="EU228" s="0"/>
      <c r="EV228" s="0"/>
      <c r="EW228" s="0"/>
      <c r="EX228" s="0"/>
      <c r="EY228" s="0"/>
      <c r="EZ228" s="0"/>
      <c r="FA228" s="0"/>
      <c r="FB228" s="0"/>
      <c r="FC228" s="0"/>
      <c r="FD228" s="0"/>
      <c r="FE228" s="0"/>
      <c r="FF228" s="0"/>
      <c r="FG228" s="0"/>
      <c r="FH228" s="0"/>
      <c r="FI228" s="0"/>
      <c r="FJ228" s="0"/>
      <c r="FK228" s="0"/>
      <c r="FL228" s="0"/>
      <c r="FM228" s="0"/>
      <c r="FN228" s="0"/>
      <c r="FO228" s="0"/>
      <c r="FP228" s="0"/>
      <c r="FQ228" s="0"/>
      <c r="FR228" s="0"/>
      <c r="FS228" s="0"/>
      <c r="FT228" s="0"/>
      <c r="FU228" s="0"/>
      <c r="FV228" s="0"/>
      <c r="FW228" s="0"/>
      <c r="FX228" s="0"/>
      <c r="FY228" s="0"/>
      <c r="FZ228" s="0"/>
      <c r="GA228" s="0"/>
      <c r="GB228" s="0"/>
      <c r="GC228" s="0"/>
      <c r="GD228" s="0"/>
      <c r="GE228" s="0"/>
      <c r="GF228" s="0"/>
      <c r="GG228" s="0"/>
      <c r="GH228" s="0"/>
      <c r="GI228" s="0"/>
      <c r="GJ228" s="0"/>
      <c r="GK228" s="0"/>
      <c r="GL228" s="0"/>
      <c r="GM228" s="0"/>
      <c r="GN228" s="0"/>
      <c r="GO228" s="0"/>
      <c r="GP228" s="0"/>
      <c r="GQ228" s="0"/>
      <c r="GR228" s="0"/>
      <c r="GS228" s="0"/>
      <c r="GT228" s="0"/>
      <c r="GU228" s="0"/>
      <c r="GV228" s="0"/>
      <c r="GW228" s="0"/>
      <c r="GX228" s="0"/>
      <c r="GY228" s="0"/>
      <c r="GZ228" s="0"/>
      <c r="HA228" s="0"/>
      <c r="HB228" s="0"/>
      <c r="HC228" s="0"/>
      <c r="HD228" s="0"/>
      <c r="HE228" s="0"/>
      <c r="HF228" s="0"/>
      <c r="HG228" s="0"/>
      <c r="HH228" s="0"/>
      <c r="HI228" s="0"/>
      <c r="HJ228" s="0"/>
      <c r="HK228" s="0"/>
      <c r="HL228" s="0"/>
      <c r="HM228" s="0"/>
      <c r="HN228" s="0"/>
      <c r="HO228" s="0"/>
      <c r="HP228" s="0"/>
      <c r="HQ228" s="0"/>
      <c r="HR228" s="0"/>
      <c r="HS228" s="0"/>
      <c r="HT228" s="0"/>
      <c r="HU228" s="0"/>
      <c r="HV228" s="0"/>
      <c r="HW228" s="0"/>
      <c r="HX228" s="0"/>
      <c r="HY228" s="0"/>
      <c r="HZ228" s="0"/>
      <c r="IA228" s="0"/>
      <c r="IB228" s="0"/>
      <c r="IC228" s="0"/>
      <c r="ID228" s="0"/>
      <c r="IE228" s="0"/>
      <c r="IF228" s="0"/>
      <c r="IG228" s="0"/>
      <c r="IH228" s="0"/>
      <c r="II228" s="0"/>
      <c r="IJ228" s="0"/>
      <c r="IK228" s="0"/>
      <c r="IL228" s="0"/>
      <c r="IM228" s="0"/>
      <c r="IN228" s="0"/>
      <c r="IO228" s="0"/>
      <c r="IP228" s="0"/>
      <c r="IQ228" s="0"/>
      <c r="IR228" s="0"/>
      <c r="IS228" s="0"/>
      <c r="IT228" s="0"/>
      <c r="IU228" s="0"/>
      <c r="IV228" s="0"/>
      <c r="IW228" s="0"/>
      <c r="IX228" s="0"/>
      <c r="IY228" s="0"/>
      <c r="IZ228" s="0"/>
      <c r="JA228" s="0"/>
      <c r="JB228" s="0"/>
      <c r="JC228" s="0"/>
      <c r="JD228" s="0"/>
      <c r="JE228" s="0"/>
      <c r="JF228" s="0"/>
      <c r="JG228" s="0"/>
      <c r="JH228" s="0"/>
      <c r="JI228" s="0"/>
      <c r="JJ228" s="0"/>
      <c r="JK228" s="0"/>
      <c r="JL228" s="0"/>
      <c r="JM228" s="0"/>
      <c r="JN228" s="0"/>
      <c r="JO228" s="0"/>
      <c r="JP228" s="0"/>
      <c r="JQ228" s="0"/>
      <c r="JR228" s="0"/>
      <c r="JS228" s="0"/>
      <c r="JT228" s="0"/>
      <c r="JU228" s="0"/>
      <c r="JV228" s="0"/>
      <c r="JW228" s="0"/>
      <c r="JX228" s="0"/>
      <c r="JY228" s="0"/>
      <c r="JZ228" s="0"/>
      <c r="KA228" s="0"/>
      <c r="KB228" s="0"/>
      <c r="KC228" s="0"/>
      <c r="KD228" s="0"/>
      <c r="KE228" s="0"/>
      <c r="KF228" s="0"/>
      <c r="KG228" s="0"/>
      <c r="KH228" s="0"/>
      <c r="KI228" s="0"/>
      <c r="KJ228" s="0"/>
      <c r="KK228" s="0"/>
      <c r="KL228" s="0"/>
      <c r="KM228" s="0"/>
      <c r="KN228" s="0"/>
      <c r="KO228" s="0"/>
      <c r="KP228" s="0"/>
      <c r="KQ228" s="0"/>
      <c r="KR228" s="0"/>
      <c r="KS228" s="0"/>
      <c r="KT228" s="0"/>
      <c r="KU228" s="0"/>
      <c r="KV228" s="0"/>
      <c r="KW228" s="0"/>
      <c r="KX228" s="0"/>
      <c r="KY228" s="0"/>
      <c r="KZ228" s="0"/>
      <c r="LA228" s="0"/>
      <c r="LB228" s="0"/>
      <c r="LC228" s="0"/>
      <c r="LD228" s="0"/>
      <c r="LE228" s="0"/>
      <c r="LF228" s="0"/>
      <c r="LG228" s="0"/>
      <c r="LH228" s="0"/>
      <c r="LI228" s="0"/>
      <c r="LJ228" s="0"/>
      <c r="LK228" s="0"/>
      <c r="LL228" s="0"/>
      <c r="LM228" s="0"/>
      <c r="LN228" s="0"/>
      <c r="LO228" s="0"/>
      <c r="LP228" s="0"/>
      <c r="LQ228" s="0"/>
      <c r="LR228" s="0"/>
      <c r="LS228" s="0"/>
      <c r="LT228" s="0"/>
      <c r="LU228" s="0"/>
      <c r="LV228" s="0"/>
      <c r="LW228" s="0"/>
      <c r="LX228" s="0"/>
      <c r="LY228" s="0"/>
      <c r="LZ228" s="0"/>
      <c r="MA228" s="0"/>
      <c r="MB228" s="0"/>
      <c r="MC228" s="0"/>
      <c r="MD228" s="0"/>
      <c r="ME228" s="0"/>
      <c r="MF228" s="0"/>
      <c r="MG228" s="0"/>
      <c r="MH228" s="0"/>
      <c r="MI228" s="0"/>
      <c r="MJ228" s="0"/>
      <c r="MK228" s="0"/>
      <c r="ML228" s="0"/>
      <c r="MM228" s="0"/>
      <c r="MN228" s="0"/>
      <c r="MO228" s="0"/>
      <c r="MP228" s="0"/>
      <c r="MQ228" s="0"/>
      <c r="MR228" s="0"/>
      <c r="MS228" s="0"/>
      <c r="MT228" s="0"/>
      <c r="MU228" s="0"/>
      <c r="MV228" s="0"/>
      <c r="MW228" s="0"/>
      <c r="MX228" s="0"/>
      <c r="MY228" s="0"/>
      <c r="MZ228" s="0"/>
      <c r="NA228" s="0"/>
      <c r="NB228" s="0"/>
      <c r="NC228" s="0"/>
      <c r="ND228" s="0"/>
      <c r="NE228" s="0"/>
      <c r="NF228" s="0"/>
      <c r="NG228" s="0"/>
      <c r="NH228" s="0"/>
      <c r="NI228" s="0"/>
      <c r="NJ228" s="0"/>
      <c r="NK228" s="0"/>
      <c r="NL228" s="0"/>
      <c r="NM228" s="0"/>
      <c r="NN228" s="0"/>
      <c r="NO228" s="0"/>
      <c r="NP228" s="0"/>
      <c r="NQ228" s="0"/>
      <c r="NR228" s="0"/>
      <c r="NS228" s="0"/>
      <c r="NT228" s="0"/>
      <c r="NU228" s="0"/>
      <c r="NV228" s="0"/>
      <c r="NW228" s="0"/>
      <c r="NX228" s="0"/>
      <c r="NY228" s="0"/>
      <c r="NZ228" s="0"/>
      <c r="OA228" s="0"/>
      <c r="OB228" s="0"/>
      <c r="OC228" s="0"/>
      <c r="OD228" s="0"/>
      <c r="OE228" s="0"/>
      <c r="OF228" s="0"/>
      <c r="OG228" s="0"/>
      <c r="OH228" s="0"/>
      <c r="OI228" s="0"/>
      <c r="OJ228" s="0"/>
      <c r="OK228" s="0"/>
      <c r="OL228" s="0"/>
      <c r="OM228" s="0"/>
      <c r="ON228" s="0"/>
      <c r="OO228" s="0"/>
      <c r="OP228" s="0"/>
      <c r="OQ228" s="0"/>
      <c r="OR228" s="0"/>
      <c r="OS228" s="0"/>
      <c r="OT228" s="0"/>
      <c r="OU228" s="0"/>
      <c r="OV228" s="0"/>
      <c r="OW228" s="0"/>
      <c r="OX228" s="0"/>
      <c r="OY228" s="0"/>
      <c r="OZ228" s="0"/>
      <c r="PA228" s="0"/>
      <c r="PB228" s="0"/>
      <c r="PC228" s="0"/>
      <c r="PD228" s="0"/>
      <c r="PE228" s="0"/>
      <c r="PF228" s="0"/>
      <c r="PG228" s="0"/>
      <c r="PH228" s="0"/>
      <c r="PI228" s="0"/>
      <c r="PJ228" s="0"/>
      <c r="PK228" s="0"/>
      <c r="PL228" s="0"/>
      <c r="PM228" s="0"/>
      <c r="PN228" s="0"/>
      <c r="PO228" s="0"/>
      <c r="PP228" s="0"/>
      <c r="PQ228" s="0"/>
      <c r="PR228" s="0"/>
      <c r="PS228" s="0"/>
      <c r="PT228" s="0"/>
      <c r="PU228" s="0"/>
      <c r="PV228" s="0"/>
      <c r="PW228" s="0"/>
      <c r="PX228" s="0"/>
      <c r="PY228" s="0"/>
      <c r="PZ228" s="0"/>
      <c r="QA228" s="0"/>
      <c r="QB228" s="0"/>
      <c r="QC228" s="0"/>
      <c r="QD228" s="0"/>
      <c r="QE228" s="0"/>
      <c r="QF228" s="0"/>
      <c r="QG228" s="0"/>
      <c r="QH228" s="0"/>
      <c r="QI228" s="0"/>
      <c r="QJ228" s="0"/>
      <c r="QK228" s="0"/>
      <c r="QL228" s="0"/>
      <c r="QM228" s="0"/>
      <c r="QN228" s="0"/>
      <c r="QO228" s="0"/>
      <c r="QP228" s="0"/>
      <c r="QQ228" s="0"/>
      <c r="QR228" s="0"/>
      <c r="QS228" s="0"/>
      <c r="QT228" s="0"/>
      <c r="QU228" s="0"/>
      <c r="QV228" s="0"/>
      <c r="QW228" s="0"/>
      <c r="QX228" s="0"/>
      <c r="QY228" s="0"/>
      <c r="QZ228" s="0"/>
      <c r="RA228" s="0"/>
      <c r="RB228" s="0"/>
      <c r="RC228" s="0"/>
      <c r="RD228" s="0"/>
      <c r="RE228" s="0"/>
      <c r="RF228" s="0"/>
      <c r="RG228" s="0"/>
      <c r="RH228" s="0"/>
      <c r="RI228" s="0"/>
      <c r="RJ228" s="0"/>
      <c r="RK228" s="0"/>
      <c r="RL228" s="0"/>
      <c r="RM228" s="0"/>
      <c r="RN228" s="0"/>
      <c r="RO228" s="0"/>
      <c r="RP228" s="0"/>
      <c r="RQ228" s="0"/>
      <c r="RR228" s="0"/>
      <c r="RS228" s="0"/>
      <c r="RT228" s="0"/>
      <c r="RU228" s="0"/>
      <c r="RV228" s="0"/>
      <c r="RW228" s="0"/>
      <c r="RX228" s="0"/>
      <c r="RY228" s="0"/>
      <c r="RZ228" s="0"/>
      <c r="SA228" s="0"/>
      <c r="SB228" s="0"/>
      <c r="SC228" s="0"/>
      <c r="SD228" s="0"/>
      <c r="SE228" s="0"/>
      <c r="SF228" s="0"/>
      <c r="SG228" s="0"/>
      <c r="SH228" s="0"/>
      <c r="SI228" s="0"/>
      <c r="SJ228" s="0"/>
      <c r="SK228" s="0"/>
      <c r="SL228" s="0"/>
      <c r="SM228" s="0"/>
      <c r="SN228" s="0"/>
      <c r="SO228" s="0"/>
      <c r="SP228" s="0"/>
      <c r="SQ228" s="0"/>
      <c r="SR228" s="0"/>
      <c r="SS228" s="0"/>
      <c r="ST228" s="0"/>
      <c r="SU228" s="0"/>
      <c r="SV228" s="0"/>
      <c r="SW228" s="0"/>
      <c r="SX228" s="0"/>
      <c r="SY228" s="0"/>
      <c r="SZ228" s="0"/>
      <c r="TA228" s="0"/>
      <c r="TB228" s="0"/>
      <c r="TC228" s="0"/>
      <c r="TD228" s="0"/>
      <c r="TE228" s="0"/>
      <c r="TF228" s="0"/>
      <c r="TG228" s="0"/>
      <c r="TH228" s="0"/>
      <c r="TI228" s="0"/>
      <c r="TJ228" s="0"/>
      <c r="TK228" s="0"/>
      <c r="TL228" s="0"/>
      <c r="TM228" s="0"/>
      <c r="TN228" s="0"/>
      <c r="TO228" s="0"/>
      <c r="TP228" s="0"/>
      <c r="TQ228" s="0"/>
      <c r="TR228" s="0"/>
      <c r="TS228" s="0"/>
      <c r="TT228" s="0"/>
      <c r="TU228" s="0"/>
      <c r="TV228" s="0"/>
      <c r="TW228" s="0"/>
      <c r="TX228" s="0"/>
      <c r="TY228" s="0"/>
      <c r="TZ228" s="0"/>
      <c r="UA228" s="0"/>
      <c r="UB228" s="0"/>
      <c r="UC228" s="0"/>
      <c r="UD228" s="0"/>
      <c r="UE228" s="0"/>
      <c r="UF228" s="0"/>
      <c r="UG228" s="0"/>
      <c r="UH228" s="0"/>
      <c r="UI228" s="0"/>
      <c r="UJ228" s="0"/>
      <c r="UK228" s="0"/>
      <c r="UL228" s="0"/>
      <c r="UM228" s="0"/>
      <c r="UN228" s="0"/>
      <c r="UO228" s="0"/>
      <c r="UP228" s="0"/>
      <c r="UQ228" s="0"/>
      <c r="UR228" s="0"/>
      <c r="US228" s="0"/>
      <c r="UT228" s="0"/>
      <c r="UU228" s="0"/>
      <c r="UV228" s="0"/>
      <c r="UW228" s="0"/>
      <c r="UX228" s="0"/>
      <c r="UY228" s="0"/>
      <c r="UZ228" s="0"/>
      <c r="VA228" s="0"/>
      <c r="VB228" s="0"/>
      <c r="VC228" s="0"/>
      <c r="VD228" s="0"/>
      <c r="VE228" s="0"/>
      <c r="VF228" s="0"/>
      <c r="VG228" s="0"/>
      <c r="VH228" s="0"/>
      <c r="VI228" s="0"/>
      <c r="VJ228" s="0"/>
      <c r="VK228" s="0"/>
      <c r="VL228" s="0"/>
      <c r="VM228" s="0"/>
      <c r="VN228" s="0"/>
      <c r="VO228" s="0"/>
      <c r="VP228" s="0"/>
      <c r="VQ228" s="0"/>
      <c r="VR228" s="0"/>
      <c r="VS228" s="0"/>
      <c r="VT228" s="0"/>
      <c r="VU228" s="0"/>
      <c r="VV228" s="0"/>
      <c r="VW228" s="0"/>
      <c r="VX228" s="0"/>
      <c r="VY228" s="0"/>
      <c r="VZ228" s="0"/>
      <c r="WA228" s="0"/>
      <c r="WB228" s="0"/>
      <c r="WC228" s="0"/>
      <c r="WD228" s="0"/>
      <c r="WE228" s="0"/>
      <c r="WF228" s="0"/>
      <c r="WG228" s="0"/>
      <c r="WH228" s="0"/>
      <c r="WI228" s="0"/>
      <c r="WJ228" s="0"/>
      <c r="WK228" s="0"/>
      <c r="WL228" s="0"/>
      <c r="WM228" s="0"/>
      <c r="WN228" s="0"/>
      <c r="WO228" s="0"/>
      <c r="WP228" s="0"/>
      <c r="WQ228" s="0"/>
      <c r="WR228" s="0"/>
      <c r="WS228" s="0"/>
      <c r="WT228" s="0"/>
      <c r="WU228" s="0"/>
      <c r="WV228" s="0"/>
      <c r="WW228" s="0"/>
      <c r="WX228" s="0"/>
      <c r="WY228" s="0"/>
      <c r="WZ228" s="0"/>
      <c r="XA228" s="0"/>
      <c r="XB228" s="0"/>
      <c r="XC228" s="0"/>
      <c r="XD228" s="0"/>
      <c r="XE228" s="0"/>
      <c r="XF228" s="0"/>
      <c r="XG228" s="0"/>
      <c r="XH228" s="0"/>
      <c r="XI228" s="0"/>
      <c r="XJ228" s="0"/>
      <c r="XK228" s="0"/>
      <c r="XL228" s="0"/>
      <c r="XM228" s="0"/>
      <c r="XN228" s="0"/>
      <c r="XO228" s="0"/>
      <c r="XP228" s="0"/>
      <c r="XQ228" s="0"/>
      <c r="XR228" s="0"/>
      <c r="XS228" s="0"/>
      <c r="XT228" s="0"/>
      <c r="XU228" s="0"/>
      <c r="XV228" s="0"/>
      <c r="XW228" s="0"/>
      <c r="XX228" s="0"/>
      <c r="XY228" s="0"/>
      <c r="XZ228" s="0"/>
      <c r="YA228" s="0"/>
      <c r="YB228" s="0"/>
      <c r="YC228" s="0"/>
      <c r="YD228" s="0"/>
      <c r="YE228" s="0"/>
      <c r="YF228" s="0"/>
      <c r="YG228" s="0"/>
      <c r="YH228" s="0"/>
      <c r="YI228" s="0"/>
      <c r="YJ228" s="0"/>
      <c r="YK228" s="0"/>
      <c r="YL228" s="0"/>
      <c r="YM228" s="0"/>
      <c r="YN228" s="0"/>
      <c r="YO228" s="0"/>
      <c r="YP228" s="0"/>
      <c r="YQ228" s="0"/>
      <c r="YR228" s="0"/>
      <c r="YS228" s="0"/>
      <c r="YT228" s="0"/>
      <c r="YU228" s="0"/>
      <c r="YV228" s="0"/>
      <c r="YW228" s="0"/>
      <c r="YX228" s="0"/>
      <c r="YY228" s="0"/>
      <c r="YZ228" s="0"/>
      <c r="ZA228" s="0"/>
      <c r="ZB228" s="0"/>
      <c r="ZC228" s="0"/>
      <c r="ZD228" s="0"/>
      <c r="ZE228" s="0"/>
      <c r="ZF228" s="0"/>
      <c r="ZG228" s="0"/>
      <c r="ZH228" s="0"/>
      <c r="ZI228" s="0"/>
      <c r="ZJ228" s="0"/>
      <c r="ZK228" s="0"/>
      <c r="ZL228" s="0"/>
      <c r="ZM228" s="0"/>
      <c r="ZN228" s="0"/>
      <c r="ZO228" s="0"/>
      <c r="ZP228" s="0"/>
      <c r="ZQ228" s="0"/>
      <c r="ZR228" s="0"/>
      <c r="ZS228" s="0"/>
      <c r="ZT228" s="0"/>
      <c r="ZU228" s="0"/>
      <c r="ZV228" s="0"/>
      <c r="ZW228" s="0"/>
      <c r="ZX228" s="0"/>
      <c r="ZY228" s="0"/>
      <c r="ZZ228" s="0"/>
      <c r="AAA228" s="0"/>
      <c r="AAB228" s="0"/>
      <c r="AAC228" s="0"/>
      <c r="AAD228" s="0"/>
      <c r="AAE228" s="0"/>
      <c r="AAF228" s="0"/>
      <c r="AAG228" s="0"/>
      <c r="AAH228" s="0"/>
      <c r="AAI228" s="0"/>
      <c r="AAJ228" s="0"/>
      <c r="AAK228" s="0"/>
      <c r="AAL228" s="0"/>
      <c r="AAM228" s="0"/>
      <c r="AAN228" s="0"/>
      <c r="AAO228" s="0"/>
      <c r="AAP228" s="0"/>
      <c r="AAQ228" s="0"/>
      <c r="AAR228" s="0"/>
      <c r="AAS228" s="0"/>
      <c r="AAT228" s="0"/>
      <c r="AAU228" s="0"/>
      <c r="AAV228" s="0"/>
      <c r="AAW228" s="0"/>
      <c r="AAX228" s="0"/>
      <c r="AAY228" s="0"/>
      <c r="AAZ228" s="0"/>
      <c r="ABA228" s="0"/>
      <c r="ABB228" s="0"/>
      <c r="ABC228" s="0"/>
      <c r="ABD228" s="0"/>
      <c r="ABE228" s="0"/>
      <c r="ABF228" s="0"/>
      <c r="ABG228" s="0"/>
      <c r="ABH228" s="0"/>
      <c r="ABI228" s="0"/>
      <c r="ABJ228" s="0"/>
      <c r="ABK228" s="0"/>
      <c r="ABL228" s="0"/>
      <c r="ABM228" s="0"/>
      <c r="ABN228" s="0"/>
      <c r="ABO228" s="0"/>
      <c r="ABP228" s="0"/>
      <c r="ABQ228" s="0"/>
      <c r="ABR228" s="0"/>
      <c r="ABS228" s="0"/>
      <c r="ABT228" s="0"/>
      <c r="ABU228" s="0"/>
      <c r="ABV228" s="0"/>
      <c r="ABW228" s="0"/>
      <c r="ABX228" s="0"/>
      <c r="ABY228" s="0"/>
      <c r="ABZ228" s="0"/>
      <c r="ACA228" s="0"/>
      <c r="ACB228" s="0"/>
      <c r="ACC228" s="0"/>
      <c r="ACD228" s="0"/>
      <c r="ACE228" s="0"/>
      <c r="ACF228" s="0"/>
      <c r="ACG228" s="0"/>
      <c r="ACH228" s="0"/>
      <c r="ACI228" s="0"/>
      <c r="ACJ228" s="0"/>
      <c r="ACK228" s="0"/>
      <c r="ACL228" s="0"/>
      <c r="ACM228" s="0"/>
      <c r="ACN228" s="0"/>
      <c r="ACO228" s="0"/>
      <c r="ACP228" s="0"/>
      <c r="ACQ228" s="0"/>
      <c r="ACR228" s="0"/>
      <c r="ACS228" s="0"/>
      <c r="ACT228" s="0"/>
      <c r="ACU228" s="0"/>
      <c r="ACV228" s="0"/>
      <c r="ACW228" s="0"/>
      <c r="ACX228" s="0"/>
      <c r="ACY228" s="0"/>
      <c r="ACZ228" s="0"/>
      <c r="ADA228" s="0"/>
      <c r="ADB228" s="0"/>
      <c r="ADC228" s="0"/>
      <c r="ADD228" s="0"/>
      <c r="ADE228" s="0"/>
      <c r="ADF228" s="0"/>
      <c r="ADG228" s="0"/>
      <c r="ADH228" s="0"/>
      <c r="ADI228" s="0"/>
      <c r="ADJ228" s="0"/>
      <c r="ADK228" s="0"/>
      <c r="ADL228" s="0"/>
      <c r="ADM228" s="0"/>
      <c r="ADN228" s="0"/>
      <c r="ADO228" s="0"/>
      <c r="ADP228" s="0"/>
      <c r="ADQ228" s="0"/>
      <c r="ADR228" s="0"/>
      <c r="ADS228" s="0"/>
      <c r="ADT228" s="0"/>
      <c r="ADU228" s="0"/>
      <c r="ADV228" s="0"/>
      <c r="ADW228" s="0"/>
      <c r="ADX228" s="0"/>
      <c r="ADY228" s="0"/>
      <c r="ADZ228" s="0"/>
      <c r="AEA228" s="0"/>
      <c r="AEB228" s="0"/>
      <c r="AEC228" s="0"/>
      <c r="AED228" s="0"/>
      <c r="AEE228" s="0"/>
      <c r="AEF228" s="0"/>
      <c r="AEG228" s="0"/>
      <c r="AEH228" s="0"/>
      <c r="AEI228" s="0"/>
      <c r="AEJ228" s="0"/>
      <c r="AEK228" s="0"/>
      <c r="AEL228" s="0"/>
      <c r="AEM228" s="0"/>
      <c r="AEN228" s="0"/>
      <c r="AEO228" s="0"/>
      <c r="AEP228" s="0"/>
      <c r="AEQ228" s="0"/>
      <c r="AER228" s="0"/>
      <c r="AES228" s="0"/>
      <c r="AET228" s="0"/>
      <c r="AEU228" s="0"/>
      <c r="AEV228" s="0"/>
      <c r="AEW228" s="0"/>
      <c r="AEX228" s="0"/>
      <c r="AEY228" s="0"/>
      <c r="AEZ228" s="0"/>
      <c r="AFA228" s="0"/>
      <c r="AFB228" s="0"/>
      <c r="AFC228" s="0"/>
      <c r="AFD228" s="0"/>
      <c r="AFE228" s="0"/>
      <c r="AFF228" s="0"/>
      <c r="AFG228" s="0"/>
      <c r="AFH228" s="0"/>
      <c r="AFI228" s="0"/>
      <c r="AFJ228" s="0"/>
      <c r="AFK228" s="0"/>
      <c r="AFL228" s="0"/>
      <c r="AFM228" s="0"/>
      <c r="AFN228" s="0"/>
      <c r="AFO228" s="0"/>
      <c r="AFP228" s="0"/>
      <c r="AFQ228" s="0"/>
      <c r="AFR228" s="0"/>
      <c r="AFS228" s="0"/>
      <c r="AFT228" s="0"/>
      <c r="AFU228" s="0"/>
      <c r="AFV228" s="0"/>
      <c r="AFW228" s="0"/>
      <c r="AFX228" s="0"/>
      <c r="AFY228" s="0"/>
      <c r="AFZ228" s="0"/>
      <c r="AGA228" s="0"/>
      <c r="AGB228" s="0"/>
      <c r="AGC228" s="0"/>
      <c r="AGD228" s="0"/>
      <c r="AGE228" s="0"/>
      <c r="AGF228" s="0"/>
      <c r="AGG228" s="0"/>
      <c r="AGH228" s="0"/>
      <c r="AGI228" s="0"/>
      <c r="AGJ228" s="0"/>
      <c r="AGK228" s="0"/>
      <c r="AGL228" s="0"/>
      <c r="AGM228" s="0"/>
      <c r="AGN228" s="0"/>
      <c r="AGO228" s="0"/>
      <c r="AGP228" s="0"/>
      <c r="AGQ228" s="0"/>
      <c r="AGR228" s="0"/>
      <c r="AGS228" s="0"/>
      <c r="AGT228" s="0"/>
      <c r="AGU228" s="0"/>
      <c r="AGV228" s="0"/>
      <c r="AGW228" s="0"/>
      <c r="AGX228" s="0"/>
      <c r="AGY228" s="0"/>
      <c r="AGZ228" s="0"/>
      <c r="AHA228" s="0"/>
      <c r="AHB228" s="0"/>
      <c r="AHC228" s="0"/>
      <c r="AHD228" s="0"/>
      <c r="AHE228" s="0"/>
      <c r="AHF228" s="0"/>
      <c r="AHG228" s="0"/>
      <c r="AHH228" s="0"/>
      <c r="AHI228" s="0"/>
      <c r="AHJ228" s="0"/>
      <c r="AHK228" s="0"/>
      <c r="AHL228" s="0"/>
      <c r="AHM228" s="0"/>
      <c r="AHN228" s="0"/>
      <c r="AHO228" s="0"/>
      <c r="AHP228" s="0"/>
      <c r="AHQ228" s="0"/>
      <c r="AHR228" s="0"/>
      <c r="AHS228" s="0"/>
      <c r="AHT228" s="0"/>
      <c r="AHU228" s="0"/>
      <c r="AHV228" s="0"/>
      <c r="AHW228" s="0"/>
      <c r="AHX228" s="0"/>
      <c r="AHY228" s="0"/>
      <c r="AHZ228" s="0"/>
      <c r="AIA228" s="0"/>
      <c r="AIB228" s="0"/>
      <c r="AIC228" s="0"/>
      <c r="AID228" s="0"/>
      <c r="AIE228" s="0"/>
      <c r="AIF228" s="0"/>
      <c r="AIG228" s="0"/>
      <c r="AIH228" s="0"/>
      <c r="AII228" s="0"/>
      <c r="AIJ228" s="0"/>
      <c r="AIK228" s="0"/>
      <c r="AIL228" s="0"/>
      <c r="AIM228" s="0"/>
      <c r="AIN228" s="0"/>
      <c r="AIO228" s="0"/>
      <c r="AIP228" s="0"/>
      <c r="AIQ228" s="0"/>
      <c r="AIR228" s="0"/>
      <c r="AIS228" s="0"/>
      <c r="AIT228" s="0"/>
      <c r="AIU228" s="0"/>
      <c r="AIV228" s="0"/>
      <c r="AIW228" s="0"/>
      <c r="AIX228" s="0"/>
      <c r="AIY228" s="0"/>
      <c r="AIZ228" s="0"/>
      <c r="AJA228" s="0"/>
      <c r="AJB228" s="0"/>
      <c r="AJC228" s="0"/>
      <c r="AJD228" s="0"/>
      <c r="AJE228" s="0"/>
      <c r="AJF228" s="0"/>
      <c r="AJG228" s="0"/>
      <c r="AJH228" s="0"/>
      <c r="AJI228" s="0"/>
      <c r="AJJ228" s="0"/>
      <c r="AJK228" s="0"/>
      <c r="AJL228" s="0"/>
      <c r="AJM228" s="0"/>
      <c r="AJN228" s="0"/>
      <c r="AJO228" s="0"/>
      <c r="AJP228" s="0"/>
      <c r="AJQ228" s="0"/>
      <c r="AJR228" s="0"/>
      <c r="AJS228" s="0"/>
      <c r="AJT228" s="0"/>
      <c r="AJU228" s="0"/>
      <c r="AJV228" s="0"/>
      <c r="AJW228" s="0"/>
      <c r="AJX228" s="0"/>
      <c r="AJY228" s="0"/>
      <c r="AJZ228" s="0"/>
      <c r="AKA228" s="0"/>
      <c r="AKB228" s="0"/>
      <c r="AKC228" s="0"/>
      <c r="AKD228" s="0"/>
      <c r="AKE228" s="0"/>
      <c r="AKF228" s="0"/>
      <c r="AKG228" s="0"/>
      <c r="AKH228" s="0"/>
      <c r="AKI228" s="0"/>
      <c r="AKJ228" s="0"/>
      <c r="AKK228" s="0"/>
      <c r="AKL228" s="0"/>
      <c r="AKM228" s="0"/>
      <c r="AKN228" s="0"/>
      <c r="AKO228" s="0"/>
      <c r="AKP228" s="0"/>
      <c r="AKQ228" s="0"/>
      <c r="AKR228" s="0"/>
      <c r="AKS228" s="0"/>
      <c r="AKT228" s="0"/>
      <c r="AKU228" s="0"/>
      <c r="AKV228" s="0"/>
      <c r="AKW228" s="0"/>
      <c r="AKX228" s="0"/>
      <c r="AKY228" s="0"/>
      <c r="AKZ228" s="0"/>
      <c r="ALA228" s="0"/>
      <c r="ALB228" s="0"/>
      <c r="ALC228" s="0"/>
      <c r="ALD228" s="0"/>
      <c r="ALE228" s="0"/>
      <c r="ALF228" s="0"/>
      <c r="ALG228" s="0"/>
      <c r="ALH228" s="0"/>
      <c r="ALI228" s="0"/>
      <c r="ALJ228" s="0"/>
      <c r="ALK228" s="0"/>
      <c r="ALL228" s="0"/>
      <c r="ALM228" s="0"/>
      <c r="ALN228" s="0"/>
      <c r="ALO228" s="0"/>
      <c r="ALP228" s="0"/>
      <c r="ALQ228" s="0"/>
      <c r="ALR228" s="0"/>
      <c r="ALS228" s="0"/>
      <c r="ALT228" s="0"/>
      <c r="ALU228" s="0"/>
      <c r="ALV228" s="0"/>
      <c r="ALW228" s="0"/>
      <c r="ALX228" s="0"/>
      <c r="ALY228" s="0"/>
      <c r="ALZ228" s="0"/>
      <c r="AMA228" s="0"/>
      <c r="AMB228" s="0"/>
      <c r="AMC228" s="0"/>
      <c r="AMD228" s="0"/>
      <c r="AME228" s="0"/>
      <c r="AMF228" s="0"/>
      <c r="AMG228" s="0"/>
      <c r="AMH228" s="0"/>
      <c r="AMI228" s="0"/>
      <c r="AMJ228" s="0"/>
    </row>
    <row r="229" customFormat="false" ht="13.2" hidden="false" customHeight="false" outlineLevel="0" collapsed="false">
      <c r="B229" s="3" t="n">
        <v>16</v>
      </c>
      <c r="I229" s="20" t="n">
        <v>1</v>
      </c>
      <c r="J229" s="1" t="s">
        <v>39</v>
      </c>
      <c r="K229" s="1" t="s">
        <v>42</v>
      </c>
      <c r="L229" s="5" t="n">
        <v>42983</v>
      </c>
      <c r="M229" s="1" t="n">
        <v>1</v>
      </c>
      <c r="N229" s="1" t="n">
        <v>1</v>
      </c>
      <c r="O229" s="1" t="n">
        <v>1</v>
      </c>
      <c r="P229" s="19" t="n">
        <f aca="false">+SUMIFS($O$2:$O$181,$J$2:$J$181,$J229,$B$2:$B$181,"&lt;"&amp;$B229,$B$2:$B$181,"&gt;="&amp;($B229-6))/6</f>
        <v>1.5</v>
      </c>
      <c r="Q229" s="19" t="n">
        <f aca="false">+SUMIFS($M$2:$M$181,$J$2:$J$181,$J229,$B$2:$B$181,"&lt;"&amp;$B229,$B$2:$B$181,"&gt;="&amp;($B229-6))/6</f>
        <v>0.833333333333333</v>
      </c>
      <c r="R229" s="19" t="n">
        <f aca="false">+SUMIFS($N$2:$N$181,$J$2:$J$181,$J229,$B$2:$B$181,"&lt;"&amp;$B229,$B$2:$B$181,"&gt;="&amp;($B229-6))/6</f>
        <v>0.833333333333333</v>
      </c>
      <c r="S229" s="19" t="n">
        <f aca="false">+SUMIFS($S$2:$S$181,$J$2:$J$181,$J229,$B$2:$B$181,"&lt;"&amp;$B229,$B$2:$B$181,"&gt;="&amp;($B229-6))/(6*90)</f>
        <v>0.974074074074074</v>
      </c>
      <c r="T229" s="19" t="n">
        <f aca="false">+SUMIFS($T$2:$T$181,$J$2:$J$181,$J229,$B$2:$B$181,"&lt;"&amp;$B229,$B$2:$B$181,"&gt;="&amp;($B229-6))/(6*90)</f>
        <v>0.0814814814814815</v>
      </c>
      <c r="U229" s="19" t="n">
        <f aca="false">+SUMIFS($U$2:$U$181,$J$2:$J$181,$J229,$B$2:$B$181,"&lt;"&amp;$B229,$B$2:$B$181,"&gt;="&amp;($B229-6))/(6*90)</f>
        <v>0.6</v>
      </c>
      <c r="V229" s="19" t="n">
        <f aca="false">+SUMIFS($V$2:$V$181,$J$2:$J$181,$J229,$B$2:$B$181,"&lt;"&amp;$B229,$B$2:$B$181,"&gt;="&amp;($B229-6))/(6*90)</f>
        <v>0.133333333333333</v>
      </c>
      <c r="W229" s="19" t="n">
        <f aca="false">+SUMIFS($W$2:$W$181,$J$2:$J$181,$J229,$B$2:$B$181,"&lt;"&amp;$B229,$B$2:$B$181,"&gt;="&amp;($B229-6))/6</f>
        <v>0.976608187134503</v>
      </c>
      <c r="X229" s="19" t="n">
        <f aca="false">+SUMIFS($X$2:$X$181,$J$2:$J$181,$J229,$B$2:$B$181,"&lt;"&amp;$B229,$B$2:$B$181,"&gt;="&amp;($B229-6))/6</f>
        <v>1.16666666666667</v>
      </c>
      <c r="Y229" s="19" t="n">
        <f aca="false">+SUMIFS($Y$2:$Y$181,$J$2:$J$181,$J229,$B$2:$B$181,"&lt;"&amp;$B229,$B$2:$B$181,"&gt;="&amp;($B229-6))/(6*90)</f>
        <v>3.68148148148148</v>
      </c>
      <c r="Z229" s="19" t="n">
        <f aca="false">+SUMIFS($Z$2:$Z$181,$J$2:$J$181,$J229,$B$2:$B$181,"&lt;"&amp;$B229,$B$2:$B$181,"&gt;="&amp;($B229-6))/(6*90)</f>
        <v>0.346296296296296</v>
      </c>
      <c r="AA229" s="19" t="n">
        <f aca="false">+SUMIFS($AA$2:$AA$181,$J$2:$J$181,$J229,$B$2:$B$181,"&lt;"&amp;$B229,$B$2:$B$181,"&gt;="&amp;($B229-6))/6</f>
        <v>0.914532340895064</v>
      </c>
      <c r="AB229" s="19" t="n">
        <f aca="false">+SUMIFS($AB$2:$AB$181,$J$2:$J$181,$J229,$B$2:$B$181,"&lt;"&amp;$B229,$B$2:$B$181,"&gt;="&amp;($B229-6))/(6*90)</f>
        <v>0.0574074074074074</v>
      </c>
      <c r="AC229" s="19" t="n">
        <f aca="false">+SUMIFS($AC$2:$AC$181,$J$2:$J$181,$J229,$B$2:$B$181,"&lt;"&amp;$B229,$B$2:$B$181,"&gt;="&amp;($B229-6))/(6*90)</f>
        <v>0.183333333333333</v>
      </c>
      <c r="AD229" s="19" t="n">
        <f aca="false">+SUMIFS(AD$2:AD$181,$J$2:$J$181,$J229,$B$2:$B$181,"&lt;"&amp;$B229,$B$2:$B$181,"&gt;="&amp;($B229-6))/6</f>
        <v>1.66666666666667</v>
      </c>
      <c r="AE229" s="19" t="n">
        <f aca="false">+SUMIFS(AE$2:AE$181,$J$2:$J$181,$J229,$B$2:$B$181,"&lt;"&amp;$B229,$B$2:$B$181,"&gt;="&amp;($B229-6))/(6*90)</f>
        <v>0.116666666666667</v>
      </c>
      <c r="AF229" s="19" t="n">
        <f aca="false">+SUMIFS(AF$2:AF$181,$J$2:$J$181,$J229,$B$2:$B$181,"&lt;"&amp;$B229,$B$2:$B$181,"&gt;="&amp;($B229-6))/(6*90)</f>
        <v>2.41296296296296</v>
      </c>
      <c r="AG229" s="19" t="n">
        <f aca="false">+SUMIFS(AG$2:AG$181,$J$2:$J$181,$J229,$B$2:$B$181,"&lt;"&amp;$B229,$B$2:$B$181,"&gt;="&amp;($B229-6))/(6*90)</f>
        <v>0.507407407407407</v>
      </c>
      <c r="AH229" s="19" t="n">
        <f aca="false">+SUMIFS(AH$2:AH$181,$J$2:$J$181,$J229,$B$2:$B$181,"&lt;"&amp;$B229,$B$2:$B$181,"&gt;="&amp;($B229-6))/(6*90)</f>
        <v>0.0296296296296296</v>
      </c>
      <c r="AI229" s="19" t="n">
        <f aca="false">+SUMIFS(AI$2:AI$181,$J$2:$J$181,$J229,$B$2:$B$181,"&lt;"&amp;$B229,$B$2:$B$181,"&gt;="&amp;($B229-6))/(6*90)</f>
        <v>0.166666666666667</v>
      </c>
      <c r="AJ229" s="19" t="n">
        <f aca="false">+SUMIFS(AJ$2:AJ$181,$J$2:$J$181,$J229,$B$2:$B$181,"&lt;"&amp;$B229,$B$2:$B$181,"&gt;="&amp;($B229-6))/6</f>
        <v>3</v>
      </c>
      <c r="AK229" s="19" t="n">
        <f aca="false">+SUMIFS(AK$2:AK$181,$J$2:$J$181,$J229,$B$2:$B$181,"&lt;"&amp;$B229,$B$2:$B$181,"&gt;="&amp;($B229-6))/(6*90)</f>
        <v>0.0703703703703704</v>
      </c>
      <c r="AL229" s="19" t="n">
        <f aca="false">+SUMIFS(AL$2:AL$181,$J$2:$J$181,$J229,$B$2:$B$181,"&lt;"&amp;$B229,$B$2:$B$181,"&gt;="&amp;($B229-6))/6</f>
        <v>0.666666666666667</v>
      </c>
      <c r="AM229" s="19" t="n">
        <f aca="false">+SUMIFS(AM$2:AM$181,$J$2:$J$181,$J229,$B$2:$B$181,"&lt;"&amp;$B229,$B$2:$B$181,"&gt;="&amp;($B229-6))/6</f>
        <v>2.84102564102564</v>
      </c>
      <c r="AN229" s="19" t="n">
        <f aca="false">+SUMIFS(AN$2:AN$181,$J$2:$J$181,$J229,$B$2:$B$181,"&lt;"&amp;$B229,$B$2:$B$181,"&gt;="&amp;($B229-6))/6</f>
        <v>1.74375649843966</v>
      </c>
      <c r="AO229" s="0"/>
      <c r="AP229" s="0"/>
      <c r="AQ229" s="0"/>
      <c r="AR229" s="0"/>
      <c r="AS229" s="0"/>
      <c r="AT229" s="0"/>
      <c r="AU229" s="0"/>
      <c r="AV229" s="0"/>
      <c r="AW229" s="0"/>
      <c r="AX229" s="0"/>
      <c r="AY229" s="0"/>
      <c r="AZ229" s="0"/>
      <c r="BA229" s="0"/>
      <c r="BB229" s="0"/>
      <c r="BC229" s="0"/>
      <c r="BD229" s="0"/>
      <c r="BE229" s="0"/>
      <c r="BF229" s="0"/>
      <c r="BG229" s="0"/>
      <c r="BH229" s="0"/>
      <c r="BI229" s="0"/>
      <c r="BJ229" s="0"/>
      <c r="BK229" s="0"/>
      <c r="BL229" s="0"/>
      <c r="BM229" s="0"/>
      <c r="BN229" s="0"/>
      <c r="BO229" s="0"/>
      <c r="BP229" s="0"/>
      <c r="BQ229" s="0"/>
      <c r="BR229" s="0"/>
      <c r="BS229" s="0"/>
      <c r="BT229" s="0"/>
      <c r="BU229" s="0"/>
      <c r="BV229" s="0"/>
      <c r="BW229" s="0"/>
      <c r="BX229" s="0"/>
      <c r="BY229" s="0"/>
      <c r="BZ229" s="0"/>
      <c r="CA229" s="0"/>
      <c r="CB229" s="0"/>
      <c r="CC229" s="0"/>
      <c r="CD229" s="0"/>
      <c r="CE229" s="0"/>
      <c r="CF229" s="0"/>
      <c r="CG229" s="0"/>
      <c r="CH229" s="0"/>
      <c r="CI229" s="0"/>
      <c r="CJ229" s="0"/>
      <c r="CK229" s="0"/>
      <c r="CL229" s="0"/>
      <c r="CM229" s="0"/>
      <c r="CN229" s="0"/>
      <c r="CO229" s="0"/>
      <c r="CP229" s="0"/>
      <c r="CQ229" s="0"/>
      <c r="CR229" s="0"/>
      <c r="CS229" s="0"/>
      <c r="CT229" s="0"/>
      <c r="CU229" s="0"/>
      <c r="CV229" s="0"/>
      <c r="CW229" s="0"/>
      <c r="CX229" s="0"/>
      <c r="CY229" s="0"/>
      <c r="CZ229" s="0"/>
      <c r="DA229" s="0"/>
      <c r="DB229" s="0"/>
      <c r="DC229" s="0"/>
      <c r="DD229" s="0"/>
      <c r="DE229" s="0"/>
      <c r="DF229" s="0"/>
      <c r="DG229" s="0"/>
      <c r="DH229" s="0"/>
      <c r="DI229" s="0"/>
      <c r="DJ229" s="0"/>
      <c r="DK229" s="0"/>
      <c r="DL229" s="0"/>
      <c r="DM229" s="0"/>
      <c r="DN229" s="0"/>
      <c r="DO229" s="0"/>
      <c r="DP229" s="0"/>
      <c r="DQ229" s="0"/>
      <c r="DR229" s="0"/>
      <c r="DS229" s="0"/>
      <c r="DT229" s="0"/>
      <c r="DU229" s="0"/>
      <c r="DV229" s="0"/>
      <c r="DW229" s="0"/>
      <c r="DX229" s="0"/>
      <c r="DY229" s="0"/>
      <c r="DZ229" s="0"/>
      <c r="EA229" s="0"/>
      <c r="EB229" s="0"/>
      <c r="EC229" s="0"/>
      <c r="ED229" s="0"/>
      <c r="EE229" s="0"/>
      <c r="EF229" s="0"/>
      <c r="EG229" s="0"/>
      <c r="EH229" s="0"/>
      <c r="EI229" s="0"/>
      <c r="EJ229" s="0"/>
      <c r="EK229" s="0"/>
      <c r="EL229" s="0"/>
      <c r="EM229" s="0"/>
      <c r="EN229" s="0"/>
      <c r="EO229" s="0"/>
      <c r="EP229" s="0"/>
      <c r="EQ229" s="0"/>
      <c r="ER229" s="0"/>
      <c r="ES229" s="0"/>
      <c r="ET229" s="0"/>
      <c r="EU229" s="0"/>
      <c r="EV229" s="0"/>
      <c r="EW229" s="0"/>
      <c r="EX229" s="0"/>
      <c r="EY229" s="0"/>
      <c r="EZ229" s="0"/>
      <c r="FA229" s="0"/>
      <c r="FB229" s="0"/>
      <c r="FC229" s="0"/>
      <c r="FD229" s="0"/>
      <c r="FE229" s="0"/>
      <c r="FF229" s="0"/>
      <c r="FG229" s="0"/>
      <c r="FH229" s="0"/>
      <c r="FI229" s="0"/>
      <c r="FJ229" s="0"/>
      <c r="FK229" s="0"/>
      <c r="FL229" s="0"/>
      <c r="FM229" s="0"/>
      <c r="FN229" s="0"/>
      <c r="FO229" s="0"/>
      <c r="FP229" s="0"/>
      <c r="FQ229" s="0"/>
      <c r="FR229" s="0"/>
      <c r="FS229" s="0"/>
      <c r="FT229" s="0"/>
      <c r="FU229" s="0"/>
      <c r="FV229" s="0"/>
      <c r="FW229" s="0"/>
      <c r="FX229" s="0"/>
      <c r="FY229" s="0"/>
      <c r="FZ229" s="0"/>
      <c r="GA229" s="0"/>
      <c r="GB229" s="0"/>
      <c r="GC229" s="0"/>
      <c r="GD229" s="0"/>
      <c r="GE229" s="0"/>
      <c r="GF229" s="0"/>
      <c r="GG229" s="0"/>
      <c r="GH229" s="0"/>
      <c r="GI229" s="0"/>
      <c r="GJ229" s="0"/>
      <c r="GK229" s="0"/>
      <c r="GL229" s="0"/>
      <c r="GM229" s="0"/>
      <c r="GN229" s="0"/>
      <c r="GO229" s="0"/>
      <c r="GP229" s="0"/>
      <c r="GQ229" s="0"/>
      <c r="GR229" s="0"/>
      <c r="GS229" s="0"/>
      <c r="GT229" s="0"/>
      <c r="GU229" s="0"/>
      <c r="GV229" s="0"/>
      <c r="GW229" s="0"/>
      <c r="GX229" s="0"/>
      <c r="GY229" s="0"/>
      <c r="GZ229" s="0"/>
      <c r="HA229" s="0"/>
      <c r="HB229" s="0"/>
      <c r="HC229" s="0"/>
      <c r="HD229" s="0"/>
      <c r="HE229" s="0"/>
      <c r="HF229" s="0"/>
      <c r="HG229" s="0"/>
      <c r="HH229" s="0"/>
      <c r="HI229" s="0"/>
      <c r="HJ229" s="0"/>
      <c r="HK229" s="0"/>
      <c r="HL229" s="0"/>
      <c r="HM229" s="0"/>
      <c r="HN229" s="0"/>
      <c r="HO229" s="0"/>
      <c r="HP229" s="0"/>
      <c r="HQ229" s="0"/>
      <c r="HR229" s="0"/>
      <c r="HS229" s="0"/>
      <c r="HT229" s="0"/>
      <c r="HU229" s="0"/>
      <c r="HV229" s="0"/>
      <c r="HW229" s="0"/>
      <c r="HX229" s="0"/>
      <c r="HY229" s="0"/>
      <c r="HZ229" s="0"/>
      <c r="IA229" s="0"/>
      <c r="IB229" s="0"/>
      <c r="IC229" s="0"/>
      <c r="ID229" s="0"/>
      <c r="IE229" s="0"/>
      <c r="IF229" s="0"/>
      <c r="IG229" s="0"/>
      <c r="IH229" s="0"/>
      <c r="II229" s="0"/>
      <c r="IJ229" s="0"/>
      <c r="IK229" s="0"/>
      <c r="IL229" s="0"/>
      <c r="IM229" s="0"/>
      <c r="IN229" s="0"/>
      <c r="IO229" s="0"/>
      <c r="IP229" s="0"/>
      <c r="IQ229" s="0"/>
      <c r="IR229" s="0"/>
      <c r="IS229" s="0"/>
      <c r="IT229" s="0"/>
      <c r="IU229" s="0"/>
      <c r="IV229" s="0"/>
      <c r="IW229" s="0"/>
      <c r="IX229" s="0"/>
      <c r="IY229" s="0"/>
      <c r="IZ229" s="0"/>
      <c r="JA229" s="0"/>
      <c r="JB229" s="0"/>
      <c r="JC229" s="0"/>
      <c r="JD229" s="0"/>
      <c r="JE229" s="0"/>
      <c r="JF229" s="0"/>
      <c r="JG229" s="0"/>
      <c r="JH229" s="0"/>
      <c r="JI229" s="0"/>
      <c r="JJ229" s="0"/>
      <c r="JK229" s="0"/>
      <c r="JL229" s="0"/>
      <c r="JM229" s="0"/>
      <c r="JN229" s="0"/>
      <c r="JO229" s="0"/>
      <c r="JP229" s="0"/>
      <c r="JQ229" s="0"/>
      <c r="JR229" s="0"/>
      <c r="JS229" s="0"/>
      <c r="JT229" s="0"/>
      <c r="JU229" s="0"/>
      <c r="JV229" s="0"/>
      <c r="JW229" s="0"/>
      <c r="JX229" s="0"/>
      <c r="JY229" s="0"/>
      <c r="JZ229" s="0"/>
      <c r="KA229" s="0"/>
      <c r="KB229" s="0"/>
      <c r="KC229" s="0"/>
      <c r="KD229" s="0"/>
      <c r="KE229" s="0"/>
      <c r="KF229" s="0"/>
      <c r="KG229" s="0"/>
      <c r="KH229" s="0"/>
      <c r="KI229" s="0"/>
      <c r="KJ229" s="0"/>
      <c r="KK229" s="0"/>
      <c r="KL229" s="0"/>
      <c r="KM229" s="0"/>
      <c r="KN229" s="0"/>
      <c r="KO229" s="0"/>
      <c r="KP229" s="0"/>
      <c r="KQ229" s="0"/>
      <c r="KR229" s="0"/>
      <c r="KS229" s="0"/>
      <c r="KT229" s="0"/>
      <c r="KU229" s="0"/>
      <c r="KV229" s="0"/>
      <c r="KW229" s="0"/>
      <c r="KX229" s="0"/>
      <c r="KY229" s="0"/>
      <c r="KZ229" s="0"/>
      <c r="LA229" s="0"/>
      <c r="LB229" s="0"/>
      <c r="LC229" s="0"/>
      <c r="LD229" s="0"/>
      <c r="LE229" s="0"/>
      <c r="LF229" s="0"/>
      <c r="LG229" s="0"/>
      <c r="LH229" s="0"/>
      <c r="LI229" s="0"/>
      <c r="LJ229" s="0"/>
      <c r="LK229" s="0"/>
      <c r="LL229" s="0"/>
      <c r="LM229" s="0"/>
      <c r="LN229" s="0"/>
      <c r="LO229" s="0"/>
      <c r="LP229" s="0"/>
      <c r="LQ229" s="0"/>
      <c r="LR229" s="0"/>
      <c r="LS229" s="0"/>
      <c r="LT229" s="0"/>
      <c r="LU229" s="0"/>
      <c r="LV229" s="0"/>
      <c r="LW229" s="0"/>
      <c r="LX229" s="0"/>
      <c r="LY229" s="0"/>
      <c r="LZ229" s="0"/>
      <c r="MA229" s="0"/>
      <c r="MB229" s="0"/>
      <c r="MC229" s="0"/>
      <c r="MD229" s="0"/>
      <c r="ME229" s="0"/>
      <c r="MF229" s="0"/>
      <c r="MG229" s="0"/>
      <c r="MH229" s="0"/>
      <c r="MI229" s="0"/>
      <c r="MJ229" s="0"/>
      <c r="MK229" s="0"/>
      <c r="ML229" s="0"/>
      <c r="MM229" s="0"/>
      <c r="MN229" s="0"/>
      <c r="MO229" s="0"/>
      <c r="MP229" s="0"/>
      <c r="MQ229" s="0"/>
      <c r="MR229" s="0"/>
      <c r="MS229" s="0"/>
      <c r="MT229" s="0"/>
      <c r="MU229" s="0"/>
      <c r="MV229" s="0"/>
      <c r="MW229" s="0"/>
      <c r="MX229" s="0"/>
      <c r="MY229" s="0"/>
      <c r="MZ229" s="0"/>
      <c r="NA229" s="0"/>
      <c r="NB229" s="0"/>
      <c r="NC229" s="0"/>
      <c r="ND229" s="0"/>
      <c r="NE229" s="0"/>
      <c r="NF229" s="0"/>
      <c r="NG229" s="0"/>
      <c r="NH229" s="0"/>
      <c r="NI229" s="0"/>
      <c r="NJ229" s="0"/>
      <c r="NK229" s="0"/>
      <c r="NL229" s="0"/>
      <c r="NM229" s="0"/>
      <c r="NN229" s="0"/>
      <c r="NO229" s="0"/>
      <c r="NP229" s="0"/>
      <c r="NQ229" s="0"/>
      <c r="NR229" s="0"/>
      <c r="NS229" s="0"/>
      <c r="NT229" s="0"/>
      <c r="NU229" s="0"/>
      <c r="NV229" s="0"/>
      <c r="NW229" s="0"/>
      <c r="NX229" s="0"/>
      <c r="NY229" s="0"/>
      <c r="NZ229" s="0"/>
      <c r="OA229" s="0"/>
      <c r="OB229" s="0"/>
      <c r="OC229" s="0"/>
      <c r="OD229" s="0"/>
      <c r="OE229" s="0"/>
      <c r="OF229" s="0"/>
      <c r="OG229" s="0"/>
      <c r="OH229" s="0"/>
      <c r="OI229" s="0"/>
      <c r="OJ229" s="0"/>
      <c r="OK229" s="0"/>
      <c r="OL229" s="0"/>
      <c r="OM229" s="0"/>
      <c r="ON229" s="0"/>
      <c r="OO229" s="0"/>
      <c r="OP229" s="0"/>
      <c r="OQ229" s="0"/>
      <c r="OR229" s="0"/>
      <c r="OS229" s="0"/>
      <c r="OT229" s="0"/>
      <c r="OU229" s="0"/>
      <c r="OV229" s="0"/>
      <c r="OW229" s="0"/>
      <c r="OX229" s="0"/>
      <c r="OY229" s="0"/>
      <c r="OZ229" s="0"/>
      <c r="PA229" s="0"/>
      <c r="PB229" s="0"/>
      <c r="PC229" s="0"/>
      <c r="PD229" s="0"/>
      <c r="PE229" s="0"/>
      <c r="PF229" s="0"/>
      <c r="PG229" s="0"/>
      <c r="PH229" s="0"/>
      <c r="PI229" s="0"/>
      <c r="PJ229" s="0"/>
      <c r="PK229" s="0"/>
      <c r="PL229" s="0"/>
      <c r="PM229" s="0"/>
      <c r="PN229" s="0"/>
      <c r="PO229" s="0"/>
      <c r="PP229" s="0"/>
      <c r="PQ229" s="0"/>
      <c r="PR229" s="0"/>
      <c r="PS229" s="0"/>
      <c r="PT229" s="0"/>
      <c r="PU229" s="0"/>
      <c r="PV229" s="0"/>
      <c r="PW229" s="0"/>
      <c r="PX229" s="0"/>
      <c r="PY229" s="0"/>
      <c r="PZ229" s="0"/>
      <c r="QA229" s="0"/>
      <c r="QB229" s="0"/>
      <c r="QC229" s="0"/>
      <c r="QD229" s="0"/>
      <c r="QE229" s="0"/>
      <c r="QF229" s="0"/>
      <c r="QG229" s="0"/>
      <c r="QH229" s="0"/>
      <c r="QI229" s="0"/>
      <c r="QJ229" s="0"/>
      <c r="QK229" s="0"/>
      <c r="QL229" s="0"/>
      <c r="QM229" s="0"/>
      <c r="QN229" s="0"/>
      <c r="QO229" s="0"/>
      <c r="QP229" s="0"/>
      <c r="QQ229" s="0"/>
      <c r="QR229" s="0"/>
      <c r="QS229" s="0"/>
      <c r="QT229" s="0"/>
      <c r="QU229" s="0"/>
      <c r="QV229" s="0"/>
      <c r="QW229" s="0"/>
      <c r="QX229" s="0"/>
      <c r="QY229" s="0"/>
      <c r="QZ229" s="0"/>
      <c r="RA229" s="0"/>
      <c r="RB229" s="0"/>
      <c r="RC229" s="0"/>
      <c r="RD229" s="0"/>
      <c r="RE229" s="0"/>
      <c r="RF229" s="0"/>
      <c r="RG229" s="0"/>
      <c r="RH229" s="0"/>
      <c r="RI229" s="0"/>
      <c r="RJ229" s="0"/>
      <c r="RK229" s="0"/>
      <c r="RL229" s="0"/>
      <c r="RM229" s="0"/>
      <c r="RN229" s="0"/>
      <c r="RO229" s="0"/>
      <c r="RP229" s="0"/>
      <c r="RQ229" s="0"/>
      <c r="RR229" s="0"/>
      <c r="RS229" s="0"/>
      <c r="RT229" s="0"/>
      <c r="RU229" s="0"/>
      <c r="RV229" s="0"/>
      <c r="RW229" s="0"/>
      <c r="RX229" s="0"/>
      <c r="RY229" s="0"/>
      <c r="RZ229" s="0"/>
      <c r="SA229" s="0"/>
      <c r="SB229" s="0"/>
      <c r="SC229" s="0"/>
      <c r="SD229" s="0"/>
      <c r="SE229" s="0"/>
      <c r="SF229" s="0"/>
      <c r="SG229" s="0"/>
      <c r="SH229" s="0"/>
      <c r="SI229" s="0"/>
      <c r="SJ229" s="0"/>
      <c r="SK229" s="0"/>
      <c r="SL229" s="0"/>
      <c r="SM229" s="0"/>
      <c r="SN229" s="0"/>
      <c r="SO229" s="0"/>
      <c r="SP229" s="0"/>
      <c r="SQ229" s="0"/>
      <c r="SR229" s="0"/>
      <c r="SS229" s="0"/>
      <c r="ST229" s="0"/>
      <c r="SU229" s="0"/>
      <c r="SV229" s="0"/>
      <c r="SW229" s="0"/>
      <c r="SX229" s="0"/>
      <c r="SY229" s="0"/>
      <c r="SZ229" s="0"/>
      <c r="TA229" s="0"/>
      <c r="TB229" s="0"/>
      <c r="TC229" s="0"/>
      <c r="TD229" s="0"/>
      <c r="TE229" s="0"/>
      <c r="TF229" s="0"/>
      <c r="TG229" s="0"/>
      <c r="TH229" s="0"/>
      <c r="TI229" s="0"/>
      <c r="TJ229" s="0"/>
      <c r="TK229" s="0"/>
      <c r="TL229" s="0"/>
      <c r="TM229" s="0"/>
      <c r="TN229" s="0"/>
      <c r="TO229" s="0"/>
      <c r="TP229" s="0"/>
      <c r="TQ229" s="0"/>
      <c r="TR229" s="0"/>
      <c r="TS229" s="0"/>
      <c r="TT229" s="0"/>
      <c r="TU229" s="0"/>
      <c r="TV229" s="0"/>
      <c r="TW229" s="0"/>
      <c r="TX229" s="0"/>
      <c r="TY229" s="0"/>
      <c r="TZ229" s="0"/>
      <c r="UA229" s="0"/>
      <c r="UB229" s="0"/>
      <c r="UC229" s="0"/>
      <c r="UD229" s="0"/>
      <c r="UE229" s="0"/>
      <c r="UF229" s="0"/>
      <c r="UG229" s="0"/>
      <c r="UH229" s="0"/>
      <c r="UI229" s="0"/>
      <c r="UJ229" s="0"/>
      <c r="UK229" s="0"/>
      <c r="UL229" s="0"/>
      <c r="UM229" s="0"/>
      <c r="UN229" s="0"/>
      <c r="UO229" s="0"/>
      <c r="UP229" s="0"/>
      <c r="UQ229" s="0"/>
      <c r="UR229" s="0"/>
      <c r="US229" s="0"/>
      <c r="UT229" s="0"/>
      <c r="UU229" s="0"/>
      <c r="UV229" s="0"/>
      <c r="UW229" s="0"/>
      <c r="UX229" s="0"/>
      <c r="UY229" s="0"/>
      <c r="UZ229" s="0"/>
      <c r="VA229" s="0"/>
      <c r="VB229" s="0"/>
      <c r="VC229" s="0"/>
      <c r="VD229" s="0"/>
      <c r="VE229" s="0"/>
      <c r="VF229" s="0"/>
      <c r="VG229" s="0"/>
      <c r="VH229" s="0"/>
      <c r="VI229" s="0"/>
      <c r="VJ229" s="0"/>
      <c r="VK229" s="0"/>
      <c r="VL229" s="0"/>
      <c r="VM229" s="0"/>
      <c r="VN229" s="0"/>
      <c r="VO229" s="0"/>
      <c r="VP229" s="0"/>
      <c r="VQ229" s="0"/>
      <c r="VR229" s="0"/>
      <c r="VS229" s="0"/>
      <c r="VT229" s="0"/>
      <c r="VU229" s="0"/>
      <c r="VV229" s="0"/>
      <c r="VW229" s="0"/>
      <c r="VX229" s="0"/>
      <c r="VY229" s="0"/>
      <c r="VZ229" s="0"/>
      <c r="WA229" s="0"/>
      <c r="WB229" s="0"/>
      <c r="WC229" s="0"/>
      <c r="WD229" s="0"/>
      <c r="WE229" s="0"/>
      <c r="WF229" s="0"/>
      <c r="WG229" s="0"/>
      <c r="WH229" s="0"/>
      <c r="WI229" s="0"/>
      <c r="WJ229" s="0"/>
      <c r="WK229" s="0"/>
      <c r="WL229" s="0"/>
      <c r="WM229" s="0"/>
      <c r="WN229" s="0"/>
      <c r="WO229" s="0"/>
      <c r="WP229" s="0"/>
      <c r="WQ229" s="0"/>
      <c r="WR229" s="0"/>
      <c r="WS229" s="0"/>
      <c r="WT229" s="0"/>
      <c r="WU229" s="0"/>
      <c r="WV229" s="0"/>
      <c r="WW229" s="0"/>
      <c r="WX229" s="0"/>
      <c r="WY229" s="0"/>
      <c r="WZ229" s="0"/>
      <c r="XA229" s="0"/>
      <c r="XB229" s="0"/>
      <c r="XC229" s="0"/>
      <c r="XD229" s="0"/>
      <c r="XE229" s="0"/>
      <c r="XF229" s="0"/>
      <c r="XG229" s="0"/>
      <c r="XH229" s="0"/>
      <c r="XI229" s="0"/>
      <c r="XJ229" s="0"/>
      <c r="XK229" s="0"/>
      <c r="XL229" s="0"/>
      <c r="XM229" s="0"/>
      <c r="XN229" s="0"/>
      <c r="XO229" s="0"/>
      <c r="XP229" s="0"/>
      <c r="XQ229" s="0"/>
      <c r="XR229" s="0"/>
      <c r="XS229" s="0"/>
      <c r="XT229" s="0"/>
      <c r="XU229" s="0"/>
      <c r="XV229" s="0"/>
      <c r="XW229" s="0"/>
      <c r="XX229" s="0"/>
      <c r="XY229" s="0"/>
      <c r="XZ229" s="0"/>
      <c r="YA229" s="0"/>
      <c r="YB229" s="0"/>
      <c r="YC229" s="0"/>
      <c r="YD229" s="0"/>
      <c r="YE229" s="0"/>
      <c r="YF229" s="0"/>
      <c r="YG229" s="0"/>
      <c r="YH229" s="0"/>
      <c r="YI229" s="0"/>
      <c r="YJ229" s="0"/>
      <c r="YK229" s="0"/>
      <c r="YL229" s="0"/>
      <c r="YM229" s="0"/>
      <c r="YN229" s="0"/>
      <c r="YO229" s="0"/>
      <c r="YP229" s="0"/>
      <c r="YQ229" s="0"/>
      <c r="YR229" s="0"/>
      <c r="YS229" s="0"/>
      <c r="YT229" s="0"/>
      <c r="YU229" s="0"/>
      <c r="YV229" s="0"/>
      <c r="YW229" s="0"/>
      <c r="YX229" s="0"/>
      <c r="YY229" s="0"/>
      <c r="YZ229" s="0"/>
      <c r="ZA229" s="0"/>
      <c r="ZB229" s="0"/>
      <c r="ZC229" s="0"/>
      <c r="ZD229" s="0"/>
      <c r="ZE229" s="0"/>
      <c r="ZF229" s="0"/>
      <c r="ZG229" s="0"/>
      <c r="ZH229" s="0"/>
      <c r="ZI229" s="0"/>
      <c r="ZJ229" s="0"/>
      <c r="ZK229" s="0"/>
      <c r="ZL229" s="0"/>
      <c r="ZM229" s="0"/>
      <c r="ZN229" s="0"/>
      <c r="ZO229" s="0"/>
      <c r="ZP229" s="0"/>
      <c r="ZQ229" s="0"/>
      <c r="ZR229" s="0"/>
      <c r="ZS229" s="0"/>
      <c r="ZT229" s="0"/>
      <c r="ZU229" s="0"/>
      <c r="ZV229" s="0"/>
      <c r="ZW229" s="0"/>
      <c r="ZX229" s="0"/>
      <c r="ZY229" s="0"/>
      <c r="ZZ229" s="0"/>
      <c r="AAA229" s="0"/>
      <c r="AAB229" s="0"/>
      <c r="AAC229" s="0"/>
      <c r="AAD229" s="0"/>
      <c r="AAE229" s="0"/>
      <c r="AAF229" s="0"/>
      <c r="AAG229" s="0"/>
      <c r="AAH229" s="0"/>
      <c r="AAI229" s="0"/>
      <c r="AAJ229" s="0"/>
      <c r="AAK229" s="0"/>
      <c r="AAL229" s="0"/>
      <c r="AAM229" s="0"/>
      <c r="AAN229" s="0"/>
      <c r="AAO229" s="0"/>
      <c r="AAP229" s="0"/>
      <c r="AAQ229" s="0"/>
      <c r="AAR229" s="0"/>
      <c r="AAS229" s="0"/>
      <c r="AAT229" s="0"/>
      <c r="AAU229" s="0"/>
      <c r="AAV229" s="0"/>
      <c r="AAW229" s="0"/>
      <c r="AAX229" s="0"/>
      <c r="AAY229" s="0"/>
      <c r="AAZ229" s="0"/>
      <c r="ABA229" s="0"/>
      <c r="ABB229" s="0"/>
      <c r="ABC229" s="0"/>
      <c r="ABD229" s="0"/>
      <c r="ABE229" s="0"/>
      <c r="ABF229" s="0"/>
      <c r="ABG229" s="0"/>
      <c r="ABH229" s="0"/>
      <c r="ABI229" s="0"/>
      <c r="ABJ229" s="0"/>
      <c r="ABK229" s="0"/>
      <c r="ABL229" s="0"/>
      <c r="ABM229" s="0"/>
      <c r="ABN229" s="0"/>
      <c r="ABO229" s="0"/>
      <c r="ABP229" s="0"/>
      <c r="ABQ229" s="0"/>
      <c r="ABR229" s="0"/>
      <c r="ABS229" s="0"/>
      <c r="ABT229" s="0"/>
      <c r="ABU229" s="0"/>
      <c r="ABV229" s="0"/>
      <c r="ABW229" s="0"/>
      <c r="ABX229" s="0"/>
      <c r="ABY229" s="0"/>
      <c r="ABZ229" s="0"/>
      <c r="ACA229" s="0"/>
      <c r="ACB229" s="0"/>
      <c r="ACC229" s="0"/>
      <c r="ACD229" s="0"/>
      <c r="ACE229" s="0"/>
      <c r="ACF229" s="0"/>
      <c r="ACG229" s="0"/>
      <c r="ACH229" s="0"/>
      <c r="ACI229" s="0"/>
      <c r="ACJ229" s="0"/>
      <c r="ACK229" s="0"/>
      <c r="ACL229" s="0"/>
      <c r="ACM229" s="0"/>
      <c r="ACN229" s="0"/>
      <c r="ACO229" s="0"/>
      <c r="ACP229" s="0"/>
      <c r="ACQ229" s="0"/>
      <c r="ACR229" s="0"/>
      <c r="ACS229" s="0"/>
      <c r="ACT229" s="0"/>
      <c r="ACU229" s="0"/>
      <c r="ACV229" s="0"/>
      <c r="ACW229" s="0"/>
      <c r="ACX229" s="0"/>
      <c r="ACY229" s="0"/>
      <c r="ACZ229" s="0"/>
      <c r="ADA229" s="0"/>
      <c r="ADB229" s="0"/>
      <c r="ADC229" s="0"/>
      <c r="ADD229" s="0"/>
      <c r="ADE229" s="0"/>
      <c r="ADF229" s="0"/>
      <c r="ADG229" s="0"/>
      <c r="ADH229" s="0"/>
      <c r="ADI229" s="0"/>
      <c r="ADJ229" s="0"/>
      <c r="ADK229" s="0"/>
      <c r="ADL229" s="0"/>
      <c r="ADM229" s="0"/>
      <c r="ADN229" s="0"/>
      <c r="ADO229" s="0"/>
      <c r="ADP229" s="0"/>
      <c r="ADQ229" s="0"/>
      <c r="ADR229" s="0"/>
      <c r="ADS229" s="0"/>
      <c r="ADT229" s="0"/>
      <c r="ADU229" s="0"/>
      <c r="ADV229" s="0"/>
      <c r="ADW229" s="0"/>
      <c r="ADX229" s="0"/>
      <c r="ADY229" s="0"/>
      <c r="ADZ229" s="0"/>
      <c r="AEA229" s="0"/>
      <c r="AEB229" s="0"/>
      <c r="AEC229" s="0"/>
      <c r="AED229" s="0"/>
      <c r="AEE229" s="0"/>
      <c r="AEF229" s="0"/>
      <c r="AEG229" s="0"/>
      <c r="AEH229" s="0"/>
      <c r="AEI229" s="0"/>
      <c r="AEJ229" s="0"/>
      <c r="AEK229" s="0"/>
      <c r="AEL229" s="0"/>
      <c r="AEM229" s="0"/>
      <c r="AEN229" s="0"/>
      <c r="AEO229" s="0"/>
      <c r="AEP229" s="0"/>
      <c r="AEQ229" s="0"/>
      <c r="AER229" s="0"/>
      <c r="AES229" s="0"/>
      <c r="AET229" s="0"/>
      <c r="AEU229" s="0"/>
      <c r="AEV229" s="0"/>
      <c r="AEW229" s="0"/>
      <c r="AEX229" s="0"/>
      <c r="AEY229" s="0"/>
      <c r="AEZ229" s="0"/>
      <c r="AFA229" s="0"/>
      <c r="AFB229" s="0"/>
      <c r="AFC229" s="0"/>
      <c r="AFD229" s="0"/>
      <c r="AFE229" s="0"/>
      <c r="AFF229" s="0"/>
      <c r="AFG229" s="0"/>
      <c r="AFH229" s="0"/>
      <c r="AFI229" s="0"/>
      <c r="AFJ229" s="0"/>
      <c r="AFK229" s="0"/>
      <c r="AFL229" s="0"/>
      <c r="AFM229" s="0"/>
      <c r="AFN229" s="0"/>
      <c r="AFO229" s="0"/>
      <c r="AFP229" s="0"/>
      <c r="AFQ229" s="0"/>
      <c r="AFR229" s="0"/>
      <c r="AFS229" s="0"/>
      <c r="AFT229" s="0"/>
      <c r="AFU229" s="0"/>
      <c r="AFV229" s="0"/>
      <c r="AFW229" s="0"/>
      <c r="AFX229" s="0"/>
      <c r="AFY229" s="0"/>
      <c r="AFZ229" s="0"/>
      <c r="AGA229" s="0"/>
      <c r="AGB229" s="0"/>
      <c r="AGC229" s="0"/>
      <c r="AGD229" s="0"/>
      <c r="AGE229" s="0"/>
      <c r="AGF229" s="0"/>
      <c r="AGG229" s="0"/>
      <c r="AGH229" s="0"/>
      <c r="AGI229" s="0"/>
      <c r="AGJ229" s="0"/>
      <c r="AGK229" s="0"/>
      <c r="AGL229" s="0"/>
      <c r="AGM229" s="0"/>
      <c r="AGN229" s="0"/>
      <c r="AGO229" s="0"/>
      <c r="AGP229" s="0"/>
      <c r="AGQ229" s="0"/>
      <c r="AGR229" s="0"/>
      <c r="AGS229" s="0"/>
      <c r="AGT229" s="0"/>
      <c r="AGU229" s="0"/>
      <c r="AGV229" s="0"/>
      <c r="AGW229" s="0"/>
      <c r="AGX229" s="0"/>
      <c r="AGY229" s="0"/>
      <c r="AGZ229" s="0"/>
      <c r="AHA229" s="0"/>
      <c r="AHB229" s="0"/>
      <c r="AHC229" s="0"/>
      <c r="AHD229" s="0"/>
      <c r="AHE229" s="0"/>
      <c r="AHF229" s="0"/>
      <c r="AHG229" s="0"/>
      <c r="AHH229" s="0"/>
      <c r="AHI229" s="0"/>
      <c r="AHJ229" s="0"/>
      <c r="AHK229" s="0"/>
      <c r="AHL229" s="0"/>
      <c r="AHM229" s="0"/>
      <c r="AHN229" s="0"/>
      <c r="AHO229" s="0"/>
      <c r="AHP229" s="0"/>
      <c r="AHQ229" s="0"/>
      <c r="AHR229" s="0"/>
      <c r="AHS229" s="0"/>
      <c r="AHT229" s="0"/>
      <c r="AHU229" s="0"/>
      <c r="AHV229" s="0"/>
      <c r="AHW229" s="0"/>
      <c r="AHX229" s="0"/>
      <c r="AHY229" s="0"/>
      <c r="AHZ229" s="0"/>
      <c r="AIA229" s="0"/>
      <c r="AIB229" s="0"/>
      <c r="AIC229" s="0"/>
      <c r="AID229" s="0"/>
      <c r="AIE229" s="0"/>
      <c r="AIF229" s="0"/>
      <c r="AIG229" s="0"/>
      <c r="AIH229" s="0"/>
      <c r="AII229" s="0"/>
      <c r="AIJ229" s="0"/>
      <c r="AIK229" s="0"/>
      <c r="AIL229" s="0"/>
      <c r="AIM229" s="0"/>
      <c r="AIN229" s="0"/>
      <c r="AIO229" s="0"/>
      <c r="AIP229" s="0"/>
      <c r="AIQ229" s="0"/>
      <c r="AIR229" s="0"/>
      <c r="AIS229" s="0"/>
      <c r="AIT229" s="0"/>
      <c r="AIU229" s="0"/>
      <c r="AIV229" s="0"/>
      <c r="AIW229" s="0"/>
      <c r="AIX229" s="0"/>
      <c r="AIY229" s="0"/>
      <c r="AIZ229" s="0"/>
      <c r="AJA229" s="0"/>
      <c r="AJB229" s="0"/>
      <c r="AJC229" s="0"/>
      <c r="AJD229" s="0"/>
      <c r="AJE229" s="0"/>
      <c r="AJF229" s="0"/>
      <c r="AJG229" s="0"/>
      <c r="AJH229" s="0"/>
      <c r="AJI229" s="0"/>
      <c r="AJJ229" s="0"/>
      <c r="AJK229" s="0"/>
      <c r="AJL229" s="0"/>
      <c r="AJM229" s="0"/>
      <c r="AJN229" s="0"/>
      <c r="AJO229" s="0"/>
      <c r="AJP229" s="0"/>
      <c r="AJQ229" s="0"/>
      <c r="AJR229" s="0"/>
      <c r="AJS229" s="0"/>
      <c r="AJT229" s="0"/>
      <c r="AJU229" s="0"/>
      <c r="AJV229" s="0"/>
      <c r="AJW229" s="0"/>
      <c r="AJX229" s="0"/>
      <c r="AJY229" s="0"/>
      <c r="AJZ229" s="0"/>
      <c r="AKA229" s="0"/>
      <c r="AKB229" s="0"/>
      <c r="AKC229" s="0"/>
      <c r="AKD229" s="0"/>
      <c r="AKE229" s="0"/>
      <c r="AKF229" s="0"/>
      <c r="AKG229" s="0"/>
      <c r="AKH229" s="0"/>
      <c r="AKI229" s="0"/>
      <c r="AKJ229" s="0"/>
      <c r="AKK229" s="0"/>
      <c r="AKL229" s="0"/>
      <c r="AKM229" s="0"/>
      <c r="AKN229" s="0"/>
      <c r="AKO229" s="0"/>
      <c r="AKP229" s="0"/>
      <c r="AKQ229" s="0"/>
      <c r="AKR229" s="0"/>
      <c r="AKS229" s="0"/>
      <c r="AKT229" s="0"/>
      <c r="AKU229" s="0"/>
      <c r="AKV229" s="0"/>
      <c r="AKW229" s="0"/>
      <c r="AKX229" s="0"/>
      <c r="AKY229" s="0"/>
      <c r="AKZ229" s="0"/>
      <c r="ALA229" s="0"/>
      <c r="ALB229" s="0"/>
      <c r="ALC229" s="0"/>
      <c r="ALD229" s="0"/>
      <c r="ALE229" s="0"/>
      <c r="ALF229" s="0"/>
      <c r="ALG229" s="0"/>
      <c r="ALH229" s="0"/>
      <c r="ALI229" s="0"/>
      <c r="ALJ229" s="0"/>
      <c r="ALK229" s="0"/>
      <c r="ALL229" s="0"/>
      <c r="ALM229" s="0"/>
      <c r="ALN229" s="0"/>
      <c r="ALO229" s="0"/>
      <c r="ALP229" s="0"/>
      <c r="ALQ229" s="0"/>
      <c r="ALR229" s="0"/>
      <c r="ALS229" s="0"/>
      <c r="ALT229" s="0"/>
      <c r="ALU229" s="0"/>
      <c r="ALV229" s="0"/>
      <c r="ALW229" s="0"/>
      <c r="ALX229" s="0"/>
      <c r="ALY229" s="0"/>
      <c r="ALZ229" s="0"/>
      <c r="AMA229" s="0"/>
      <c r="AMB229" s="0"/>
      <c r="AMC229" s="0"/>
      <c r="AMD229" s="0"/>
      <c r="AME229" s="0"/>
      <c r="AMF229" s="0"/>
      <c r="AMG229" s="0"/>
      <c r="AMH229" s="0"/>
      <c r="AMI229" s="0"/>
      <c r="AMJ229" s="0"/>
    </row>
    <row r="230" customFormat="false" ht="13.2" hidden="false" customHeight="false" outlineLevel="0" collapsed="false">
      <c r="B230" s="3" t="n">
        <v>17</v>
      </c>
      <c r="I230" s="20" t="n">
        <v>1</v>
      </c>
      <c r="J230" s="1" t="s">
        <v>39</v>
      </c>
      <c r="K230" s="1" t="s">
        <v>41</v>
      </c>
      <c r="L230" s="5" t="n">
        <v>43013</v>
      </c>
      <c r="P230" s="19" t="n">
        <f aca="false">+SUMIFS($O$2:$O$181,$J$2:$J$181,$J230,$B$2:$B$181,"&lt;"&amp;$B230,$B$2:$B$181,"&gt;="&amp;($B230-6))/6</f>
        <v>1.5</v>
      </c>
      <c r="Q230" s="19" t="n">
        <f aca="false">+SUMIFS($M$2:$M$181,$J$2:$J$181,$J230,$B$2:$B$181,"&lt;"&amp;$B230,$B$2:$B$181,"&gt;="&amp;($B230-6))/6</f>
        <v>0.666666666666667</v>
      </c>
      <c r="R230" s="19" t="n">
        <f aca="false">+SUMIFS($N$2:$N$181,$J$2:$J$181,$J230,$B$2:$B$181,"&lt;"&amp;$B230,$B$2:$B$181,"&gt;="&amp;($B230-6))/6</f>
        <v>0.666666666666667</v>
      </c>
      <c r="S230" s="19" t="n">
        <f aca="false">+SUMIFS($S$2:$S$181,$J$2:$J$181,$J230,$B$2:$B$181,"&lt;"&amp;$B230,$B$2:$B$181,"&gt;="&amp;($B230-6))/(6*90)</f>
        <v>0.922222222222222</v>
      </c>
      <c r="T230" s="19" t="n">
        <f aca="false">+SUMIFS($T$2:$T$181,$J$2:$J$181,$J230,$B$2:$B$181,"&lt;"&amp;$B230,$B$2:$B$181,"&gt;="&amp;($B230-6))/(6*90)</f>
        <v>0.0944444444444444</v>
      </c>
      <c r="U230" s="19" t="n">
        <f aca="false">+SUMIFS($U$2:$U$181,$J$2:$J$181,$J230,$B$2:$B$181,"&lt;"&amp;$B230,$B$2:$B$181,"&gt;="&amp;($B230-6))/(6*90)</f>
        <v>0.637037037037037</v>
      </c>
      <c r="V230" s="19" t="n">
        <f aca="false">+SUMIFS($V$2:$V$181,$J$2:$J$181,$J230,$B$2:$B$181,"&lt;"&amp;$B230,$B$2:$B$181,"&gt;="&amp;($B230-6))/(6*90)</f>
        <v>0.168518518518519</v>
      </c>
      <c r="W230" s="19" t="n">
        <f aca="false">+SUMIFS($W$2:$W$181,$J$2:$J$181,$J230,$B$2:$B$181,"&lt;"&amp;$B230,$B$2:$B$181,"&gt;="&amp;($B230-6))/6</f>
        <v>0.794790005316321</v>
      </c>
      <c r="X230" s="19" t="n">
        <f aca="false">+SUMIFS($X$2:$X$181,$J$2:$J$181,$J230,$B$2:$B$181,"&lt;"&amp;$B230,$B$2:$B$181,"&gt;="&amp;($B230-6))/6</f>
        <v>0.638888888888889</v>
      </c>
      <c r="Y230" s="19" t="n">
        <f aca="false">+SUMIFS($Y$2:$Y$181,$J$2:$J$181,$J230,$B$2:$B$181,"&lt;"&amp;$B230,$B$2:$B$181,"&gt;="&amp;($B230-6))/(6*90)</f>
        <v>3.57037037037037</v>
      </c>
      <c r="Z230" s="19" t="n">
        <f aca="false">+SUMIFS($Z$2:$Z$181,$J$2:$J$181,$J230,$B$2:$B$181,"&lt;"&amp;$B230,$B$2:$B$181,"&gt;="&amp;($B230-6))/(6*90)</f>
        <v>0.296296296296296</v>
      </c>
      <c r="AA230" s="19" t="n">
        <f aca="false">+SUMIFS($AA$2:$AA$181,$J$2:$J$181,$J230,$B$2:$B$181,"&lt;"&amp;$B230,$B$2:$B$181,"&gt;="&amp;($B230-6))/6</f>
        <v>0.92197807985065</v>
      </c>
      <c r="AB230" s="19" t="n">
        <f aca="false">+SUMIFS($AB$2:$AB$181,$J$2:$J$181,$J230,$B$2:$B$181,"&lt;"&amp;$B230,$B$2:$B$181,"&gt;="&amp;($B230-6))/(6*90)</f>
        <v>0.0574074074074074</v>
      </c>
      <c r="AC230" s="19" t="n">
        <f aca="false">+SUMIFS($AC$2:$AC$181,$J$2:$J$181,$J230,$B$2:$B$181,"&lt;"&amp;$B230,$B$2:$B$181,"&gt;="&amp;($B230-6))/(6*90)</f>
        <v>0.17962962962963</v>
      </c>
      <c r="AD230" s="19" t="n">
        <f aca="false">+SUMIFS(AD$2:AD$181,$J$2:$J$181,$J230,$B$2:$B$181,"&lt;"&amp;$B230,$B$2:$B$181,"&gt;="&amp;($B230-6))/6</f>
        <v>1.5</v>
      </c>
      <c r="AE230" s="19" t="n">
        <f aca="false">+SUMIFS(AE$2:AE$181,$J$2:$J$181,$J230,$B$2:$B$181,"&lt;"&amp;$B230,$B$2:$B$181,"&gt;="&amp;($B230-6))/(6*90)</f>
        <v>0.118518518518519</v>
      </c>
      <c r="AF230" s="19" t="n">
        <f aca="false">+SUMIFS(AF$2:AF$181,$J$2:$J$181,$J230,$B$2:$B$181,"&lt;"&amp;$B230,$B$2:$B$181,"&gt;="&amp;($B230-6))/(6*90)</f>
        <v>2.78703703703704</v>
      </c>
      <c r="AG230" s="19" t="n">
        <f aca="false">+SUMIFS(AG$2:AG$181,$J$2:$J$181,$J230,$B$2:$B$181,"&lt;"&amp;$B230,$B$2:$B$181,"&gt;="&amp;($B230-6))/(6*90)</f>
        <v>0.52037037037037</v>
      </c>
      <c r="AH230" s="19" t="n">
        <f aca="false">+SUMIFS(AH$2:AH$181,$J$2:$J$181,$J230,$B$2:$B$181,"&lt;"&amp;$B230,$B$2:$B$181,"&gt;="&amp;($B230-6))/(6*90)</f>
        <v>0.0314814814814815</v>
      </c>
      <c r="AI230" s="19" t="n">
        <f aca="false">+SUMIFS(AI$2:AI$181,$J$2:$J$181,$J230,$B$2:$B$181,"&lt;"&amp;$B230,$B$2:$B$181,"&gt;="&amp;($B230-6))/(6*90)</f>
        <v>0.168518518518519</v>
      </c>
      <c r="AJ230" s="19" t="n">
        <f aca="false">+SUMIFS(AJ$2:AJ$181,$J$2:$J$181,$J230,$B$2:$B$181,"&lt;"&amp;$B230,$B$2:$B$181,"&gt;="&amp;($B230-6))/6</f>
        <v>2.5</v>
      </c>
      <c r="AK230" s="19" t="n">
        <f aca="false">+SUMIFS(AK$2:AK$181,$J$2:$J$181,$J230,$B$2:$B$181,"&lt;"&amp;$B230,$B$2:$B$181,"&gt;="&amp;($B230-6))/(6*90)</f>
        <v>0.0833333333333333</v>
      </c>
      <c r="AL230" s="19" t="n">
        <f aca="false">+SUMIFS(AL$2:AL$181,$J$2:$J$181,$J230,$B$2:$B$181,"&lt;"&amp;$B230,$B$2:$B$181,"&gt;="&amp;($B230-6))/6</f>
        <v>0.666666666666667</v>
      </c>
      <c r="AM230" s="19" t="n">
        <f aca="false">+SUMIFS(AM$2:AM$181,$J$2:$J$181,$J230,$B$2:$B$181,"&lt;"&amp;$B230,$B$2:$B$181,"&gt;="&amp;($B230-6))/6</f>
        <v>2.66047008547009</v>
      </c>
      <c r="AN230" s="19" t="n">
        <f aca="false">+SUMIFS(AN$2:AN$181,$J$2:$J$181,$J230,$B$2:$B$181,"&lt;"&amp;$B230,$B$2:$B$181,"&gt;="&amp;($B230-6))/6</f>
        <v>1.55186237106167</v>
      </c>
      <c r="AO230" s="0"/>
      <c r="AP230" s="0"/>
      <c r="AQ230" s="0"/>
      <c r="AR230" s="0"/>
      <c r="AS230" s="0"/>
      <c r="AT230" s="0"/>
      <c r="AU230" s="0"/>
      <c r="AV230" s="0"/>
      <c r="AW230" s="0"/>
      <c r="AX230" s="0"/>
      <c r="AY230" s="0"/>
      <c r="AZ230" s="0"/>
      <c r="BA230" s="0"/>
      <c r="BB230" s="0"/>
      <c r="BC230" s="0"/>
      <c r="BD230" s="0"/>
      <c r="BE230" s="0"/>
      <c r="BF230" s="0"/>
      <c r="BG230" s="0"/>
      <c r="BH230" s="0"/>
      <c r="BI230" s="0"/>
      <c r="BJ230" s="0"/>
      <c r="BK230" s="0"/>
      <c r="BL230" s="0"/>
      <c r="BM230" s="0"/>
      <c r="BN230" s="0"/>
      <c r="BO230" s="0"/>
      <c r="BP230" s="0"/>
      <c r="BQ230" s="0"/>
      <c r="BR230" s="0"/>
      <c r="BS230" s="0"/>
      <c r="BT230" s="0"/>
      <c r="BU230" s="0"/>
      <c r="BV230" s="0"/>
      <c r="BW230" s="0"/>
      <c r="BX230" s="0"/>
      <c r="BY230" s="0"/>
      <c r="BZ230" s="0"/>
      <c r="CA230" s="0"/>
      <c r="CB230" s="0"/>
      <c r="CC230" s="0"/>
      <c r="CD230" s="0"/>
      <c r="CE230" s="0"/>
      <c r="CF230" s="0"/>
      <c r="CG230" s="0"/>
      <c r="CH230" s="0"/>
      <c r="CI230" s="0"/>
      <c r="CJ230" s="0"/>
      <c r="CK230" s="0"/>
      <c r="CL230" s="0"/>
      <c r="CM230" s="0"/>
      <c r="CN230" s="0"/>
      <c r="CO230" s="0"/>
      <c r="CP230" s="0"/>
      <c r="CQ230" s="0"/>
      <c r="CR230" s="0"/>
      <c r="CS230" s="0"/>
      <c r="CT230" s="0"/>
      <c r="CU230" s="0"/>
      <c r="CV230" s="0"/>
      <c r="CW230" s="0"/>
      <c r="CX230" s="0"/>
      <c r="CY230" s="0"/>
      <c r="CZ230" s="0"/>
      <c r="DA230" s="0"/>
      <c r="DB230" s="0"/>
      <c r="DC230" s="0"/>
      <c r="DD230" s="0"/>
      <c r="DE230" s="0"/>
      <c r="DF230" s="0"/>
      <c r="DG230" s="0"/>
      <c r="DH230" s="0"/>
      <c r="DI230" s="0"/>
      <c r="DJ230" s="0"/>
      <c r="DK230" s="0"/>
      <c r="DL230" s="0"/>
      <c r="DM230" s="0"/>
      <c r="DN230" s="0"/>
      <c r="DO230" s="0"/>
      <c r="DP230" s="0"/>
      <c r="DQ230" s="0"/>
      <c r="DR230" s="0"/>
      <c r="DS230" s="0"/>
      <c r="DT230" s="0"/>
      <c r="DU230" s="0"/>
      <c r="DV230" s="0"/>
      <c r="DW230" s="0"/>
      <c r="DX230" s="0"/>
      <c r="DY230" s="0"/>
      <c r="DZ230" s="0"/>
      <c r="EA230" s="0"/>
      <c r="EB230" s="0"/>
      <c r="EC230" s="0"/>
      <c r="ED230" s="0"/>
      <c r="EE230" s="0"/>
      <c r="EF230" s="0"/>
      <c r="EG230" s="0"/>
      <c r="EH230" s="0"/>
      <c r="EI230" s="0"/>
      <c r="EJ230" s="0"/>
      <c r="EK230" s="0"/>
      <c r="EL230" s="0"/>
      <c r="EM230" s="0"/>
      <c r="EN230" s="0"/>
      <c r="EO230" s="0"/>
      <c r="EP230" s="0"/>
      <c r="EQ230" s="0"/>
      <c r="ER230" s="0"/>
      <c r="ES230" s="0"/>
      <c r="ET230" s="0"/>
      <c r="EU230" s="0"/>
      <c r="EV230" s="0"/>
      <c r="EW230" s="0"/>
      <c r="EX230" s="0"/>
      <c r="EY230" s="0"/>
      <c r="EZ230" s="0"/>
      <c r="FA230" s="0"/>
      <c r="FB230" s="0"/>
      <c r="FC230" s="0"/>
      <c r="FD230" s="0"/>
      <c r="FE230" s="0"/>
      <c r="FF230" s="0"/>
      <c r="FG230" s="0"/>
      <c r="FH230" s="0"/>
      <c r="FI230" s="0"/>
      <c r="FJ230" s="0"/>
      <c r="FK230" s="0"/>
      <c r="FL230" s="0"/>
      <c r="FM230" s="0"/>
      <c r="FN230" s="0"/>
      <c r="FO230" s="0"/>
      <c r="FP230" s="0"/>
      <c r="FQ230" s="0"/>
      <c r="FR230" s="0"/>
      <c r="FS230" s="0"/>
      <c r="FT230" s="0"/>
      <c r="FU230" s="0"/>
      <c r="FV230" s="0"/>
      <c r="FW230" s="0"/>
      <c r="FX230" s="0"/>
      <c r="FY230" s="0"/>
      <c r="FZ230" s="0"/>
      <c r="GA230" s="0"/>
      <c r="GB230" s="0"/>
      <c r="GC230" s="0"/>
      <c r="GD230" s="0"/>
      <c r="GE230" s="0"/>
      <c r="GF230" s="0"/>
      <c r="GG230" s="0"/>
      <c r="GH230" s="0"/>
      <c r="GI230" s="0"/>
      <c r="GJ230" s="0"/>
      <c r="GK230" s="0"/>
      <c r="GL230" s="0"/>
      <c r="GM230" s="0"/>
      <c r="GN230" s="0"/>
      <c r="GO230" s="0"/>
      <c r="GP230" s="0"/>
      <c r="GQ230" s="0"/>
      <c r="GR230" s="0"/>
      <c r="GS230" s="0"/>
      <c r="GT230" s="0"/>
      <c r="GU230" s="0"/>
      <c r="GV230" s="0"/>
      <c r="GW230" s="0"/>
      <c r="GX230" s="0"/>
      <c r="GY230" s="0"/>
      <c r="GZ230" s="0"/>
      <c r="HA230" s="0"/>
      <c r="HB230" s="0"/>
      <c r="HC230" s="0"/>
      <c r="HD230" s="0"/>
      <c r="HE230" s="0"/>
      <c r="HF230" s="0"/>
      <c r="HG230" s="0"/>
      <c r="HH230" s="0"/>
      <c r="HI230" s="0"/>
      <c r="HJ230" s="0"/>
      <c r="HK230" s="0"/>
      <c r="HL230" s="0"/>
      <c r="HM230" s="0"/>
      <c r="HN230" s="0"/>
      <c r="HO230" s="0"/>
      <c r="HP230" s="0"/>
      <c r="HQ230" s="0"/>
      <c r="HR230" s="0"/>
      <c r="HS230" s="0"/>
      <c r="HT230" s="0"/>
      <c r="HU230" s="0"/>
      <c r="HV230" s="0"/>
      <c r="HW230" s="0"/>
      <c r="HX230" s="0"/>
      <c r="HY230" s="0"/>
      <c r="HZ230" s="0"/>
      <c r="IA230" s="0"/>
      <c r="IB230" s="0"/>
      <c r="IC230" s="0"/>
      <c r="ID230" s="0"/>
      <c r="IE230" s="0"/>
      <c r="IF230" s="0"/>
      <c r="IG230" s="0"/>
      <c r="IH230" s="0"/>
      <c r="II230" s="0"/>
      <c r="IJ230" s="0"/>
      <c r="IK230" s="0"/>
      <c r="IL230" s="0"/>
      <c r="IM230" s="0"/>
      <c r="IN230" s="0"/>
      <c r="IO230" s="0"/>
      <c r="IP230" s="0"/>
      <c r="IQ230" s="0"/>
      <c r="IR230" s="0"/>
      <c r="IS230" s="0"/>
      <c r="IT230" s="0"/>
      <c r="IU230" s="0"/>
      <c r="IV230" s="0"/>
      <c r="IW230" s="0"/>
      <c r="IX230" s="0"/>
      <c r="IY230" s="0"/>
      <c r="IZ230" s="0"/>
      <c r="JA230" s="0"/>
      <c r="JB230" s="0"/>
      <c r="JC230" s="0"/>
      <c r="JD230" s="0"/>
      <c r="JE230" s="0"/>
      <c r="JF230" s="0"/>
      <c r="JG230" s="0"/>
      <c r="JH230" s="0"/>
      <c r="JI230" s="0"/>
      <c r="JJ230" s="0"/>
      <c r="JK230" s="0"/>
      <c r="JL230" s="0"/>
      <c r="JM230" s="0"/>
      <c r="JN230" s="0"/>
      <c r="JO230" s="0"/>
      <c r="JP230" s="0"/>
      <c r="JQ230" s="0"/>
      <c r="JR230" s="0"/>
      <c r="JS230" s="0"/>
      <c r="JT230" s="0"/>
      <c r="JU230" s="0"/>
      <c r="JV230" s="0"/>
      <c r="JW230" s="0"/>
      <c r="JX230" s="0"/>
      <c r="JY230" s="0"/>
      <c r="JZ230" s="0"/>
      <c r="KA230" s="0"/>
      <c r="KB230" s="0"/>
      <c r="KC230" s="0"/>
      <c r="KD230" s="0"/>
      <c r="KE230" s="0"/>
      <c r="KF230" s="0"/>
      <c r="KG230" s="0"/>
      <c r="KH230" s="0"/>
      <c r="KI230" s="0"/>
      <c r="KJ230" s="0"/>
      <c r="KK230" s="0"/>
      <c r="KL230" s="0"/>
      <c r="KM230" s="0"/>
      <c r="KN230" s="0"/>
      <c r="KO230" s="0"/>
      <c r="KP230" s="0"/>
      <c r="KQ230" s="0"/>
      <c r="KR230" s="0"/>
      <c r="KS230" s="0"/>
      <c r="KT230" s="0"/>
      <c r="KU230" s="0"/>
      <c r="KV230" s="0"/>
      <c r="KW230" s="0"/>
      <c r="KX230" s="0"/>
      <c r="KY230" s="0"/>
      <c r="KZ230" s="0"/>
      <c r="LA230" s="0"/>
      <c r="LB230" s="0"/>
      <c r="LC230" s="0"/>
      <c r="LD230" s="0"/>
      <c r="LE230" s="0"/>
      <c r="LF230" s="0"/>
      <c r="LG230" s="0"/>
      <c r="LH230" s="0"/>
      <c r="LI230" s="0"/>
      <c r="LJ230" s="0"/>
      <c r="LK230" s="0"/>
      <c r="LL230" s="0"/>
      <c r="LM230" s="0"/>
      <c r="LN230" s="0"/>
      <c r="LO230" s="0"/>
      <c r="LP230" s="0"/>
      <c r="LQ230" s="0"/>
      <c r="LR230" s="0"/>
      <c r="LS230" s="0"/>
      <c r="LT230" s="0"/>
      <c r="LU230" s="0"/>
      <c r="LV230" s="0"/>
      <c r="LW230" s="0"/>
      <c r="LX230" s="0"/>
      <c r="LY230" s="0"/>
      <c r="LZ230" s="0"/>
      <c r="MA230" s="0"/>
      <c r="MB230" s="0"/>
      <c r="MC230" s="0"/>
      <c r="MD230" s="0"/>
      <c r="ME230" s="0"/>
      <c r="MF230" s="0"/>
      <c r="MG230" s="0"/>
      <c r="MH230" s="0"/>
      <c r="MI230" s="0"/>
      <c r="MJ230" s="0"/>
      <c r="MK230" s="0"/>
      <c r="ML230" s="0"/>
      <c r="MM230" s="0"/>
      <c r="MN230" s="0"/>
      <c r="MO230" s="0"/>
      <c r="MP230" s="0"/>
      <c r="MQ230" s="0"/>
      <c r="MR230" s="0"/>
      <c r="MS230" s="0"/>
      <c r="MT230" s="0"/>
      <c r="MU230" s="0"/>
      <c r="MV230" s="0"/>
      <c r="MW230" s="0"/>
      <c r="MX230" s="0"/>
      <c r="MY230" s="0"/>
      <c r="MZ230" s="0"/>
      <c r="NA230" s="0"/>
      <c r="NB230" s="0"/>
      <c r="NC230" s="0"/>
      <c r="ND230" s="0"/>
      <c r="NE230" s="0"/>
      <c r="NF230" s="0"/>
      <c r="NG230" s="0"/>
      <c r="NH230" s="0"/>
      <c r="NI230" s="0"/>
      <c r="NJ230" s="0"/>
      <c r="NK230" s="0"/>
      <c r="NL230" s="0"/>
      <c r="NM230" s="0"/>
      <c r="NN230" s="0"/>
      <c r="NO230" s="0"/>
      <c r="NP230" s="0"/>
      <c r="NQ230" s="0"/>
      <c r="NR230" s="0"/>
      <c r="NS230" s="0"/>
      <c r="NT230" s="0"/>
      <c r="NU230" s="0"/>
      <c r="NV230" s="0"/>
      <c r="NW230" s="0"/>
      <c r="NX230" s="0"/>
      <c r="NY230" s="0"/>
      <c r="NZ230" s="0"/>
      <c r="OA230" s="0"/>
      <c r="OB230" s="0"/>
      <c r="OC230" s="0"/>
      <c r="OD230" s="0"/>
      <c r="OE230" s="0"/>
      <c r="OF230" s="0"/>
      <c r="OG230" s="0"/>
      <c r="OH230" s="0"/>
      <c r="OI230" s="0"/>
      <c r="OJ230" s="0"/>
      <c r="OK230" s="0"/>
      <c r="OL230" s="0"/>
      <c r="OM230" s="0"/>
      <c r="ON230" s="0"/>
      <c r="OO230" s="0"/>
      <c r="OP230" s="0"/>
      <c r="OQ230" s="0"/>
      <c r="OR230" s="0"/>
      <c r="OS230" s="0"/>
      <c r="OT230" s="0"/>
      <c r="OU230" s="0"/>
      <c r="OV230" s="0"/>
      <c r="OW230" s="0"/>
      <c r="OX230" s="0"/>
      <c r="OY230" s="0"/>
      <c r="OZ230" s="0"/>
      <c r="PA230" s="0"/>
      <c r="PB230" s="0"/>
      <c r="PC230" s="0"/>
      <c r="PD230" s="0"/>
      <c r="PE230" s="0"/>
      <c r="PF230" s="0"/>
      <c r="PG230" s="0"/>
      <c r="PH230" s="0"/>
      <c r="PI230" s="0"/>
      <c r="PJ230" s="0"/>
      <c r="PK230" s="0"/>
      <c r="PL230" s="0"/>
      <c r="PM230" s="0"/>
      <c r="PN230" s="0"/>
      <c r="PO230" s="0"/>
      <c r="PP230" s="0"/>
      <c r="PQ230" s="0"/>
      <c r="PR230" s="0"/>
      <c r="PS230" s="0"/>
      <c r="PT230" s="0"/>
      <c r="PU230" s="0"/>
      <c r="PV230" s="0"/>
      <c r="PW230" s="0"/>
      <c r="PX230" s="0"/>
      <c r="PY230" s="0"/>
      <c r="PZ230" s="0"/>
      <c r="QA230" s="0"/>
      <c r="QB230" s="0"/>
      <c r="QC230" s="0"/>
      <c r="QD230" s="0"/>
      <c r="QE230" s="0"/>
      <c r="QF230" s="0"/>
      <c r="QG230" s="0"/>
      <c r="QH230" s="0"/>
      <c r="QI230" s="0"/>
      <c r="QJ230" s="0"/>
      <c r="QK230" s="0"/>
      <c r="QL230" s="0"/>
      <c r="QM230" s="0"/>
      <c r="QN230" s="0"/>
      <c r="QO230" s="0"/>
      <c r="QP230" s="0"/>
      <c r="QQ230" s="0"/>
      <c r="QR230" s="0"/>
      <c r="QS230" s="0"/>
      <c r="QT230" s="0"/>
      <c r="QU230" s="0"/>
      <c r="QV230" s="0"/>
      <c r="QW230" s="0"/>
      <c r="QX230" s="0"/>
      <c r="QY230" s="0"/>
      <c r="QZ230" s="0"/>
      <c r="RA230" s="0"/>
      <c r="RB230" s="0"/>
      <c r="RC230" s="0"/>
      <c r="RD230" s="0"/>
      <c r="RE230" s="0"/>
      <c r="RF230" s="0"/>
      <c r="RG230" s="0"/>
      <c r="RH230" s="0"/>
      <c r="RI230" s="0"/>
      <c r="RJ230" s="0"/>
      <c r="RK230" s="0"/>
      <c r="RL230" s="0"/>
      <c r="RM230" s="0"/>
      <c r="RN230" s="0"/>
      <c r="RO230" s="0"/>
      <c r="RP230" s="0"/>
      <c r="RQ230" s="0"/>
      <c r="RR230" s="0"/>
      <c r="RS230" s="0"/>
      <c r="RT230" s="0"/>
      <c r="RU230" s="0"/>
      <c r="RV230" s="0"/>
      <c r="RW230" s="0"/>
      <c r="RX230" s="0"/>
      <c r="RY230" s="0"/>
      <c r="RZ230" s="0"/>
      <c r="SA230" s="0"/>
      <c r="SB230" s="0"/>
      <c r="SC230" s="0"/>
      <c r="SD230" s="0"/>
      <c r="SE230" s="0"/>
      <c r="SF230" s="0"/>
      <c r="SG230" s="0"/>
      <c r="SH230" s="0"/>
      <c r="SI230" s="0"/>
      <c r="SJ230" s="0"/>
      <c r="SK230" s="0"/>
      <c r="SL230" s="0"/>
      <c r="SM230" s="0"/>
      <c r="SN230" s="0"/>
      <c r="SO230" s="0"/>
      <c r="SP230" s="0"/>
      <c r="SQ230" s="0"/>
      <c r="SR230" s="0"/>
      <c r="SS230" s="0"/>
      <c r="ST230" s="0"/>
      <c r="SU230" s="0"/>
      <c r="SV230" s="0"/>
      <c r="SW230" s="0"/>
      <c r="SX230" s="0"/>
      <c r="SY230" s="0"/>
      <c r="SZ230" s="0"/>
      <c r="TA230" s="0"/>
      <c r="TB230" s="0"/>
      <c r="TC230" s="0"/>
      <c r="TD230" s="0"/>
      <c r="TE230" s="0"/>
      <c r="TF230" s="0"/>
      <c r="TG230" s="0"/>
      <c r="TH230" s="0"/>
      <c r="TI230" s="0"/>
      <c r="TJ230" s="0"/>
      <c r="TK230" s="0"/>
      <c r="TL230" s="0"/>
      <c r="TM230" s="0"/>
      <c r="TN230" s="0"/>
      <c r="TO230" s="0"/>
      <c r="TP230" s="0"/>
      <c r="TQ230" s="0"/>
      <c r="TR230" s="0"/>
      <c r="TS230" s="0"/>
      <c r="TT230" s="0"/>
      <c r="TU230" s="0"/>
      <c r="TV230" s="0"/>
      <c r="TW230" s="0"/>
      <c r="TX230" s="0"/>
      <c r="TY230" s="0"/>
      <c r="TZ230" s="0"/>
      <c r="UA230" s="0"/>
      <c r="UB230" s="0"/>
      <c r="UC230" s="0"/>
      <c r="UD230" s="0"/>
      <c r="UE230" s="0"/>
      <c r="UF230" s="0"/>
      <c r="UG230" s="0"/>
      <c r="UH230" s="0"/>
      <c r="UI230" s="0"/>
      <c r="UJ230" s="0"/>
      <c r="UK230" s="0"/>
      <c r="UL230" s="0"/>
      <c r="UM230" s="0"/>
      <c r="UN230" s="0"/>
      <c r="UO230" s="0"/>
      <c r="UP230" s="0"/>
      <c r="UQ230" s="0"/>
      <c r="UR230" s="0"/>
      <c r="US230" s="0"/>
      <c r="UT230" s="0"/>
      <c r="UU230" s="0"/>
      <c r="UV230" s="0"/>
      <c r="UW230" s="0"/>
      <c r="UX230" s="0"/>
      <c r="UY230" s="0"/>
      <c r="UZ230" s="0"/>
      <c r="VA230" s="0"/>
      <c r="VB230" s="0"/>
      <c r="VC230" s="0"/>
      <c r="VD230" s="0"/>
      <c r="VE230" s="0"/>
      <c r="VF230" s="0"/>
      <c r="VG230" s="0"/>
      <c r="VH230" s="0"/>
      <c r="VI230" s="0"/>
      <c r="VJ230" s="0"/>
      <c r="VK230" s="0"/>
      <c r="VL230" s="0"/>
      <c r="VM230" s="0"/>
      <c r="VN230" s="0"/>
      <c r="VO230" s="0"/>
      <c r="VP230" s="0"/>
      <c r="VQ230" s="0"/>
      <c r="VR230" s="0"/>
      <c r="VS230" s="0"/>
      <c r="VT230" s="0"/>
      <c r="VU230" s="0"/>
      <c r="VV230" s="0"/>
      <c r="VW230" s="0"/>
      <c r="VX230" s="0"/>
      <c r="VY230" s="0"/>
      <c r="VZ230" s="0"/>
      <c r="WA230" s="0"/>
      <c r="WB230" s="0"/>
      <c r="WC230" s="0"/>
      <c r="WD230" s="0"/>
      <c r="WE230" s="0"/>
      <c r="WF230" s="0"/>
      <c r="WG230" s="0"/>
      <c r="WH230" s="0"/>
      <c r="WI230" s="0"/>
      <c r="WJ230" s="0"/>
      <c r="WK230" s="0"/>
      <c r="WL230" s="0"/>
      <c r="WM230" s="0"/>
      <c r="WN230" s="0"/>
      <c r="WO230" s="0"/>
      <c r="WP230" s="0"/>
      <c r="WQ230" s="0"/>
      <c r="WR230" s="0"/>
      <c r="WS230" s="0"/>
      <c r="WT230" s="0"/>
      <c r="WU230" s="0"/>
      <c r="WV230" s="0"/>
      <c r="WW230" s="0"/>
      <c r="WX230" s="0"/>
      <c r="WY230" s="0"/>
      <c r="WZ230" s="0"/>
      <c r="XA230" s="0"/>
      <c r="XB230" s="0"/>
      <c r="XC230" s="0"/>
      <c r="XD230" s="0"/>
      <c r="XE230" s="0"/>
      <c r="XF230" s="0"/>
      <c r="XG230" s="0"/>
      <c r="XH230" s="0"/>
      <c r="XI230" s="0"/>
      <c r="XJ230" s="0"/>
      <c r="XK230" s="0"/>
      <c r="XL230" s="0"/>
      <c r="XM230" s="0"/>
      <c r="XN230" s="0"/>
      <c r="XO230" s="0"/>
      <c r="XP230" s="0"/>
      <c r="XQ230" s="0"/>
      <c r="XR230" s="0"/>
      <c r="XS230" s="0"/>
      <c r="XT230" s="0"/>
      <c r="XU230" s="0"/>
      <c r="XV230" s="0"/>
      <c r="XW230" s="0"/>
      <c r="XX230" s="0"/>
      <c r="XY230" s="0"/>
      <c r="XZ230" s="0"/>
      <c r="YA230" s="0"/>
      <c r="YB230" s="0"/>
      <c r="YC230" s="0"/>
      <c r="YD230" s="0"/>
      <c r="YE230" s="0"/>
      <c r="YF230" s="0"/>
      <c r="YG230" s="0"/>
      <c r="YH230" s="0"/>
      <c r="YI230" s="0"/>
      <c r="YJ230" s="0"/>
      <c r="YK230" s="0"/>
      <c r="YL230" s="0"/>
      <c r="YM230" s="0"/>
      <c r="YN230" s="0"/>
      <c r="YO230" s="0"/>
      <c r="YP230" s="0"/>
      <c r="YQ230" s="0"/>
      <c r="YR230" s="0"/>
      <c r="YS230" s="0"/>
      <c r="YT230" s="0"/>
      <c r="YU230" s="0"/>
      <c r="YV230" s="0"/>
      <c r="YW230" s="0"/>
      <c r="YX230" s="0"/>
      <c r="YY230" s="0"/>
      <c r="YZ230" s="0"/>
      <c r="ZA230" s="0"/>
      <c r="ZB230" s="0"/>
      <c r="ZC230" s="0"/>
      <c r="ZD230" s="0"/>
      <c r="ZE230" s="0"/>
      <c r="ZF230" s="0"/>
      <c r="ZG230" s="0"/>
      <c r="ZH230" s="0"/>
      <c r="ZI230" s="0"/>
      <c r="ZJ230" s="0"/>
      <c r="ZK230" s="0"/>
      <c r="ZL230" s="0"/>
      <c r="ZM230" s="0"/>
      <c r="ZN230" s="0"/>
      <c r="ZO230" s="0"/>
      <c r="ZP230" s="0"/>
      <c r="ZQ230" s="0"/>
      <c r="ZR230" s="0"/>
      <c r="ZS230" s="0"/>
      <c r="ZT230" s="0"/>
      <c r="ZU230" s="0"/>
      <c r="ZV230" s="0"/>
      <c r="ZW230" s="0"/>
      <c r="ZX230" s="0"/>
      <c r="ZY230" s="0"/>
      <c r="ZZ230" s="0"/>
      <c r="AAA230" s="0"/>
      <c r="AAB230" s="0"/>
      <c r="AAC230" s="0"/>
      <c r="AAD230" s="0"/>
      <c r="AAE230" s="0"/>
      <c r="AAF230" s="0"/>
      <c r="AAG230" s="0"/>
      <c r="AAH230" s="0"/>
      <c r="AAI230" s="0"/>
      <c r="AAJ230" s="0"/>
      <c r="AAK230" s="0"/>
      <c r="AAL230" s="0"/>
      <c r="AAM230" s="0"/>
      <c r="AAN230" s="0"/>
      <c r="AAO230" s="0"/>
      <c r="AAP230" s="0"/>
      <c r="AAQ230" s="0"/>
      <c r="AAR230" s="0"/>
      <c r="AAS230" s="0"/>
      <c r="AAT230" s="0"/>
      <c r="AAU230" s="0"/>
      <c r="AAV230" s="0"/>
      <c r="AAW230" s="0"/>
      <c r="AAX230" s="0"/>
      <c r="AAY230" s="0"/>
      <c r="AAZ230" s="0"/>
      <c r="ABA230" s="0"/>
      <c r="ABB230" s="0"/>
      <c r="ABC230" s="0"/>
      <c r="ABD230" s="0"/>
      <c r="ABE230" s="0"/>
      <c r="ABF230" s="0"/>
      <c r="ABG230" s="0"/>
      <c r="ABH230" s="0"/>
      <c r="ABI230" s="0"/>
      <c r="ABJ230" s="0"/>
      <c r="ABK230" s="0"/>
      <c r="ABL230" s="0"/>
      <c r="ABM230" s="0"/>
      <c r="ABN230" s="0"/>
      <c r="ABO230" s="0"/>
      <c r="ABP230" s="0"/>
      <c r="ABQ230" s="0"/>
      <c r="ABR230" s="0"/>
      <c r="ABS230" s="0"/>
      <c r="ABT230" s="0"/>
      <c r="ABU230" s="0"/>
      <c r="ABV230" s="0"/>
      <c r="ABW230" s="0"/>
      <c r="ABX230" s="0"/>
      <c r="ABY230" s="0"/>
      <c r="ABZ230" s="0"/>
      <c r="ACA230" s="0"/>
      <c r="ACB230" s="0"/>
      <c r="ACC230" s="0"/>
      <c r="ACD230" s="0"/>
      <c r="ACE230" s="0"/>
      <c r="ACF230" s="0"/>
      <c r="ACG230" s="0"/>
      <c r="ACH230" s="0"/>
      <c r="ACI230" s="0"/>
      <c r="ACJ230" s="0"/>
      <c r="ACK230" s="0"/>
      <c r="ACL230" s="0"/>
      <c r="ACM230" s="0"/>
      <c r="ACN230" s="0"/>
      <c r="ACO230" s="0"/>
      <c r="ACP230" s="0"/>
      <c r="ACQ230" s="0"/>
      <c r="ACR230" s="0"/>
      <c r="ACS230" s="0"/>
      <c r="ACT230" s="0"/>
      <c r="ACU230" s="0"/>
      <c r="ACV230" s="0"/>
      <c r="ACW230" s="0"/>
      <c r="ACX230" s="0"/>
      <c r="ACY230" s="0"/>
      <c r="ACZ230" s="0"/>
      <c r="ADA230" s="0"/>
      <c r="ADB230" s="0"/>
      <c r="ADC230" s="0"/>
      <c r="ADD230" s="0"/>
      <c r="ADE230" s="0"/>
      <c r="ADF230" s="0"/>
      <c r="ADG230" s="0"/>
      <c r="ADH230" s="0"/>
      <c r="ADI230" s="0"/>
      <c r="ADJ230" s="0"/>
      <c r="ADK230" s="0"/>
      <c r="ADL230" s="0"/>
      <c r="ADM230" s="0"/>
      <c r="ADN230" s="0"/>
      <c r="ADO230" s="0"/>
      <c r="ADP230" s="0"/>
      <c r="ADQ230" s="0"/>
      <c r="ADR230" s="0"/>
      <c r="ADS230" s="0"/>
      <c r="ADT230" s="0"/>
      <c r="ADU230" s="0"/>
      <c r="ADV230" s="0"/>
      <c r="ADW230" s="0"/>
      <c r="ADX230" s="0"/>
      <c r="ADY230" s="0"/>
      <c r="ADZ230" s="0"/>
      <c r="AEA230" s="0"/>
      <c r="AEB230" s="0"/>
      <c r="AEC230" s="0"/>
      <c r="AED230" s="0"/>
      <c r="AEE230" s="0"/>
      <c r="AEF230" s="0"/>
      <c r="AEG230" s="0"/>
      <c r="AEH230" s="0"/>
      <c r="AEI230" s="0"/>
      <c r="AEJ230" s="0"/>
      <c r="AEK230" s="0"/>
      <c r="AEL230" s="0"/>
      <c r="AEM230" s="0"/>
      <c r="AEN230" s="0"/>
      <c r="AEO230" s="0"/>
      <c r="AEP230" s="0"/>
      <c r="AEQ230" s="0"/>
      <c r="AER230" s="0"/>
      <c r="AES230" s="0"/>
      <c r="AET230" s="0"/>
      <c r="AEU230" s="0"/>
      <c r="AEV230" s="0"/>
      <c r="AEW230" s="0"/>
      <c r="AEX230" s="0"/>
      <c r="AEY230" s="0"/>
      <c r="AEZ230" s="0"/>
      <c r="AFA230" s="0"/>
      <c r="AFB230" s="0"/>
      <c r="AFC230" s="0"/>
      <c r="AFD230" s="0"/>
      <c r="AFE230" s="0"/>
      <c r="AFF230" s="0"/>
      <c r="AFG230" s="0"/>
      <c r="AFH230" s="0"/>
      <c r="AFI230" s="0"/>
      <c r="AFJ230" s="0"/>
      <c r="AFK230" s="0"/>
      <c r="AFL230" s="0"/>
      <c r="AFM230" s="0"/>
      <c r="AFN230" s="0"/>
      <c r="AFO230" s="0"/>
      <c r="AFP230" s="0"/>
      <c r="AFQ230" s="0"/>
      <c r="AFR230" s="0"/>
      <c r="AFS230" s="0"/>
      <c r="AFT230" s="0"/>
      <c r="AFU230" s="0"/>
      <c r="AFV230" s="0"/>
      <c r="AFW230" s="0"/>
      <c r="AFX230" s="0"/>
      <c r="AFY230" s="0"/>
      <c r="AFZ230" s="0"/>
      <c r="AGA230" s="0"/>
      <c r="AGB230" s="0"/>
      <c r="AGC230" s="0"/>
      <c r="AGD230" s="0"/>
      <c r="AGE230" s="0"/>
      <c r="AGF230" s="0"/>
      <c r="AGG230" s="0"/>
      <c r="AGH230" s="0"/>
      <c r="AGI230" s="0"/>
      <c r="AGJ230" s="0"/>
      <c r="AGK230" s="0"/>
      <c r="AGL230" s="0"/>
      <c r="AGM230" s="0"/>
      <c r="AGN230" s="0"/>
      <c r="AGO230" s="0"/>
      <c r="AGP230" s="0"/>
      <c r="AGQ230" s="0"/>
      <c r="AGR230" s="0"/>
      <c r="AGS230" s="0"/>
      <c r="AGT230" s="0"/>
      <c r="AGU230" s="0"/>
      <c r="AGV230" s="0"/>
      <c r="AGW230" s="0"/>
      <c r="AGX230" s="0"/>
      <c r="AGY230" s="0"/>
      <c r="AGZ230" s="0"/>
      <c r="AHA230" s="0"/>
      <c r="AHB230" s="0"/>
      <c r="AHC230" s="0"/>
      <c r="AHD230" s="0"/>
      <c r="AHE230" s="0"/>
      <c r="AHF230" s="0"/>
      <c r="AHG230" s="0"/>
      <c r="AHH230" s="0"/>
      <c r="AHI230" s="0"/>
      <c r="AHJ230" s="0"/>
      <c r="AHK230" s="0"/>
      <c r="AHL230" s="0"/>
      <c r="AHM230" s="0"/>
      <c r="AHN230" s="0"/>
      <c r="AHO230" s="0"/>
      <c r="AHP230" s="0"/>
      <c r="AHQ230" s="0"/>
      <c r="AHR230" s="0"/>
      <c r="AHS230" s="0"/>
      <c r="AHT230" s="0"/>
      <c r="AHU230" s="0"/>
      <c r="AHV230" s="0"/>
      <c r="AHW230" s="0"/>
      <c r="AHX230" s="0"/>
      <c r="AHY230" s="0"/>
      <c r="AHZ230" s="0"/>
      <c r="AIA230" s="0"/>
      <c r="AIB230" s="0"/>
      <c r="AIC230" s="0"/>
      <c r="AID230" s="0"/>
      <c r="AIE230" s="0"/>
      <c r="AIF230" s="0"/>
      <c r="AIG230" s="0"/>
      <c r="AIH230" s="0"/>
      <c r="AII230" s="0"/>
      <c r="AIJ230" s="0"/>
      <c r="AIK230" s="0"/>
      <c r="AIL230" s="0"/>
      <c r="AIM230" s="0"/>
      <c r="AIN230" s="0"/>
      <c r="AIO230" s="0"/>
      <c r="AIP230" s="0"/>
      <c r="AIQ230" s="0"/>
      <c r="AIR230" s="0"/>
      <c r="AIS230" s="0"/>
      <c r="AIT230" s="0"/>
      <c r="AIU230" s="0"/>
      <c r="AIV230" s="0"/>
      <c r="AIW230" s="0"/>
      <c r="AIX230" s="0"/>
      <c r="AIY230" s="0"/>
      <c r="AIZ230" s="0"/>
      <c r="AJA230" s="0"/>
      <c r="AJB230" s="0"/>
      <c r="AJC230" s="0"/>
      <c r="AJD230" s="0"/>
      <c r="AJE230" s="0"/>
      <c r="AJF230" s="0"/>
      <c r="AJG230" s="0"/>
      <c r="AJH230" s="0"/>
      <c r="AJI230" s="0"/>
      <c r="AJJ230" s="0"/>
      <c r="AJK230" s="0"/>
      <c r="AJL230" s="0"/>
      <c r="AJM230" s="0"/>
      <c r="AJN230" s="0"/>
      <c r="AJO230" s="0"/>
      <c r="AJP230" s="0"/>
      <c r="AJQ230" s="0"/>
      <c r="AJR230" s="0"/>
      <c r="AJS230" s="0"/>
      <c r="AJT230" s="0"/>
      <c r="AJU230" s="0"/>
      <c r="AJV230" s="0"/>
      <c r="AJW230" s="0"/>
      <c r="AJX230" s="0"/>
      <c r="AJY230" s="0"/>
      <c r="AJZ230" s="0"/>
      <c r="AKA230" s="0"/>
      <c r="AKB230" s="0"/>
      <c r="AKC230" s="0"/>
      <c r="AKD230" s="0"/>
      <c r="AKE230" s="0"/>
      <c r="AKF230" s="0"/>
      <c r="AKG230" s="0"/>
      <c r="AKH230" s="0"/>
      <c r="AKI230" s="0"/>
      <c r="AKJ230" s="0"/>
      <c r="AKK230" s="0"/>
      <c r="AKL230" s="0"/>
      <c r="AKM230" s="0"/>
      <c r="AKN230" s="0"/>
      <c r="AKO230" s="0"/>
      <c r="AKP230" s="0"/>
      <c r="AKQ230" s="0"/>
      <c r="AKR230" s="0"/>
      <c r="AKS230" s="0"/>
      <c r="AKT230" s="0"/>
      <c r="AKU230" s="0"/>
      <c r="AKV230" s="0"/>
      <c r="AKW230" s="0"/>
      <c r="AKX230" s="0"/>
      <c r="AKY230" s="0"/>
      <c r="AKZ230" s="0"/>
      <c r="ALA230" s="0"/>
      <c r="ALB230" s="0"/>
      <c r="ALC230" s="0"/>
      <c r="ALD230" s="0"/>
      <c r="ALE230" s="0"/>
      <c r="ALF230" s="0"/>
      <c r="ALG230" s="0"/>
      <c r="ALH230" s="0"/>
      <c r="ALI230" s="0"/>
      <c r="ALJ230" s="0"/>
      <c r="ALK230" s="0"/>
      <c r="ALL230" s="0"/>
      <c r="ALM230" s="0"/>
      <c r="ALN230" s="0"/>
      <c r="ALO230" s="0"/>
      <c r="ALP230" s="0"/>
      <c r="ALQ230" s="0"/>
      <c r="ALR230" s="0"/>
      <c r="ALS230" s="0"/>
      <c r="ALT230" s="0"/>
      <c r="ALU230" s="0"/>
      <c r="ALV230" s="0"/>
      <c r="ALW230" s="0"/>
      <c r="ALX230" s="0"/>
      <c r="ALY230" s="0"/>
      <c r="ALZ230" s="0"/>
      <c r="AMA230" s="0"/>
      <c r="AMB230" s="0"/>
      <c r="AMC230" s="0"/>
      <c r="AMD230" s="0"/>
      <c r="AME230" s="0"/>
      <c r="AMF230" s="0"/>
      <c r="AMG230" s="0"/>
      <c r="AMH230" s="0"/>
      <c r="AMI230" s="0"/>
      <c r="AMJ230" s="0"/>
    </row>
    <row r="231" customFormat="false" ht="13.2" hidden="false" customHeight="false" outlineLevel="0" collapsed="false">
      <c r="B231" s="3" t="n">
        <v>18</v>
      </c>
      <c r="I231" s="20" t="n">
        <v>0</v>
      </c>
      <c r="J231" s="1" t="s">
        <v>39</v>
      </c>
      <c r="K231" s="1" t="s">
        <v>38</v>
      </c>
      <c r="L231" s="5" t="n">
        <v>43018</v>
      </c>
      <c r="P231" s="19" t="n">
        <f aca="false">+P230</f>
        <v>1.5</v>
      </c>
      <c r="Q231" s="19" t="n">
        <f aca="false">+Q230</f>
        <v>0.666666666666667</v>
      </c>
      <c r="R231" s="19" t="n">
        <f aca="false">+R230</f>
        <v>0.666666666666667</v>
      </c>
      <c r="S231" s="19" t="n">
        <f aca="false">+S230</f>
        <v>0.922222222222222</v>
      </c>
      <c r="T231" s="19" t="n">
        <f aca="false">+T230</f>
        <v>0.0944444444444444</v>
      </c>
      <c r="U231" s="19" t="n">
        <f aca="false">+U230</f>
        <v>0.637037037037037</v>
      </c>
      <c r="V231" s="19" t="n">
        <f aca="false">+V230</f>
        <v>0.168518518518519</v>
      </c>
      <c r="W231" s="19" t="n">
        <f aca="false">+W230</f>
        <v>0.794790005316321</v>
      </c>
      <c r="X231" s="19" t="n">
        <f aca="false">+X230</f>
        <v>0.638888888888889</v>
      </c>
      <c r="Y231" s="19" t="n">
        <f aca="false">+Y230</f>
        <v>3.57037037037037</v>
      </c>
      <c r="Z231" s="19" t="n">
        <f aca="false">+Z230</f>
        <v>0.296296296296296</v>
      </c>
      <c r="AA231" s="19" t="n">
        <f aca="false">+AA230</f>
        <v>0.92197807985065</v>
      </c>
      <c r="AB231" s="19" t="n">
        <f aca="false">+AB230</f>
        <v>0.0574074074074074</v>
      </c>
      <c r="AC231" s="19" t="n">
        <f aca="false">+AC230</f>
        <v>0.17962962962963</v>
      </c>
      <c r="AD231" s="19" t="n">
        <f aca="false">+AD230</f>
        <v>1.5</v>
      </c>
      <c r="AE231" s="19" t="n">
        <f aca="false">+AE230</f>
        <v>0.118518518518519</v>
      </c>
      <c r="AF231" s="19" t="n">
        <f aca="false">+AF230</f>
        <v>2.78703703703704</v>
      </c>
      <c r="AG231" s="19" t="n">
        <f aca="false">+AG230</f>
        <v>0.52037037037037</v>
      </c>
      <c r="AH231" s="19" t="n">
        <f aca="false">+AH230</f>
        <v>0.0314814814814815</v>
      </c>
      <c r="AI231" s="19" t="n">
        <f aca="false">+AI230</f>
        <v>0.168518518518519</v>
      </c>
      <c r="AJ231" s="19" t="n">
        <f aca="false">+AJ230</f>
        <v>2.5</v>
      </c>
      <c r="AK231" s="19" t="n">
        <f aca="false">+AK230</f>
        <v>0.0833333333333333</v>
      </c>
      <c r="AL231" s="19" t="n">
        <f aca="false">+AL230</f>
        <v>0.666666666666667</v>
      </c>
      <c r="AM231" s="19" t="n">
        <f aca="false">+AM230</f>
        <v>2.66047008547009</v>
      </c>
      <c r="AN231" s="19" t="n">
        <f aca="false">+AN230</f>
        <v>1.55186237106167</v>
      </c>
      <c r="AO231" s="0"/>
      <c r="AP231" s="0"/>
      <c r="AQ231" s="0"/>
      <c r="AR231" s="0"/>
      <c r="AS231" s="0"/>
      <c r="AT231" s="0"/>
      <c r="AU231" s="0"/>
      <c r="AV231" s="0"/>
      <c r="AW231" s="0"/>
      <c r="AX231" s="0"/>
      <c r="AY231" s="0"/>
      <c r="AZ231" s="0"/>
      <c r="BA231" s="0"/>
      <c r="BB231" s="0"/>
      <c r="BC231" s="0"/>
      <c r="BD231" s="0"/>
      <c r="BE231" s="0"/>
      <c r="BF231" s="0"/>
      <c r="BG231" s="0"/>
      <c r="BH231" s="0"/>
      <c r="BI231" s="0"/>
      <c r="BJ231" s="0"/>
      <c r="BK231" s="0"/>
      <c r="BL231" s="0"/>
      <c r="BM231" s="0"/>
      <c r="BN231" s="0"/>
      <c r="BO231" s="0"/>
      <c r="BP231" s="0"/>
      <c r="BQ231" s="0"/>
      <c r="BR231" s="0"/>
      <c r="BS231" s="0"/>
      <c r="BT231" s="0"/>
      <c r="BU231" s="0"/>
      <c r="BV231" s="0"/>
      <c r="BW231" s="0"/>
      <c r="BX231" s="0"/>
      <c r="BY231" s="0"/>
      <c r="BZ231" s="0"/>
      <c r="CA231" s="0"/>
      <c r="CB231" s="0"/>
      <c r="CC231" s="0"/>
      <c r="CD231" s="0"/>
      <c r="CE231" s="0"/>
      <c r="CF231" s="0"/>
      <c r="CG231" s="0"/>
      <c r="CH231" s="0"/>
      <c r="CI231" s="0"/>
      <c r="CJ231" s="0"/>
      <c r="CK231" s="0"/>
      <c r="CL231" s="0"/>
      <c r="CM231" s="0"/>
      <c r="CN231" s="0"/>
      <c r="CO231" s="0"/>
      <c r="CP231" s="0"/>
      <c r="CQ231" s="0"/>
      <c r="CR231" s="0"/>
      <c r="CS231" s="0"/>
      <c r="CT231" s="0"/>
      <c r="CU231" s="0"/>
      <c r="CV231" s="0"/>
      <c r="CW231" s="0"/>
      <c r="CX231" s="0"/>
      <c r="CY231" s="0"/>
      <c r="CZ231" s="0"/>
      <c r="DA231" s="0"/>
      <c r="DB231" s="0"/>
      <c r="DC231" s="0"/>
      <c r="DD231" s="0"/>
      <c r="DE231" s="0"/>
      <c r="DF231" s="0"/>
      <c r="DG231" s="0"/>
      <c r="DH231" s="0"/>
      <c r="DI231" s="0"/>
      <c r="DJ231" s="0"/>
      <c r="DK231" s="0"/>
      <c r="DL231" s="0"/>
      <c r="DM231" s="0"/>
      <c r="DN231" s="0"/>
      <c r="DO231" s="0"/>
      <c r="DP231" s="0"/>
      <c r="DQ231" s="0"/>
      <c r="DR231" s="0"/>
      <c r="DS231" s="0"/>
      <c r="DT231" s="0"/>
      <c r="DU231" s="0"/>
      <c r="DV231" s="0"/>
      <c r="DW231" s="0"/>
      <c r="DX231" s="0"/>
      <c r="DY231" s="0"/>
      <c r="DZ231" s="0"/>
      <c r="EA231" s="0"/>
      <c r="EB231" s="0"/>
      <c r="EC231" s="0"/>
      <c r="ED231" s="0"/>
      <c r="EE231" s="0"/>
      <c r="EF231" s="0"/>
      <c r="EG231" s="0"/>
      <c r="EH231" s="0"/>
      <c r="EI231" s="0"/>
      <c r="EJ231" s="0"/>
      <c r="EK231" s="0"/>
      <c r="EL231" s="0"/>
      <c r="EM231" s="0"/>
      <c r="EN231" s="0"/>
      <c r="EO231" s="0"/>
      <c r="EP231" s="0"/>
      <c r="EQ231" s="0"/>
      <c r="ER231" s="0"/>
      <c r="ES231" s="0"/>
      <c r="ET231" s="0"/>
      <c r="EU231" s="0"/>
      <c r="EV231" s="0"/>
      <c r="EW231" s="0"/>
      <c r="EX231" s="0"/>
      <c r="EY231" s="0"/>
      <c r="EZ231" s="0"/>
      <c r="FA231" s="0"/>
      <c r="FB231" s="0"/>
      <c r="FC231" s="0"/>
      <c r="FD231" s="0"/>
      <c r="FE231" s="0"/>
      <c r="FF231" s="0"/>
      <c r="FG231" s="0"/>
      <c r="FH231" s="0"/>
      <c r="FI231" s="0"/>
      <c r="FJ231" s="0"/>
      <c r="FK231" s="0"/>
      <c r="FL231" s="0"/>
      <c r="FM231" s="0"/>
      <c r="FN231" s="0"/>
      <c r="FO231" s="0"/>
      <c r="FP231" s="0"/>
      <c r="FQ231" s="0"/>
      <c r="FR231" s="0"/>
      <c r="FS231" s="0"/>
      <c r="FT231" s="0"/>
      <c r="FU231" s="0"/>
      <c r="FV231" s="0"/>
      <c r="FW231" s="0"/>
      <c r="FX231" s="0"/>
      <c r="FY231" s="0"/>
      <c r="FZ231" s="0"/>
      <c r="GA231" s="0"/>
      <c r="GB231" s="0"/>
      <c r="GC231" s="0"/>
      <c r="GD231" s="0"/>
      <c r="GE231" s="0"/>
      <c r="GF231" s="0"/>
      <c r="GG231" s="0"/>
      <c r="GH231" s="0"/>
      <c r="GI231" s="0"/>
      <c r="GJ231" s="0"/>
      <c r="GK231" s="0"/>
      <c r="GL231" s="0"/>
      <c r="GM231" s="0"/>
      <c r="GN231" s="0"/>
      <c r="GO231" s="0"/>
      <c r="GP231" s="0"/>
      <c r="GQ231" s="0"/>
      <c r="GR231" s="0"/>
      <c r="GS231" s="0"/>
      <c r="GT231" s="0"/>
      <c r="GU231" s="0"/>
      <c r="GV231" s="0"/>
      <c r="GW231" s="0"/>
      <c r="GX231" s="0"/>
      <c r="GY231" s="0"/>
      <c r="GZ231" s="0"/>
      <c r="HA231" s="0"/>
      <c r="HB231" s="0"/>
      <c r="HC231" s="0"/>
      <c r="HD231" s="0"/>
      <c r="HE231" s="0"/>
      <c r="HF231" s="0"/>
      <c r="HG231" s="0"/>
      <c r="HH231" s="0"/>
      <c r="HI231" s="0"/>
      <c r="HJ231" s="0"/>
      <c r="HK231" s="0"/>
      <c r="HL231" s="0"/>
      <c r="HM231" s="0"/>
      <c r="HN231" s="0"/>
      <c r="HO231" s="0"/>
      <c r="HP231" s="0"/>
      <c r="HQ231" s="0"/>
      <c r="HR231" s="0"/>
      <c r="HS231" s="0"/>
      <c r="HT231" s="0"/>
      <c r="HU231" s="0"/>
      <c r="HV231" s="0"/>
      <c r="HW231" s="0"/>
      <c r="HX231" s="0"/>
      <c r="HY231" s="0"/>
      <c r="HZ231" s="0"/>
      <c r="IA231" s="0"/>
      <c r="IB231" s="0"/>
      <c r="IC231" s="0"/>
      <c r="ID231" s="0"/>
      <c r="IE231" s="0"/>
      <c r="IF231" s="0"/>
      <c r="IG231" s="0"/>
      <c r="IH231" s="0"/>
      <c r="II231" s="0"/>
      <c r="IJ231" s="0"/>
      <c r="IK231" s="0"/>
      <c r="IL231" s="0"/>
      <c r="IM231" s="0"/>
      <c r="IN231" s="0"/>
      <c r="IO231" s="0"/>
      <c r="IP231" s="0"/>
      <c r="IQ231" s="0"/>
      <c r="IR231" s="0"/>
      <c r="IS231" s="0"/>
      <c r="IT231" s="0"/>
      <c r="IU231" s="0"/>
      <c r="IV231" s="0"/>
      <c r="IW231" s="0"/>
      <c r="IX231" s="0"/>
      <c r="IY231" s="0"/>
      <c r="IZ231" s="0"/>
      <c r="JA231" s="0"/>
      <c r="JB231" s="0"/>
      <c r="JC231" s="0"/>
      <c r="JD231" s="0"/>
      <c r="JE231" s="0"/>
      <c r="JF231" s="0"/>
      <c r="JG231" s="0"/>
      <c r="JH231" s="0"/>
      <c r="JI231" s="0"/>
      <c r="JJ231" s="0"/>
      <c r="JK231" s="0"/>
      <c r="JL231" s="0"/>
      <c r="JM231" s="0"/>
      <c r="JN231" s="0"/>
      <c r="JO231" s="0"/>
      <c r="JP231" s="0"/>
      <c r="JQ231" s="0"/>
      <c r="JR231" s="0"/>
      <c r="JS231" s="0"/>
      <c r="JT231" s="0"/>
      <c r="JU231" s="0"/>
      <c r="JV231" s="0"/>
      <c r="JW231" s="0"/>
      <c r="JX231" s="0"/>
      <c r="JY231" s="0"/>
      <c r="JZ231" s="0"/>
      <c r="KA231" s="0"/>
      <c r="KB231" s="0"/>
      <c r="KC231" s="0"/>
      <c r="KD231" s="0"/>
      <c r="KE231" s="0"/>
      <c r="KF231" s="0"/>
      <c r="KG231" s="0"/>
      <c r="KH231" s="0"/>
      <c r="KI231" s="0"/>
      <c r="KJ231" s="0"/>
      <c r="KK231" s="0"/>
      <c r="KL231" s="0"/>
      <c r="KM231" s="0"/>
      <c r="KN231" s="0"/>
      <c r="KO231" s="0"/>
      <c r="KP231" s="0"/>
      <c r="KQ231" s="0"/>
      <c r="KR231" s="0"/>
      <c r="KS231" s="0"/>
      <c r="KT231" s="0"/>
      <c r="KU231" s="0"/>
      <c r="KV231" s="0"/>
      <c r="KW231" s="0"/>
      <c r="KX231" s="0"/>
      <c r="KY231" s="0"/>
      <c r="KZ231" s="0"/>
      <c r="LA231" s="0"/>
      <c r="LB231" s="0"/>
      <c r="LC231" s="0"/>
      <c r="LD231" s="0"/>
      <c r="LE231" s="0"/>
      <c r="LF231" s="0"/>
      <c r="LG231" s="0"/>
      <c r="LH231" s="0"/>
      <c r="LI231" s="0"/>
      <c r="LJ231" s="0"/>
      <c r="LK231" s="0"/>
      <c r="LL231" s="0"/>
      <c r="LM231" s="0"/>
      <c r="LN231" s="0"/>
      <c r="LO231" s="0"/>
      <c r="LP231" s="0"/>
      <c r="LQ231" s="0"/>
      <c r="LR231" s="0"/>
      <c r="LS231" s="0"/>
      <c r="LT231" s="0"/>
      <c r="LU231" s="0"/>
      <c r="LV231" s="0"/>
      <c r="LW231" s="0"/>
      <c r="LX231" s="0"/>
      <c r="LY231" s="0"/>
      <c r="LZ231" s="0"/>
      <c r="MA231" s="0"/>
      <c r="MB231" s="0"/>
      <c r="MC231" s="0"/>
      <c r="MD231" s="0"/>
      <c r="ME231" s="0"/>
      <c r="MF231" s="0"/>
      <c r="MG231" s="0"/>
      <c r="MH231" s="0"/>
      <c r="MI231" s="0"/>
      <c r="MJ231" s="0"/>
      <c r="MK231" s="0"/>
      <c r="ML231" s="0"/>
      <c r="MM231" s="0"/>
      <c r="MN231" s="0"/>
      <c r="MO231" s="0"/>
      <c r="MP231" s="0"/>
      <c r="MQ231" s="0"/>
      <c r="MR231" s="0"/>
      <c r="MS231" s="0"/>
      <c r="MT231" s="0"/>
      <c r="MU231" s="0"/>
      <c r="MV231" s="0"/>
      <c r="MW231" s="0"/>
      <c r="MX231" s="0"/>
      <c r="MY231" s="0"/>
      <c r="MZ231" s="0"/>
      <c r="NA231" s="0"/>
      <c r="NB231" s="0"/>
      <c r="NC231" s="0"/>
      <c r="ND231" s="0"/>
      <c r="NE231" s="0"/>
      <c r="NF231" s="0"/>
      <c r="NG231" s="0"/>
      <c r="NH231" s="0"/>
      <c r="NI231" s="0"/>
      <c r="NJ231" s="0"/>
      <c r="NK231" s="0"/>
      <c r="NL231" s="0"/>
      <c r="NM231" s="0"/>
      <c r="NN231" s="0"/>
      <c r="NO231" s="0"/>
      <c r="NP231" s="0"/>
      <c r="NQ231" s="0"/>
      <c r="NR231" s="0"/>
      <c r="NS231" s="0"/>
      <c r="NT231" s="0"/>
      <c r="NU231" s="0"/>
      <c r="NV231" s="0"/>
      <c r="NW231" s="0"/>
      <c r="NX231" s="0"/>
      <c r="NY231" s="0"/>
      <c r="NZ231" s="0"/>
      <c r="OA231" s="0"/>
      <c r="OB231" s="0"/>
      <c r="OC231" s="0"/>
      <c r="OD231" s="0"/>
      <c r="OE231" s="0"/>
      <c r="OF231" s="0"/>
      <c r="OG231" s="0"/>
      <c r="OH231" s="0"/>
      <c r="OI231" s="0"/>
      <c r="OJ231" s="0"/>
      <c r="OK231" s="0"/>
      <c r="OL231" s="0"/>
      <c r="OM231" s="0"/>
      <c r="ON231" s="0"/>
      <c r="OO231" s="0"/>
      <c r="OP231" s="0"/>
      <c r="OQ231" s="0"/>
      <c r="OR231" s="0"/>
      <c r="OS231" s="0"/>
      <c r="OT231" s="0"/>
      <c r="OU231" s="0"/>
      <c r="OV231" s="0"/>
      <c r="OW231" s="0"/>
      <c r="OX231" s="0"/>
      <c r="OY231" s="0"/>
      <c r="OZ231" s="0"/>
      <c r="PA231" s="0"/>
      <c r="PB231" s="0"/>
      <c r="PC231" s="0"/>
      <c r="PD231" s="0"/>
      <c r="PE231" s="0"/>
      <c r="PF231" s="0"/>
      <c r="PG231" s="0"/>
      <c r="PH231" s="0"/>
      <c r="PI231" s="0"/>
      <c r="PJ231" s="0"/>
      <c r="PK231" s="0"/>
      <c r="PL231" s="0"/>
      <c r="PM231" s="0"/>
      <c r="PN231" s="0"/>
      <c r="PO231" s="0"/>
      <c r="PP231" s="0"/>
      <c r="PQ231" s="0"/>
      <c r="PR231" s="0"/>
      <c r="PS231" s="0"/>
      <c r="PT231" s="0"/>
      <c r="PU231" s="0"/>
      <c r="PV231" s="0"/>
      <c r="PW231" s="0"/>
      <c r="PX231" s="0"/>
      <c r="PY231" s="0"/>
      <c r="PZ231" s="0"/>
      <c r="QA231" s="0"/>
      <c r="QB231" s="0"/>
      <c r="QC231" s="0"/>
      <c r="QD231" s="0"/>
      <c r="QE231" s="0"/>
      <c r="QF231" s="0"/>
      <c r="QG231" s="0"/>
      <c r="QH231" s="0"/>
      <c r="QI231" s="0"/>
      <c r="QJ231" s="0"/>
      <c r="QK231" s="0"/>
      <c r="QL231" s="0"/>
      <c r="QM231" s="0"/>
      <c r="QN231" s="0"/>
      <c r="QO231" s="0"/>
      <c r="QP231" s="0"/>
      <c r="QQ231" s="0"/>
      <c r="QR231" s="0"/>
      <c r="QS231" s="0"/>
      <c r="QT231" s="0"/>
      <c r="QU231" s="0"/>
      <c r="QV231" s="0"/>
      <c r="QW231" s="0"/>
      <c r="QX231" s="0"/>
      <c r="QY231" s="0"/>
      <c r="QZ231" s="0"/>
      <c r="RA231" s="0"/>
      <c r="RB231" s="0"/>
      <c r="RC231" s="0"/>
      <c r="RD231" s="0"/>
      <c r="RE231" s="0"/>
      <c r="RF231" s="0"/>
      <c r="RG231" s="0"/>
      <c r="RH231" s="0"/>
      <c r="RI231" s="0"/>
      <c r="RJ231" s="0"/>
      <c r="RK231" s="0"/>
      <c r="RL231" s="0"/>
      <c r="RM231" s="0"/>
      <c r="RN231" s="0"/>
      <c r="RO231" s="0"/>
      <c r="RP231" s="0"/>
      <c r="RQ231" s="0"/>
      <c r="RR231" s="0"/>
      <c r="RS231" s="0"/>
      <c r="RT231" s="0"/>
      <c r="RU231" s="0"/>
      <c r="RV231" s="0"/>
      <c r="RW231" s="0"/>
      <c r="RX231" s="0"/>
      <c r="RY231" s="0"/>
      <c r="RZ231" s="0"/>
      <c r="SA231" s="0"/>
      <c r="SB231" s="0"/>
      <c r="SC231" s="0"/>
      <c r="SD231" s="0"/>
      <c r="SE231" s="0"/>
      <c r="SF231" s="0"/>
      <c r="SG231" s="0"/>
      <c r="SH231" s="0"/>
      <c r="SI231" s="0"/>
      <c r="SJ231" s="0"/>
      <c r="SK231" s="0"/>
      <c r="SL231" s="0"/>
      <c r="SM231" s="0"/>
      <c r="SN231" s="0"/>
      <c r="SO231" s="0"/>
      <c r="SP231" s="0"/>
      <c r="SQ231" s="0"/>
      <c r="SR231" s="0"/>
      <c r="SS231" s="0"/>
      <c r="ST231" s="0"/>
      <c r="SU231" s="0"/>
      <c r="SV231" s="0"/>
      <c r="SW231" s="0"/>
      <c r="SX231" s="0"/>
      <c r="SY231" s="0"/>
      <c r="SZ231" s="0"/>
      <c r="TA231" s="0"/>
      <c r="TB231" s="0"/>
      <c r="TC231" s="0"/>
      <c r="TD231" s="0"/>
      <c r="TE231" s="0"/>
      <c r="TF231" s="0"/>
      <c r="TG231" s="0"/>
      <c r="TH231" s="0"/>
      <c r="TI231" s="0"/>
      <c r="TJ231" s="0"/>
      <c r="TK231" s="0"/>
      <c r="TL231" s="0"/>
      <c r="TM231" s="0"/>
      <c r="TN231" s="0"/>
      <c r="TO231" s="0"/>
      <c r="TP231" s="0"/>
      <c r="TQ231" s="0"/>
      <c r="TR231" s="0"/>
      <c r="TS231" s="0"/>
      <c r="TT231" s="0"/>
      <c r="TU231" s="0"/>
      <c r="TV231" s="0"/>
      <c r="TW231" s="0"/>
      <c r="TX231" s="0"/>
      <c r="TY231" s="0"/>
      <c r="TZ231" s="0"/>
      <c r="UA231" s="0"/>
      <c r="UB231" s="0"/>
      <c r="UC231" s="0"/>
      <c r="UD231" s="0"/>
      <c r="UE231" s="0"/>
      <c r="UF231" s="0"/>
      <c r="UG231" s="0"/>
      <c r="UH231" s="0"/>
      <c r="UI231" s="0"/>
      <c r="UJ231" s="0"/>
      <c r="UK231" s="0"/>
      <c r="UL231" s="0"/>
      <c r="UM231" s="0"/>
      <c r="UN231" s="0"/>
      <c r="UO231" s="0"/>
      <c r="UP231" s="0"/>
      <c r="UQ231" s="0"/>
      <c r="UR231" s="0"/>
      <c r="US231" s="0"/>
      <c r="UT231" s="0"/>
      <c r="UU231" s="0"/>
      <c r="UV231" s="0"/>
      <c r="UW231" s="0"/>
      <c r="UX231" s="0"/>
      <c r="UY231" s="0"/>
      <c r="UZ231" s="0"/>
      <c r="VA231" s="0"/>
      <c r="VB231" s="0"/>
      <c r="VC231" s="0"/>
      <c r="VD231" s="0"/>
      <c r="VE231" s="0"/>
      <c r="VF231" s="0"/>
      <c r="VG231" s="0"/>
      <c r="VH231" s="0"/>
      <c r="VI231" s="0"/>
      <c r="VJ231" s="0"/>
      <c r="VK231" s="0"/>
      <c r="VL231" s="0"/>
      <c r="VM231" s="0"/>
      <c r="VN231" s="0"/>
      <c r="VO231" s="0"/>
      <c r="VP231" s="0"/>
      <c r="VQ231" s="0"/>
      <c r="VR231" s="0"/>
      <c r="VS231" s="0"/>
      <c r="VT231" s="0"/>
      <c r="VU231" s="0"/>
      <c r="VV231" s="0"/>
      <c r="VW231" s="0"/>
      <c r="VX231" s="0"/>
      <c r="VY231" s="0"/>
      <c r="VZ231" s="0"/>
      <c r="WA231" s="0"/>
      <c r="WB231" s="0"/>
      <c r="WC231" s="0"/>
      <c r="WD231" s="0"/>
      <c r="WE231" s="0"/>
      <c r="WF231" s="0"/>
      <c r="WG231" s="0"/>
      <c r="WH231" s="0"/>
      <c r="WI231" s="0"/>
      <c r="WJ231" s="0"/>
      <c r="WK231" s="0"/>
      <c r="WL231" s="0"/>
      <c r="WM231" s="0"/>
      <c r="WN231" s="0"/>
      <c r="WO231" s="0"/>
      <c r="WP231" s="0"/>
      <c r="WQ231" s="0"/>
      <c r="WR231" s="0"/>
      <c r="WS231" s="0"/>
      <c r="WT231" s="0"/>
      <c r="WU231" s="0"/>
      <c r="WV231" s="0"/>
      <c r="WW231" s="0"/>
      <c r="WX231" s="0"/>
      <c r="WY231" s="0"/>
      <c r="WZ231" s="0"/>
      <c r="XA231" s="0"/>
      <c r="XB231" s="0"/>
      <c r="XC231" s="0"/>
      <c r="XD231" s="0"/>
      <c r="XE231" s="0"/>
      <c r="XF231" s="0"/>
      <c r="XG231" s="0"/>
      <c r="XH231" s="0"/>
      <c r="XI231" s="0"/>
      <c r="XJ231" s="0"/>
      <c r="XK231" s="0"/>
      <c r="XL231" s="0"/>
      <c r="XM231" s="0"/>
      <c r="XN231" s="0"/>
      <c r="XO231" s="0"/>
      <c r="XP231" s="0"/>
      <c r="XQ231" s="0"/>
      <c r="XR231" s="0"/>
      <c r="XS231" s="0"/>
      <c r="XT231" s="0"/>
      <c r="XU231" s="0"/>
      <c r="XV231" s="0"/>
      <c r="XW231" s="0"/>
      <c r="XX231" s="0"/>
      <c r="XY231" s="0"/>
      <c r="XZ231" s="0"/>
      <c r="YA231" s="0"/>
      <c r="YB231" s="0"/>
      <c r="YC231" s="0"/>
      <c r="YD231" s="0"/>
      <c r="YE231" s="0"/>
      <c r="YF231" s="0"/>
      <c r="YG231" s="0"/>
      <c r="YH231" s="0"/>
      <c r="YI231" s="0"/>
      <c r="YJ231" s="0"/>
      <c r="YK231" s="0"/>
      <c r="YL231" s="0"/>
      <c r="YM231" s="0"/>
      <c r="YN231" s="0"/>
      <c r="YO231" s="0"/>
      <c r="YP231" s="0"/>
      <c r="YQ231" s="0"/>
      <c r="YR231" s="0"/>
      <c r="YS231" s="0"/>
      <c r="YT231" s="0"/>
      <c r="YU231" s="0"/>
      <c r="YV231" s="0"/>
      <c r="YW231" s="0"/>
      <c r="YX231" s="0"/>
      <c r="YY231" s="0"/>
      <c r="YZ231" s="0"/>
      <c r="ZA231" s="0"/>
      <c r="ZB231" s="0"/>
      <c r="ZC231" s="0"/>
      <c r="ZD231" s="0"/>
      <c r="ZE231" s="0"/>
      <c r="ZF231" s="0"/>
      <c r="ZG231" s="0"/>
      <c r="ZH231" s="0"/>
      <c r="ZI231" s="0"/>
      <c r="ZJ231" s="0"/>
      <c r="ZK231" s="0"/>
      <c r="ZL231" s="0"/>
      <c r="ZM231" s="0"/>
      <c r="ZN231" s="0"/>
      <c r="ZO231" s="0"/>
      <c r="ZP231" s="0"/>
      <c r="ZQ231" s="0"/>
      <c r="ZR231" s="0"/>
      <c r="ZS231" s="0"/>
      <c r="ZT231" s="0"/>
      <c r="ZU231" s="0"/>
      <c r="ZV231" s="0"/>
      <c r="ZW231" s="0"/>
      <c r="ZX231" s="0"/>
      <c r="ZY231" s="0"/>
      <c r="ZZ231" s="0"/>
      <c r="AAA231" s="0"/>
      <c r="AAB231" s="0"/>
      <c r="AAC231" s="0"/>
      <c r="AAD231" s="0"/>
      <c r="AAE231" s="0"/>
      <c r="AAF231" s="0"/>
      <c r="AAG231" s="0"/>
      <c r="AAH231" s="0"/>
      <c r="AAI231" s="0"/>
      <c r="AAJ231" s="0"/>
      <c r="AAK231" s="0"/>
      <c r="AAL231" s="0"/>
      <c r="AAM231" s="0"/>
      <c r="AAN231" s="0"/>
      <c r="AAO231" s="0"/>
      <c r="AAP231" s="0"/>
      <c r="AAQ231" s="0"/>
      <c r="AAR231" s="0"/>
      <c r="AAS231" s="0"/>
      <c r="AAT231" s="0"/>
      <c r="AAU231" s="0"/>
      <c r="AAV231" s="0"/>
      <c r="AAW231" s="0"/>
      <c r="AAX231" s="0"/>
      <c r="AAY231" s="0"/>
      <c r="AAZ231" s="0"/>
      <c r="ABA231" s="0"/>
      <c r="ABB231" s="0"/>
      <c r="ABC231" s="0"/>
      <c r="ABD231" s="0"/>
      <c r="ABE231" s="0"/>
      <c r="ABF231" s="0"/>
      <c r="ABG231" s="0"/>
      <c r="ABH231" s="0"/>
      <c r="ABI231" s="0"/>
      <c r="ABJ231" s="0"/>
      <c r="ABK231" s="0"/>
      <c r="ABL231" s="0"/>
      <c r="ABM231" s="0"/>
      <c r="ABN231" s="0"/>
      <c r="ABO231" s="0"/>
      <c r="ABP231" s="0"/>
      <c r="ABQ231" s="0"/>
      <c r="ABR231" s="0"/>
      <c r="ABS231" s="0"/>
      <c r="ABT231" s="0"/>
      <c r="ABU231" s="0"/>
      <c r="ABV231" s="0"/>
      <c r="ABW231" s="0"/>
      <c r="ABX231" s="0"/>
      <c r="ABY231" s="0"/>
      <c r="ABZ231" s="0"/>
      <c r="ACA231" s="0"/>
      <c r="ACB231" s="0"/>
      <c r="ACC231" s="0"/>
      <c r="ACD231" s="0"/>
      <c r="ACE231" s="0"/>
      <c r="ACF231" s="0"/>
      <c r="ACG231" s="0"/>
      <c r="ACH231" s="0"/>
      <c r="ACI231" s="0"/>
      <c r="ACJ231" s="0"/>
      <c r="ACK231" s="0"/>
      <c r="ACL231" s="0"/>
      <c r="ACM231" s="0"/>
      <c r="ACN231" s="0"/>
      <c r="ACO231" s="0"/>
      <c r="ACP231" s="0"/>
      <c r="ACQ231" s="0"/>
      <c r="ACR231" s="0"/>
      <c r="ACS231" s="0"/>
      <c r="ACT231" s="0"/>
      <c r="ACU231" s="0"/>
      <c r="ACV231" s="0"/>
      <c r="ACW231" s="0"/>
      <c r="ACX231" s="0"/>
      <c r="ACY231" s="0"/>
      <c r="ACZ231" s="0"/>
      <c r="ADA231" s="0"/>
      <c r="ADB231" s="0"/>
      <c r="ADC231" s="0"/>
      <c r="ADD231" s="0"/>
      <c r="ADE231" s="0"/>
      <c r="ADF231" s="0"/>
      <c r="ADG231" s="0"/>
      <c r="ADH231" s="0"/>
      <c r="ADI231" s="0"/>
      <c r="ADJ231" s="0"/>
      <c r="ADK231" s="0"/>
      <c r="ADL231" s="0"/>
      <c r="ADM231" s="0"/>
      <c r="ADN231" s="0"/>
      <c r="ADO231" s="0"/>
      <c r="ADP231" s="0"/>
      <c r="ADQ231" s="0"/>
      <c r="ADR231" s="0"/>
      <c r="ADS231" s="0"/>
      <c r="ADT231" s="0"/>
      <c r="ADU231" s="0"/>
      <c r="ADV231" s="0"/>
      <c r="ADW231" s="0"/>
      <c r="ADX231" s="0"/>
      <c r="ADY231" s="0"/>
      <c r="ADZ231" s="0"/>
      <c r="AEA231" s="0"/>
      <c r="AEB231" s="0"/>
      <c r="AEC231" s="0"/>
      <c r="AED231" s="0"/>
      <c r="AEE231" s="0"/>
      <c r="AEF231" s="0"/>
      <c r="AEG231" s="0"/>
      <c r="AEH231" s="0"/>
      <c r="AEI231" s="0"/>
      <c r="AEJ231" s="0"/>
      <c r="AEK231" s="0"/>
      <c r="AEL231" s="0"/>
      <c r="AEM231" s="0"/>
      <c r="AEN231" s="0"/>
      <c r="AEO231" s="0"/>
      <c r="AEP231" s="0"/>
      <c r="AEQ231" s="0"/>
      <c r="AER231" s="0"/>
      <c r="AES231" s="0"/>
      <c r="AET231" s="0"/>
      <c r="AEU231" s="0"/>
      <c r="AEV231" s="0"/>
      <c r="AEW231" s="0"/>
      <c r="AEX231" s="0"/>
      <c r="AEY231" s="0"/>
      <c r="AEZ231" s="0"/>
      <c r="AFA231" s="0"/>
      <c r="AFB231" s="0"/>
      <c r="AFC231" s="0"/>
      <c r="AFD231" s="0"/>
      <c r="AFE231" s="0"/>
      <c r="AFF231" s="0"/>
      <c r="AFG231" s="0"/>
      <c r="AFH231" s="0"/>
      <c r="AFI231" s="0"/>
      <c r="AFJ231" s="0"/>
      <c r="AFK231" s="0"/>
      <c r="AFL231" s="0"/>
      <c r="AFM231" s="0"/>
      <c r="AFN231" s="0"/>
      <c r="AFO231" s="0"/>
      <c r="AFP231" s="0"/>
      <c r="AFQ231" s="0"/>
      <c r="AFR231" s="0"/>
      <c r="AFS231" s="0"/>
      <c r="AFT231" s="0"/>
      <c r="AFU231" s="0"/>
      <c r="AFV231" s="0"/>
      <c r="AFW231" s="0"/>
      <c r="AFX231" s="0"/>
      <c r="AFY231" s="0"/>
      <c r="AFZ231" s="0"/>
      <c r="AGA231" s="0"/>
      <c r="AGB231" s="0"/>
      <c r="AGC231" s="0"/>
      <c r="AGD231" s="0"/>
      <c r="AGE231" s="0"/>
      <c r="AGF231" s="0"/>
      <c r="AGG231" s="0"/>
      <c r="AGH231" s="0"/>
      <c r="AGI231" s="0"/>
      <c r="AGJ231" s="0"/>
      <c r="AGK231" s="0"/>
      <c r="AGL231" s="0"/>
      <c r="AGM231" s="0"/>
      <c r="AGN231" s="0"/>
      <c r="AGO231" s="0"/>
      <c r="AGP231" s="0"/>
      <c r="AGQ231" s="0"/>
      <c r="AGR231" s="0"/>
      <c r="AGS231" s="0"/>
      <c r="AGT231" s="0"/>
      <c r="AGU231" s="0"/>
      <c r="AGV231" s="0"/>
      <c r="AGW231" s="0"/>
      <c r="AGX231" s="0"/>
      <c r="AGY231" s="0"/>
      <c r="AGZ231" s="0"/>
      <c r="AHA231" s="0"/>
      <c r="AHB231" s="0"/>
      <c r="AHC231" s="0"/>
      <c r="AHD231" s="0"/>
      <c r="AHE231" s="0"/>
      <c r="AHF231" s="0"/>
      <c r="AHG231" s="0"/>
      <c r="AHH231" s="0"/>
      <c r="AHI231" s="0"/>
      <c r="AHJ231" s="0"/>
      <c r="AHK231" s="0"/>
      <c r="AHL231" s="0"/>
      <c r="AHM231" s="0"/>
      <c r="AHN231" s="0"/>
      <c r="AHO231" s="0"/>
      <c r="AHP231" s="0"/>
      <c r="AHQ231" s="0"/>
      <c r="AHR231" s="0"/>
      <c r="AHS231" s="0"/>
      <c r="AHT231" s="0"/>
      <c r="AHU231" s="0"/>
      <c r="AHV231" s="0"/>
      <c r="AHW231" s="0"/>
      <c r="AHX231" s="0"/>
      <c r="AHY231" s="0"/>
      <c r="AHZ231" s="0"/>
      <c r="AIA231" s="0"/>
      <c r="AIB231" s="0"/>
      <c r="AIC231" s="0"/>
      <c r="AID231" s="0"/>
      <c r="AIE231" s="0"/>
      <c r="AIF231" s="0"/>
      <c r="AIG231" s="0"/>
      <c r="AIH231" s="0"/>
      <c r="AII231" s="0"/>
      <c r="AIJ231" s="0"/>
      <c r="AIK231" s="0"/>
      <c r="AIL231" s="0"/>
      <c r="AIM231" s="0"/>
      <c r="AIN231" s="0"/>
      <c r="AIO231" s="0"/>
      <c r="AIP231" s="0"/>
      <c r="AIQ231" s="0"/>
      <c r="AIR231" s="0"/>
      <c r="AIS231" s="0"/>
      <c r="AIT231" s="0"/>
      <c r="AIU231" s="0"/>
      <c r="AIV231" s="0"/>
      <c r="AIW231" s="0"/>
      <c r="AIX231" s="0"/>
      <c r="AIY231" s="0"/>
      <c r="AIZ231" s="0"/>
      <c r="AJA231" s="0"/>
      <c r="AJB231" s="0"/>
      <c r="AJC231" s="0"/>
      <c r="AJD231" s="0"/>
      <c r="AJE231" s="0"/>
      <c r="AJF231" s="0"/>
      <c r="AJG231" s="0"/>
      <c r="AJH231" s="0"/>
      <c r="AJI231" s="0"/>
      <c r="AJJ231" s="0"/>
      <c r="AJK231" s="0"/>
      <c r="AJL231" s="0"/>
      <c r="AJM231" s="0"/>
      <c r="AJN231" s="0"/>
      <c r="AJO231" s="0"/>
      <c r="AJP231" s="0"/>
      <c r="AJQ231" s="0"/>
      <c r="AJR231" s="0"/>
      <c r="AJS231" s="0"/>
      <c r="AJT231" s="0"/>
      <c r="AJU231" s="0"/>
      <c r="AJV231" s="0"/>
      <c r="AJW231" s="0"/>
      <c r="AJX231" s="0"/>
      <c r="AJY231" s="0"/>
      <c r="AJZ231" s="0"/>
      <c r="AKA231" s="0"/>
      <c r="AKB231" s="0"/>
      <c r="AKC231" s="0"/>
      <c r="AKD231" s="0"/>
      <c r="AKE231" s="0"/>
      <c r="AKF231" s="0"/>
      <c r="AKG231" s="0"/>
      <c r="AKH231" s="0"/>
      <c r="AKI231" s="0"/>
      <c r="AKJ231" s="0"/>
      <c r="AKK231" s="0"/>
      <c r="AKL231" s="0"/>
      <c r="AKM231" s="0"/>
      <c r="AKN231" s="0"/>
      <c r="AKO231" s="0"/>
      <c r="AKP231" s="0"/>
      <c r="AKQ231" s="0"/>
      <c r="AKR231" s="0"/>
      <c r="AKS231" s="0"/>
      <c r="AKT231" s="0"/>
      <c r="AKU231" s="0"/>
      <c r="AKV231" s="0"/>
      <c r="AKW231" s="0"/>
      <c r="AKX231" s="0"/>
      <c r="AKY231" s="0"/>
      <c r="AKZ231" s="0"/>
      <c r="ALA231" s="0"/>
      <c r="ALB231" s="0"/>
      <c r="ALC231" s="0"/>
      <c r="ALD231" s="0"/>
      <c r="ALE231" s="0"/>
      <c r="ALF231" s="0"/>
      <c r="ALG231" s="0"/>
      <c r="ALH231" s="0"/>
      <c r="ALI231" s="0"/>
      <c r="ALJ231" s="0"/>
      <c r="ALK231" s="0"/>
      <c r="ALL231" s="0"/>
      <c r="ALM231" s="0"/>
      <c r="ALN231" s="0"/>
      <c r="ALO231" s="0"/>
      <c r="ALP231" s="0"/>
      <c r="ALQ231" s="0"/>
      <c r="ALR231" s="0"/>
      <c r="ALS231" s="0"/>
      <c r="ALT231" s="0"/>
      <c r="ALU231" s="0"/>
      <c r="ALV231" s="0"/>
      <c r="ALW231" s="0"/>
      <c r="ALX231" s="0"/>
      <c r="ALY231" s="0"/>
      <c r="ALZ231" s="0"/>
      <c r="AMA231" s="0"/>
      <c r="AMB231" s="0"/>
      <c r="AMC231" s="0"/>
      <c r="AMD231" s="0"/>
      <c r="AME231" s="0"/>
      <c r="AMF231" s="0"/>
      <c r="AMG231" s="0"/>
      <c r="AMH231" s="0"/>
      <c r="AMI231" s="0"/>
      <c r="AMJ231" s="0"/>
    </row>
    <row r="232" customFormat="false" ht="13.2" hidden="false" customHeight="false" outlineLevel="0" collapsed="false">
      <c r="B232" s="3" t="n">
        <v>7</v>
      </c>
      <c r="I232" s="20" t="n">
        <v>0</v>
      </c>
      <c r="J232" s="1" t="s">
        <v>46</v>
      </c>
      <c r="K232" s="1" t="s">
        <v>42</v>
      </c>
      <c r="L232" s="5" t="n">
        <v>42614</v>
      </c>
      <c r="M232" s="1" t="n">
        <v>0</v>
      </c>
      <c r="N232" s="1" t="n">
        <v>3</v>
      </c>
      <c r="O232" s="1" t="n">
        <v>0</v>
      </c>
      <c r="P232" s="19" t="n">
        <f aca="false">+SUMIFS($O$2:$O$181,$J$2:$J$181,$J232,$B$2:$B$181,"&lt;"&amp;$B232,$B$2:$B$181,"&gt;="&amp;($B232-6))/6</f>
        <v>2.16666666666667</v>
      </c>
      <c r="Q232" s="19" t="n">
        <f aca="false">+SUMIFS($M$2:$M$181,$J$2:$J$181,$J232,$B$2:$B$181,"&lt;"&amp;$B232,$B$2:$B$181,"&gt;="&amp;($B232-6))/6</f>
        <v>2</v>
      </c>
      <c r="R232" s="19" t="n">
        <f aca="false">+SUMIFS($N$2:$N$181,$J$2:$J$181,$J232,$B$2:$B$181,"&lt;"&amp;$B232,$B$2:$B$181,"&gt;="&amp;($B232-6))/6</f>
        <v>1.16666666666667</v>
      </c>
      <c r="S232" s="19" t="n">
        <f aca="false">+SUMIFS($S$2:$S$181,$J$2:$J$181,$J232,$B$2:$B$181,"&lt;"&amp;$B232,$B$2:$B$181,"&gt;="&amp;($B232-6))/(6*90)</f>
        <v>0.683333333333333</v>
      </c>
      <c r="T232" s="19" t="n">
        <f aca="false">+SUMIFS($T$2:$T$181,$J$2:$J$181,$J232,$B$2:$B$181,"&lt;"&amp;$B232,$B$2:$B$181,"&gt;="&amp;($B232-6))/(6*90)</f>
        <v>0.168518518518519</v>
      </c>
      <c r="U232" s="19" t="n">
        <f aca="false">+SUMIFS($U$2:$U$181,$J$2:$J$181,$J232,$B$2:$B$181,"&lt;"&amp;$B232,$B$2:$B$181,"&gt;="&amp;($B232-6))/(6*90)</f>
        <v>0.481481481481481</v>
      </c>
      <c r="V232" s="19" t="n">
        <f aca="false">+SUMIFS($V$2:$V$181,$J$2:$J$181,$J232,$B$2:$B$181,"&lt;"&amp;$B232,$B$2:$B$181,"&gt;="&amp;($B232-6))/(6*90)</f>
        <v>0.0888888888888889</v>
      </c>
      <c r="W232" s="19" t="n">
        <f aca="false">+SUMIFS($W$2:$W$181,$J$2:$J$181,$J232,$B$2:$B$181,"&lt;"&amp;$B232,$B$2:$B$181,"&gt;="&amp;($B232-6))/6</f>
        <v>1.98496240601504</v>
      </c>
      <c r="X232" s="19" t="n">
        <f aca="false">+SUMIFS($X$2:$X$181,$J$2:$J$181,$J232,$B$2:$B$181,"&lt;"&amp;$B232,$B$2:$B$181,"&gt;="&amp;($B232-6))/6</f>
        <v>1.59294871794872</v>
      </c>
      <c r="Y232" s="19" t="n">
        <f aca="false">+SUMIFS($Y$2:$Y$181,$J$2:$J$181,$J232,$B$2:$B$181,"&lt;"&amp;$B232,$B$2:$B$181,"&gt;="&amp;($B232-6))/(6*90)</f>
        <v>3.38703703703704</v>
      </c>
      <c r="Z232" s="19" t="n">
        <f aca="false">+SUMIFS($Z$2:$Z$181,$J$2:$J$181,$J232,$B$2:$B$181,"&lt;"&amp;$B232,$B$2:$B$181,"&gt;="&amp;($B232-6))/(6*90)</f>
        <v>0.735185185185185</v>
      </c>
      <c r="AA232" s="19" t="n">
        <f aca="false">+SUMIFS($AA$2:$AA$181,$J$2:$J$181,$J232,$B$2:$B$181,"&lt;"&amp;$B232,$B$2:$B$181,"&gt;="&amp;($B232-6))/6</f>
        <v>0.813068208211415</v>
      </c>
      <c r="AB232" s="19" t="n">
        <f aca="false">+SUMIFS($AB$2:$AB$181,$J$2:$J$181,$J232,$B$2:$B$181,"&lt;"&amp;$B232,$B$2:$B$181,"&gt;="&amp;($B232-6))/(6*90)</f>
        <v>0.0888888888888889</v>
      </c>
      <c r="AC232" s="19" t="n">
        <f aca="false">+SUMIFS($AC$2:$AC$181,$J$2:$J$181,$J232,$B$2:$B$181,"&lt;"&amp;$B232,$B$2:$B$181,"&gt;="&amp;($B232-6))/(6*90)</f>
        <v>0.168518518518519</v>
      </c>
      <c r="AD232" s="19" t="n">
        <f aca="false">+SUMIFS(AD$2:AD$181,$J$2:$J$181,$J232,$B$2:$B$181,"&lt;"&amp;$B232,$B$2:$B$181,"&gt;="&amp;($B232-6))/6</f>
        <v>2.16666666666667</v>
      </c>
      <c r="AE232" s="19" t="n">
        <f aca="false">+SUMIFS(AE$2:AE$181,$J$2:$J$181,$J232,$B$2:$B$181,"&lt;"&amp;$B232,$B$2:$B$181,"&gt;="&amp;($B232-6))/(6*90)</f>
        <v>0.12962962962963</v>
      </c>
      <c r="AF232" s="19" t="n">
        <f aca="false">+SUMIFS(AF$2:AF$181,$J$2:$J$181,$J232,$B$2:$B$181,"&lt;"&amp;$B232,$B$2:$B$181,"&gt;="&amp;($B232-6))/(6*90)</f>
        <v>2.76666666666667</v>
      </c>
      <c r="AG232" s="19" t="n">
        <f aca="false">+SUMIFS(AG$2:AG$181,$J$2:$J$181,$J232,$B$2:$B$181,"&lt;"&amp;$B232,$B$2:$B$181,"&gt;="&amp;($B232-6))/(6*90)</f>
        <v>0.535185185185185</v>
      </c>
      <c r="AH232" s="19" t="n">
        <f aca="false">+SUMIFS(AH$2:AH$181,$J$2:$J$181,$J232,$B$2:$B$181,"&lt;"&amp;$B232,$B$2:$B$181,"&gt;="&amp;($B232-6))/(6*90)</f>
        <v>0.0351851851851852</v>
      </c>
      <c r="AI232" s="19" t="n">
        <f aca="false">+SUMIFS(AI$2:AI$181,$J$2:$J$181,$J232,$B$2:$B$181,"&lt;"&amp;$B232,$B$2:$B$181,"&gt;="&amp;($B232-6))/(6*90)</f>
        <v>0.142592592592593</v>
      </c>
      <c r="AJ232" s="19" t="n">
        <f aca="false">+SUMIFS(AJ$2:AJ$181,$J$2:$J$181,$J232,$B$2:$B$181,"&lt;"&amp;$B232,$B$2:$B$181,"&gt;="&amp;($B232-6))/6</f>
        <v>2.66666666666667</v>
      </c>
      <c r="AK232" s="19" t="n">
        <f aca="false">+SUMIFS(AK$2:AK$181,$J$2:$J$181,$J232,$B$2:$B$181,"&lt;"&amp;$B232,$B$2:$B$181,"&gt;="&amp;($B232-6))/(6*90)</f>
        <v>0.0888888888888889</v>
      </c>
      <c r="AL232" s="19" t="n">
        <f aca="false">+SUMIFS(AL$2:AL$181,$J$2:$J$181,$J232,$B$2:$B$181,"&lt;"&amp;$B232,$B$2:$B$181,"&gt;="&amp;($B232-6))/6</f>
        <v>1.72222222222222</v>
      </c>
      <c r="AM232" s="19" t="n">
        <f aca="false">+SUMIFS(AM$2:AM$181,$J$2:$J$181,$J232,$B$2:$B$181,"&lt;"&amp;$B232,$B$2:$B$181,"&gt;="&amp;($B232-6))/6</f>
        <v>1.90766317016317</v>
      </c>
      <c r="AN232" s="19" t="n">
        <f aca="false">+SUMIFS(AN$2:AN$181,$J$2:$J$181,$J232,$B$2:$B$181,"&lt;"&amp;$B232,$B$2:$B$181,"&gt;="&amp;($B232-6))/6</f>
        <v>1.67236573149057</v>
      </c>
      <c r="AO232" s="0"/>
      <c r="AP232" s="0"/>
      <c r="AQ232" s="0"/>
      <c r="AR232" s="0"/>
      <c r="AS232" s="0"/>
      <c r="AT232" s="0"/>
      <c r="AU232" s="0"/>
      <c r="AV232" s="0"/>
      <c r="AW232" s="0"/>
      <c r="AX232" s="0"/>
      <c r="AY232" s="0"/>
      <c r="AZ232" s="0"/>
      <c r="BA232" s="0"/>
      <c r="BB232" s="0"/>
      <c r="BC232" s="0"/>
      <c r="BD232" s="0"/>
      <c r="BE232" s="0"/>
      <c r="BF232" s="0"/>
      <c r="BG232" s="0"/>
      <c r="BH232" s="0"/>
      <c r="BI232" s="0"/>
      <c r="BJ232" s="0"/>
      <c r="BK232" s="0"/>
      <c r="BL232" s="0"/>
      <c r="BM232" s="0"/>
      <c r="BN232" s="0"/>
      <c r="BO232" s="0"/>
      <c r="BP232" s="0"/>
      <c r="BQ232" s="0"/>
      <c r="BR232" s="0"/>
      <c r="BS232" s="0"/>
      <c r="BT232" s="0"/>
      <c r="BU232" s="0"/>
      <c r="BV232" s="0"/>
      <c r="BW232" s="0"/>
      <c r="BX232" s="0"/>
      <c r="BY232" s="0"/>
      <c r="BZ232" s="0"/>
      <c r="CA232" s="0"/>
      <c r="CB232" s="0"/>
      <c r="CC232" s="0"/>
      <c r="CD232" s="0"/>
      <c r="CE232" s="0"/>
      <c r="CF232" s="0"/>
      <c r="CG232" s="0"/>
      <c r="CH232" s="0"/>
      <c r="CI232" s="0"/>
      <c r="CJ232" s="0"/>
      <c r="CK232" s="0"/>
      <c r="CL232" s="0"/>
      <c r="CM232" s="0"/>
      <c r="CN232" s="0"/>
      <c r="CO232" s="0"/>
      <c r="CP232" s="0"/>
      <c r="CQ232" s="0"/>
      <c r="CR232" s="0"/>
      <c r="CS232" s="0"/>
      <c r="CT232" s="0"/>
      <c r="CU232" s="0"/>
      <c r="CV232" s="0"/>
      <c r="CW232" s="0"/>
      <c r="CX232" s="0"/>
      <c r="CY232" s="0"/>
      <c r="CZ232" s="0"/>
      <c r="DA232" s="0"/>
      <c r="DB232" s="0"/>
      <c r="DC232" s="0"/>
      <c r="DD232" s="0"/>
      <c r="DE232" s="0"/>
      <c r="DF232" s="0"/>
      <c r="DG232" s="0"/>
      <c r="DH232" s="0"/>
      <c r="DI232" s="0"/>
      <c r="DJ232" s="0"/>
      <c r="DK232" s="0"/>
      <c r="DL232" s="0"/>
      <c r="DM232" s="0"/>
      <c r="DN232" s="0"/>
      <c r="DO232" s="0"/>
      <c r="DP232" s="0"/>
      <c r="DQ232" s="0"/>
      <c r="DR232" s="0"/>
      <c r="DS232" s="0"/>
      <c r="DT232" s="0"/>
      <c r="DU232" s="0"/>
      <c r="DV232" s="0"/>
      <c r="DW232" s="0"/>
      <c r="DX232" s="0"/>
      <c r="DY232" s="0"/>
      <c r="DZ232" s="0"/>
      <c r="EA232" s="0"/>
      <c r="EB232" s="0"/>
      <c r="EC232" s="0"/>
      <c r="ED232" s="0"/>
      <c r="EE232" s="0"/>
      <c r="EF232" s="0"/>
      <c r="EG232" s="0"/>
      <c r="EH232" s="0"/>
      <c r="EI232" s="0"/>
      <c r="EJ232" s="0"/>
      <c r="EK232" s="0"/>
      <c r="EL232" s="0"/>
      <c r="EM232" s="0"/>
      <c r="EN232" s="0"/>
      <c r="EO232" s="0"/>
      <c r="EP232" s="0"/>
      <c r="EQ232" s="0"/>
      <c r="ER232" s="0"/>
      <c r="ES232" s="0"/>
      <c r="ET232" s="0"/>
      <c r="EU232" s="0"/>
      <c r="EV232" s="0"/>
      <c r="EW232" s="0"/>
      <c r="EX232" s="0"/>
      <c r="EY232" s="0"/>
      <c r="EZ232" s="0"/>
      <c r="FA232" s="0"/>
      <c r="FB232" s="0"/>
      <c r="FC232" s="0"/>
      <c r="FD232" s="0"/>
      <c r="FE232" s="0"/>
      <c r="FF232" s="0"/>
      <c r="FG232" s="0"/>
      <c r="FH232" s="0"/>
      <c r="FI232" s="0"/>
      <c r="FJ232" s="0"/>
      <c r="FK232" s="0"/>
      <c r="FL232" s="0"/>
      <c r="FM232" s="0"/>
      <c r="FN232" s="0"/>
      <c r="FO232" s="0"/>
      <c r="FP232" s="0"/>
      <c r="FQ232" s="0"/>
      <c r="FR232" s="0"/>
      <c r="FS232" s="0"/>
      <c r="FT232" s="0"/>
      <c r="FU232" s="0"/>
      <c r="FV232" s="0"/>
      <c r="FW232" s="0"/>
      <c r="FX232" s="0"/>
      <c r="FY232" s="0"/>
      <c r="FZ232" s="0"/>
      <c r="GA232" s="0"/>
      <c r="GB232" s="0"/>
      <c r="GC232" s="0"/>
      <c r="GD232" s="0"/>
      <c r="GE232" s="0"/>
      <c r="GF232" s="0"/>
      <c r="GG232" s="0"/>
      <c r="GH232" s="0"/>
      <c r="GI232" s="0"/>
      <c r="GJ232" s="0"/>
      <c r="GK232" s="0"/>
      <c r="GL232" s="0"/>
      <c r="GM232" s="0"/>
      <c r="GN232" s="0"/>
      <c r="GO232" s="0"/>
      <c r="GP232" s="0"/>
      <c r="GQ232" s="0"/>
      <c r="GR232" s="0"/>
      <c r="GS232" s="0"/>
      <c r="GT232" s="0"/>
      <c r="GU232" s="0"/>
      <c r="GV232" s="0"/>
      <c r="GW232" s="0"/>
      <c r="GX232" s="0"/>
      <c r="GY232" s="0"/>
      <c r="GZ232" s="0"/>
      <c r="HA232" s="0"/>
      <c r="HB232" s="0"/>
      <c r="HC232" s="0"/>
      <c r="HD232" s="0"/>
      <c r="HE232" s="0"/>
      <c r="HF232" s="0"/>
      <c r="HG232" s="0"/>
      <c r="HH232" s="0"/>
      <c r="HI232" s="0"/>
      <c r="HJ232" s="0"/>
      <c r="HK232" s="0"/>
      <c r="HL232" s="0"/>
      <c r="HM232" s="0"/>
      <c r="HN232" s="0"/>
      <c r="HO232" s="0"/>
      <c r="HP232" s="0"/>
      <c r="HQ232" s="0"/>
      <c r="HR232" s="0"/>
      <c r="HS232" s="0"/>
      <c r="HT232" s="0"/>
      <c r="HU232" s="0"/>
      <c r="HV232" s="0"/>
      <c r="HW232" s="0"/>
      <c r="HX232" s="0"/>
      <c r="HY232" s="0"/>
      <c r="HZ232" s="0"/>
      <c r="IA232" s="0"/>
      <c r="IB232" s="0"/>
      <c r="IC232" s="0"/>
      <c r="ID232" s="0"/>
      <c r="IE232" s="0"/>
      <c r="IF232" s="0"/>
      <c r="IG232" s="0"/>
      <c r="IH232" s="0"/>
      <c r="II232" s="0"/>
      <c r="IJ232" s="0"/>
      <c r="IK232" s="0"/>
      <c r="IL232" s="0"/>
      <c r="IM232" s="0"/>
      <c r="IN232" s="0"/>
      <c r="IO232" s="0"/>
      <c r="IP232" s="0"/>
      <c r="IQ232" s="0"/>
      <c r="IR232" s="0"/>
      <c r="IS232" s="0"/>
      <c r="IT232" s="0"/>
      <c r="IU232" s="0"/>
      <c r="IV232" s="0"/>
      <c r="IW232" s="0"/>
      <c r="IX232" s="0"/>
      <c r="IY232" s="0"/>
      <c r="IZ232" s="0"/>
      <c r="JA232" s="0"/>
      <c r="JB232" s="0"/>
      <c r="JC232" s="0"/>
      <c r="JD232" s="0"/>
      <c r="JE232" s="0"/>
      <c r="JF232" s="0"/>
      <c r="JG232" s="0"/>
      <c r="JH232" s="0"/>
      <c r="JI232" s="0"/>
      <c r="JJ232" s="0"/>
      <c r="JK232" s="0"/>
      <c r="JL232" s="0"/>
      <c r="JM232" s="0"/>
      <c r="JN232" s="0"/>
      <c r="JO232" s="0"/>
      <c r="JP232" s="0"/>
      <c r="JQ232" s="0"/>
      <c r="JR232" s="0"/>
      <c r="JS232" s="0"/>
      <c r="JT232" s="0"/>
      <c r="JU232" s="0"/>
      <c r="JV232" s="0"/>
      <c r="JW232" s="0"/>
      <c r="JX232" s="0"/>
      <c r="JY232" s="0"/>
      <c r="JZ232" s="0"/>
      <c r="KA232" s="0"/>
      <c r="KB232" s="0"/>
      <c r="KC232" s="0"/>
      <c r="KD232" s="0"/>
      <c r="KE232" s="0"/>
      <c r="KF232" s="0"/>
      <c r="KG232" s="0"/>
      <c r="KH232" s="0"/>
      <c r="KI232" s="0"/>
      <c r="KJ232" s="0"/>
      <c r="KK232" s="0"/>
      <c r="KL232" s="0"/>
      <c r="KM232" s="0"/>
      <c r="KN232" s="0"/>
      <c r="KO232" s="0"/>
      <c r="KP232" s="0"/>
      <c r="KQ232" s="0"/>
      <c r="KR232" s="0"/>
      <c r="KS232" s="0"/>
      <c r="KT232" s="0"/>
      <c r="KU232" s="0"/>
      <c r="KV232" s="0"/>
      <c r="KW232" s="0"/>
      <c r="KX232" s="0"/>
      <c r="KY232" s="0"/>
      <c r="KZ232" s="0"/>
      <c r="LA232" s="0"/>
      <c r="LB232" s="0"/>
      <c r="LC232" s="0"/>
      <c r="LD232" s="0"/>
      <c r="LE232" s="0"/>
      <c r="LF232" s="0"/>
      <c r="LG232" s="0"/>
      <c r="LH232" s="0"/>
      <c r="LI232" s="0"/>
      <c r="LJ232" s="0"/>
      <c r="LK232" s="0"/>
      <c r="LL232" s="0"/>
      <c r="LM232" s="0"/>
      <c r="LN232" s="0"/>
      <c r="LO232" s="0"/>
      <c r="LP232" s="0"/>
      <c r="LQ232" s="0"/>
      <c r="LR232" s="0"/>
      <c r="LS232" s="0"/>
      <c r="LT232" s="0"/>
      <c r="LU232" s="0"/>
      <c r="LV232" s="0"/>
      <c r="LW232" s="0"/>
      <c r="LX232" s="0"/>
      <c r="LY232" s="0"/>
      <c r="LZ232" s="0"/>
      <c r="MA232" s="0"/>
      <c r="MB232" s="0"/>
      <c r="MC232" s="0"/>
      <c r="MD232" s="0"/>
      <c r="ME232" s="0"/>
      <c r="MF232" s="0"/>
      <c r="MG232" s="0"/>
      <c r="MH232" s="0"/>
      <c r="MI232" s="0"/>
      <c r="MJ232" s="0"/>
      <c r="MK232" s="0"/>
      <c r="ML232" s="0"/>
      <c r="MM232" s="0"/>
      <c r="MN232" s="0"/>
      <c r="MO232" s="0"/>
      <c r="MP232" s="0"/>
      <c r="MQ232" s="0"/>
      <c r="MR232" s="0"/>
      <c r="MS232" s="0"/>
      <c r="MT232" s="0"/>
      <c r="MU232" s="0"/>
      <c r="MV232" s="0"/>
      <c r="MW232" s="0"/>
      <c r="MX232" s="0"/>
      <c r="MY232" s="0"/>
      <c r="MZ232" s="0"/>
      <c r="NA232" s="0"/>
      <c r="NB232" s="0"/>
      <c r="NC232" s="0"/>
      <c r="ND232" s="0"/>
      <c r="NE232" s="0"/>
      <c r="NF232" s="0"/>
      <c r="NG232" s="0"/>
      <c r="NH232" s="0"/>
      <c r="NI232" s="0"/>
      <c r="NJ232" s="0"/>
      <c r="NK232" s="0"/>
      <c r="NL232" s="0"/>
      <c r="NM232" s="0"/>
      <c r="NN232" s="0"/>
      <c r="NO232" s="0"/>
      <c r="NP232" s="0"/>
      <c r="NQ232" s="0"/>
      <c r="NR232" s="0"/>
      <c r="NS232" s="0"/>
      <c r="NT232" s="0"/>
      <c r="NU232" s="0"/>
      <c r="NV232" s="0"/>
      <c r="NW232" s="0"/>
      <c r="NX232" s="0"/>
      <c r="NY232" s="0"/>
      <c r="NZ232" s="0"/>
      <c r="OA232" s="0"/>
      <c r="OB232" s="0"/>
      <c r="OC232" s="0"/>
      <c r="OD232" s="0"/>
      <c r="OE232" s="0"/>
      <c r="OF232" s="0"/>
      <c r="OG232" s="0"/>
      <c r="OH232" s="0"/>
      <c r="OI232" s="0"/>
      <c r="OJ232" s="0"/>
      <c r="OK232" s="0"/>
      <c r="OL232" s="0"/>
      <c r="OM232" s="0"/>
      <c r="ON232" s="0"/>
      <c r="OO232" s="0"/>
      <c r="OP232" s="0"/>
      <c r="OQ232" s="0"/>
      <c r="OR232" s="0"/>
      <c r="OS232" s="0"/>
      <c r="OT232" s="0"/>
      <c r="OU232" s="0"/>
      <c r="OV232" s="0"/>
      <c r="OW232" s="0"/>
      <c r="OX232" s="0"/>
      <c r="OY232" s="0"/>
      <c r="OZ232" s="0"/>
      <c r="PA232" s="0"/>
      <c r="PB232" s="0"/>
      <c r="PC232" s="0"/>
      <c r="PD232" s="0"/>
      <c r="PE232" s="0"/>
      <c r="PF232" s="0"/>
      <c r="PG232" s="0"/>
      <c r="PH232" s="0"/>
      <c r="PI232" s="0"/>
      <c r="PJ232" s="0"/>
      <c r="PK232" s="0"/>
      <c r="PL232" s="0"/>
      <c r="PM232" s="0"/>
      <c r="PN232" s="0"/>
      <c r="PO232" s="0"/>
      <c r="PP232" s="0"/>
      <c r="PQ232" s="0"/>
      <c r="PR232" s="0"/>
      <c r="PS232" s="0"/>
      <c r="PT232" s="0"/>
      <c r="PU232" s="0"/>
      <c r="PV232" s="0"/>
      <c r="PW232" s="0"/>
      <c r="PX232" s="0"/>
      <c r="PY232" s="0"/>
      <c r="PZ232" s="0"/>
      <c r="QA232" s="0"/>
      <c r="QB232" s="0"/>
      <c r="QC232" s="0"/>
      <c r="QD232" s="0"/>
      <c r="QE232" s="0"/>
      <c r="QF232" s="0"/>
      <c r="QG232" s="0"/>
      <c r="QH232" s="0"/>
      <c r="QI232" s="0"/>
      <c r="QJ232" s="0"/>
      <c r="QK232" s="0"/>
      <c r="QL232" s="0"/>
      <c r="QM232" s="0"/>
      <c r="QN232" s="0"/>
      <c r="QO232" s="0"/>
      <c r="QP232" s="0"/>
      <c r="QQ232" s="0"/>
      <c r="QR232" s="0"/>
      <c r="QS232" s="0"/>
      <c r="QT232" s="0"/>
      <c r="QU232" s="0"/>
      <c r="QV232" s="0"/>
      <c r="QW232" s="0"/>
      <c r="QX232" s="0"/>
      <c r="QY232" s="0"/>
      <c r="QZ232" s="0"/>
      <c r="RA232" s="0"/>
      <c r="RB232" s="0"/>
      <c r="RC232" s="0"/>
      <c r="RD232" s="0"/>
      <c r="RE232" s="0"/>
      <c r="RF232" s="0"/>
      <c r="RG232" s="0"/>
      <c r="RH232" s="0"/>
      <c r="RI232" s="0"/>
      <c r="RJ232" s="0"/>
      <c r="RK232" s="0"/>
      <c r="RL232" s="0"/>
      <c r="RM232" s="0"/>
      <c r="RN232" s="0"/>
      <c r="RO232" s="0"/>
      <c r="RP232" s="0"/>
      <c r="RQ232" s="0"/>
      <c r="RR232" s="0"/>
      <c r="RS232" s="0"/>
      <c r="RT232" s="0"/>
      <c r="RU232" s="0"/>
      <c r="RV232" s="0"/>
      <c r="RW232" s="0"/>
      <c r="RX232" s="0"/>
      <c r="RY232" s="0"/>
      <c r="RZ232" s="0"/>
      <c r="SA232" s="0"/>
      <c r="SB232" s="0"/>
      <c r="SC232" s="0"/>
      <c r="SD232" s="0"/>
      <c r="SE232" s="0"/>
      <c r="SF232" s="0"/>
      <c r="SG232" s="0"/>
      <c r="SH232" s="0"/>
      <c r="SI232" s="0"/>
      <c r="SJ232" s="0"/>
      <c r="SK232" s="0"/>
      <c r="SL232" s="0"/>
      <c r="SM232" s="0"/>
      <c r="SN232" s="0"/>
      <c r="SO232" s="0"/>
      <c r="SP232" s="0"/>
      <c r="SQ232" s="0"/>
      <c r="SR232" s="0"/>
      <c r="SS232" s="0"/>
      <c r="ST232" s="0"/>
      <c r="SU232" s="0"/>
      <c r="SV232" s="0"/>
      <c r="SW232" s="0"/>
      <c r="SX232" s="0"/>
      <c r="SY232" s="0"/>
      <c r="SZ232" s="0"/>
      <c r="TA232" s="0"/>
      <c r="TB232" s="0"/>
      <c r="TC232" s="0"/>
      <c r="TD232" s="0"/>
      <c r="TE232" s="0"/>
      <c r="TF232" s="0"/>
      <c r="TG232" s="0"/>
      <c r="TH232" s="0"/>
      <c r="TI232" s="0"/>
      <c r="TJ232" s="0"/>
      <c r="TK232" s="0"/>
      <c r="TL232" s="0"/>
      <c r="TM232" s="0"/>
      <c r="TN232" s="0"/>
      <c r="TO232" s="0"/>
      <c r="TP232" s="0"/>
      <c r="TQ232" s="0"/>
      <c r="TR232" s="0"/>
      <c r="TS232" s="0"/>
      <c r="TT232" s="0"/>
      <c r="TU232" s="0"/>
      <c r="TV232" s="0"/>
      <c r="TW232" s="0"/>
      <c r="TX232" s="0"/>
      <c r="TY232" s="0"/>
      <c r="TZ232" s="0"/>
      <c r="UA232" s="0"/>
      <c r="UB232" s="0"/>
      <c r="UC232" s="0"/>
      <c r="UD232" s="0"/>
      <c r="UE232" s="0"/>
      <c r="UF232" s="0"/>
      <c r="UG232" s="0"/>
      <c r="UH232" s="0"/>
      <c r="UI232" s="0"/>
      <c r="UJ232" s="0"/>
      <c r="UK232" s="0"/>
      <c r="UL232" s="0"/>
      <c r="UM232" s="0"/>
      <c r="UN232" s="0"/>
      <c r="UO232" s="0"/>
      <c r="UP232" s="0"/>
      <c r="UQ232" s="0"/>
      <c r="UR232" s="0"/>
      <c r="US232" s="0"/>
      <c r="UT232" s="0"/>
      <c r="UU232" s="0"/>
      <c r="UV232" s="0"/>
      <c r="UW232" s="0"/>
      <c r="UX232" s="0"/>
      <c r="UY232" s="0"/>
      <c r="UZ232" s="0"/>
      <c r="VA232" s="0"/>
      <c r="VB232" s="0"/>
      <c r="VC232" s="0"/>
      <c r="VD232" s="0"/>
      <c r="VE232" s="0"/>
      <c r="VF232" s="0"/>
      <c r="VG232" s="0"/>
      <c r="VH232" s="0"/>
      <c r="VI232" s="0"/>
      <c r="VJ232" s="0"/>
      <c r="VK232" s="0"/>
      <c r="VL232" s="0"/>
      <c r="VM232" s="0"/>
      <c r="VN232" s="0"/>
      <c r="VO232" s="0"/>
      <c r="VP232" s="0"/>
      <c r="VQ232" s="0"/>
      <c r="VR232" s="0"/>
      <c r="VS232" s="0"/>
      <c r="VT232" s="0"/>
      <c r="VU232" s="0"/>
      <c r="VV232" s="0"/>
      <c r="VW232" s="0"/>
      <c r="VX232" s="0"/>
      <c r="VY232" s="0"/>
      <c r="VZ232" s="0"/>
      <c r="WA232" s="0"/>
      <c r="WB232" s="0"/>
      <c r="WC232" s="0"/>
      <c r="WD232" s="0"/>
      <c r="WE232" s="0"/>
      <c r="WF232" s="0"/>
      <c r="WG232" s="0"/>
      <c r="WH232" s="0"/>
      <c r="WI232" s="0"/>
      <c r="WJ232" s="0"/>
      <c r="WK232" s="0"/>
      <c r="WL232" s="0"/>
      <c r="WM232" s="0"/>
      <c r="WN232" s="0"/>
      <c r="WO232" s="0"/>
      <c r="WP232" s="0"/>
      <c r="WQ232" s="0"/>
      <c r="WR232" s="0"/>
      <c r="WS232" s="0"/>
      <c r="WT232" s="0"/>
      <c r="WU232" s="0"/>
      <c r="WV232" s="0"/>
      <c r="WW232" s="0"/>
      <c r="WX232" s="0"/>
      <c r="WY232" s="0"/>
      <c r="WZ232" s="0"/>
      <c r="XA232" s="0"/>
      <c r="XB232" s="0"/>
      <c r="XC232" s="0"/>
      <c r="XD232" s="0"/>
      <c r="XE232" s="0"/>
      <c r="XF232" s="0"/>
      <c r="XG232" s="0"/>
      <c r="XH232" s="0"/>
      <c r="XI232" s="0"/>
      <c r="XJ232" s="0"/>
      <c r="XK232" s="0"/>
      <c r="XL232" s="0"/>
      <c r="XM232" s="0"/>
      <c r="XN232" s="0"/>
      <c r="XO232" s="0"/>
      <c r="XP232" s="0"/>
      <c r="XQ232" s="0"/>
      <c r="XR232" s="0"/>
      <c r="XS232" s="0"/>
      <c r="XT232" s="0"/>
      <c r="XU232" s="0"/>
      <c r="XV232" s="0"/>
      <c r="XW232" s="0"/>
      <c r="XX232" s="0"/>
      <c r="XY232" s="0"/>
      <c r="XZ232" s="0"/>
      <c r="YA232" s="0"/>
      <c r="YB232" s="0"/>
      <c r="YC232" s="0"/>
      <c r="YD232" s="0"/>
      <c r="YE232" s="0"/>
      <c r="YF232" s="0"/>
      <c r="YG232" s="0"/>
      <c r="YH232" s="0"/>
      <c r="YI232" s="0"/>
      <c r="YJ232" s="0"/>
      <c r="YK232" s="0"/>
      <c r="YL232" s="0"/>
      <c r="YM232" s="0"/>
      <c r="YN232" s="0"/>
      <c r="YO232" s="0"/>
      <c r="YP232" s="0"/>
      <c r="YQ232" s="0"/>
      <c r="YR232" s="0"/>
      <c r="YS232" s="0"/>
      <c r="YT232" s="0"/>
      <c r="YU232" s="0"/>
      <c r="YV232" s="0"/>
      <c r="YW232" s="0"/>
      <c r="YX232" s="0"/>
      <c r="YY232" s="0"/>
      <c r="YZ232" s="0"/>
      <c r="ZA232" s="0"/>
      <c r="ZB232" s="0"/>
      <c r="ZC232" s="0"/>
      <c r="ZD232" s="0"/>
      <c r="ZE232" s="0"/>
      <c r="ZF232" s="0"/>
      <c r="ZG232" s="0"/>
      <c r="ZH232" s="0"/>
      <c r="ZI232" s="0"/>
      <c r="ZJ232" s="0"/>
      <c r="ZK232" s="0"/>
      <c r="ZL232" s="0"/>
      <c r="ZM232" s="0"/>
      <c r="ZN232" s="0"/>
      <c r="ZO232" s="0"/>
      <c r="ZP232" s="0"/>
      <c r="ZQ232" s="0"/>
      <c r="ZR232" s="0"/>
      <c r="ZS232" s="0"/>
      <c r="ZT232" s="0"/>
      <c r="ZU232" s="0"/>
      <c r="ZV232" s="0"/>
      <c r="ZW232" s="0"/>
      <c r="ZX232" s="0"/>
      <c r="ZY232" s="0"/>
      <c r="ZZ232" s="0"/>
      <c r="AAA232" s="0"/>
      <c r="AAB232" s="0"/>
      <c r="AAC232" s="0"/>
      <c r="AAD232" s="0"/>
      <c r="AAE232" s="0"/>
      <c r="AAF232" s="0"/>
      <c r="AAG232" s="0"/>
      <c r="AAH232" s="0"/>
      <c r="AAI232" s="0"/>
      <c r="AAJ232" s="0"/>
      <c r="AAK232" s="0"/>
      <c r="AAL232" s="0"/>
      <c r="AAM232" s="0"/>
      <c r="AAN232" s="0"/>
      <c r="AAO232" s="0"/>
      <c r="AAP232" s="0"/>
      <c r="AAQ232" s="0"/>
      <c r="AAR232" s="0"/>
      <c r="AAS232" s="0"/>
      <c r="AAT232" s="0"/>
      <c r="AAU232" s="0"/>
      <c r="AAV232" s="0"/>
      <c r="AAW232" s="0"/>
      <c r="AAX232" s="0"/>
      <c r="AAY232" s="0"/>
      <c r="AAZ232" s="0"/>
      <c r="ABA232" s="0"/>
      <c r="ABB232" s="0"/>
      <c r="ABC232" s="0"/>
      <c r="ABD232" s="0"/>
      <c r="ABE232" s="0"/>
      <c r="ABF232" s="0"/>
      <c r="ABG232" s="0"/>
      <c r="ABH232" s="0"/>
      <c r="ABI232" s="0"/>
      <c r="ABJ232" s="0"/>
      <c r="ABK232" s="0"/>
      <c r="ABL232" s="0"/>
      <c r="ABM232" s="0"/>
      <c r="ABN232" s="0"/>
      <c r="ABO232" s="0"/>
      <c r="ABP232" s="0"/>
      <c r="ABQ232" s="0"/>
      <c r="ABR232" s="0"/>
      <c r="ABS232" s="0"/>
      <c r="ABT232" s="0"/>
      <c r="ABU232" s="0"/>
      <c r="ABV232" s="0"/>
      <c r="ABW232" s="0"/>
      <c r="ABX232" s="0"/>
      <c r="ABY232" s="0"/>
      <c r="ABZ232" s="0"/>
      <c r="ACA232" s="0"/>
      <c r="ACB232" s="0"/>
      <c r="ACC232" s="0"/>
      <c r="ACD232" s="0"/>
      <c r="ACE232" s="0"/>
      <c r="ACF232" s="0"/>
      <c r="ACG232" s="0"/>
      <c r="ACH232" s="0"/>
      <c r="ACI232" s="0"/>
      <c r="ACJ232" s="0"/>
      <c r="ACK232" s="0"/>
      <c r="ACL232" s="0"/>
      <c r="ACM232" s="0"/>
      <c r="ACN232" s="0"/>
      <c r="ACO232" s="0"/>
      <c r="ACP232" s="0"/>
      <c r="ACQ232" s="0"/>
      <c r="ACR232" s="0"/>
      <c r="ACS232" s="0"/>
      <c r="ACT232" s="0"/>
      <c r="ACU232" s="0"/>
      <c r="ACV232" s="0"/>
      <c r="ACW232" s="0"/>
      <c r="ACX232" s="0"/>
      <c r="ACY232" s="0"/>
      <c r="ACZ232" s="0"/>
      <c r="ADA232" s="0"/>
      <c r="ADB232" s="0"/>
      <c r="ADC232" s="0"/>
      <c r="ADD232" s="0"/>
      <c r="ADE232" s="0"/>
      <c r="ADF232" s="0"/>
      <c r="ADG232" s="0"/>
      <c r="ADH232" s="0"/>
      <c r="ADI232" s="0"/>
      <c r="ADJ232" s="0"/>
      <c r="ADK232" s="0"/>
      <c r="ADL232" s="0"/>
      <c r="ADM232" s="0"/>
      <c r="ADN232" s="0"/>
      <c r="ADO232" s="0"/>
      <c r="ADP232" s="0"/>
      <c r="ADQ232" s="0"/>
      <c r="ADR232" s="0"/>
      <c r="ADS232" s="0"/>
      <c r="ADT232" s="0"/>
      <c r="ADU232" s="0"/>
      <c r="ADV232" s="0"/>
      <c r="ADW232" s="0"/>
      <c r="ADX232" s="0"/>
      <c r="ADY232" s="0"/>
      <c r="ADZ232" s="0"/>
      <c r="AEA232" s="0"/>
      <c r="AEB232" s="0"/>
      <c r="AEC232" s="0"/>
      <c r="AED232" s="0"/>
      <c r="AEE232" s="0"/>
      <c r="AEF232" s="0"/>
      <c r="AEG232" s="0"/>
      <c r="AEH232" s="0"/>
      <c r="AEI232" s="0"/>
      <c r="AEJ232" s="0"/>
      <c r="AEK232" s="0"/>
      <c r="AEL232" s="0"/>
      <c r="AEM232" s="0"/>
      <c r="AEN232" s="0"/>
      <c r="AEO232" s="0"/>
      <c r="AEP232" s="0"/>
      <c r="AEQ232" s="0"/>
      <c r="AER232" s="0"/>
      <c r="AES232" s="0"/>
      <c r="AET232" s="0"/>
      <c r="AEU232" s="0"/>
      <c r="AEV232" s="0"/>
      <c r="AEW232" s="0"/>
      <c r="AEX232" s="0"/>
      <c r="AEY232" s="0"/>
      <c r="AEZ232" s="0"/>
      <c r="AFA232" s="0"/>
      <c r="AFB232" s="0"/>
      <c r="AFC232" s="0"/>
      <c r="AFD232" s="0"/>
      <c r="AFE232" s="0"/>
      <c r="AFF232" s="0"/>
      <c r="AFG232" s="0"/>
      <c r="AFH232" s="0"/>
      <c r="AFI232" s="0"/>
      <c r="AFJ232" s="0"/>
      <c r="AFK232" s="0"/>
      <c r="AFL232" s="0"/>
      <c r="AFM232" s="0"/>
      <c r="AFN232" s="0"/>
      <c r="AFO232" s="0"/>
      <c r="AFP232" s="0"/>
      <c r="AFQ232" s="0"/>
      <c r="AFR232" s="0"/>
      <c r="AFS232" s="0"/>
      <c r="AFT232" s="0"/>
      <c r="AFU232" s="0"/>
      <c r="AFV232" s="0"/>
      <c r="AFW232" s="0"/>
      <c r="AFX232" s="0"/>
      <c r="AFY232" s="0"/>
      <c r="AFZ232" s="0"/>
      <c r="AGA232" s="0"/>
      <c r="AGB232" s="0"/>
      <c r="AGC232" s="0"/>
      <c r="AGD232" s="0"/>
      <c r="AGE232" s="0"/>
      <c r="AGF232" s="0"/>
      <c r="AGG232" s="0"/>
      <c r="AGH232" s="0"/>
      <c r="AGI232" s="0"/>
      <c r="AGJ232" s="0"/>
      <c r="AGK232" s="0"/>
      <c r="AGL232" s="0"/>
      <c r="AGM232" s="0"/>
      <c r="AGN232" s="0"/>
      <c r="AGO232" s="0"/>
      <c r="AGP232" s="0"/>
      <c r="AGQ232" s="0"/>
      <c r="AGR232" s="0"/>
      <c r="AGS232" s="0"/>
      <c r="AGT232" s="0"/>
      <c r="AGU232" s="0"/>
      <c r="AGV232" s="0"/>
      <c r="AGW232" s="0"/>
      <c r="AGX232" s="0"/>
      <c r="AGY232" s="0"/>
      <c r="AGZ232" s="0"/>
      <c r="AHA232" s="0"/>
      <c r="AHB232" s="0"/>
      <c r="AHC232" s="0"/>
      <c r="AHD232" s="0"/>
      <c r="AHE232" s="0"/>
      <c r="AHF232" s="0"/>
      <c r="AHG232" s="0"/>
      <c r="AHH232" s="0"/>
      <c r="AHI232" s="0"/>
      <c r="AHJ232" s="0"/>
      <c r="AHK232" s="0"/>
      <c r="AHL232" s="0"/>
      <c r="AHM232" s="0"/>
      <c r="AHN232" s="0"/>
      <c r="AHO232" s="0"/>
      <c r="AHP232" s="0"/>
      <c r="AHQ232" s="0"/>
      <c r="AHR232" s="0"/>
      <c r="AHS232" s="0"/>
      <c r="AHT232" s="0"/>
      <c r="AHU232" s="0"/>
      <c r="AHV232" s="0"/>
      <c r="AHW232" s="0"/>
      <c r="AHX232" s="0"/>
      <c r="AHY232" s="0"/>
      <c r="AHZ232" s="0"/>
      <c r="AIA232" s="0"/>
      <c r="AIB232" s="0"/>
      <c r="AIC232" s="0"/>
      <c r="AID232" s="0"/>
      <c r="AIE232" s="0"/>
      <c r="AIF232" s="0"/>
      <c r="AIG232" s="0"/>
      <c r="AIH232" s="0"/>
      <c r="AII232" s="0"/>
      <c r="AIJ232" s="0"/>
      <c r="AIK232" s="0"/>
      <c r="AIL232" s="0"/>
      <c r="AIM232" s="0"/>
      <c r="AIN232" s="0"/>
      <c r="AIO232" s="0"/>
      <c r="AIP232" s="0"/>
      <c r="AIQ232" s="0"/>
      <c r="AIR232" s="0"/>
      <c r="AIS232" s="0"/>
      <c r="AIT232" s="0"/>
      <c r="AIU232" s="0"/>
      <c r="AIV232" s="0"/>
      <c r="AIW232" s="0"/>
      <c r="AIX232" s="0"/>
      <c r="AIY232" s="0"/>
      <c r="AIZ232" s="0"/>
      <c r="AJA232" s="0"/>
      <c r="AJB232" s="0"/>
      <c r="AJC232" s="0"/>
      <c r="AJD232" s="0"/>
      <c r="AJE232" s="0"/>
      <c r="AJF232" s="0"/>
      <c r="AJG232" s="0"/>
      <c r="AJH232" s="0"/>
      <c r="AJI232" s="0"/>
      <c r="AJJ232" s="0"/>
      <c r="AJK232" s="0"/>
      <c r="AJL232" s="0"/>
      <c r="AJM232" s="0"/>
      <c r="AJN232" s="0"/>
      <c r="AJO232" s="0"/>
      <c r="AJP232" s="0"/>
      <c r="AJQ232" s="0"/>
      <c r="AJR232" s="0"/>
      <c r="AJS232" s="0"/>
      <c r="AJT232" s="0"/>
      <c r="AJU232" s="0"/>
      <c r="AJV232" s="0"/>
      <c r="AJW232" s="0"/>
      <c r="AJX232" s="0"/>
      <c r="AJY232" s="0"/>
      <c r="AJZ232" s="0"/>
      <c r="AKA232" s="0"/>
      <c r="AKB232" s="0"/>
      <c r="AKC232" s="0"/>
      <c r="AKD232" s="0"/>
      <c r="AKE232" s="0"/>
      <c r="AKF232" s="0"/>
      <c r="AKG232" s="0"/>
      <c r="AKH232" s="0"/>
      <c r="AKI232" s="0"/>
      <c r="AKJ232" s="0"/>
      <c r="AKK232" s="0"/>
      <c r="AKL232" s="0"/>
      <c r="AKM232" s="0"/>
      <c r="AKN232" s="0"/>
      <c r="AKO232" s="0"/>
      <c r="AKP232" s="0"/>
      <c r="AKQ232" s="0"/>
      <c r="AKR232" s="0"/>
      <c r="AKS232" s="0"/>
      <c r="AKT232" s="0"/>
      <c r="AKU232" s="0"/>
      <c r="AKV232" s="0"/>
      <c r="AKW232" s="0"/>
      <c r="AKX232" s="0"/>
      <c r="AKY232" s="0"/>
      <c r="AKZ232" s="0"/>
      <c r="ALA232" s="0"/>
      <c r="ALB232" s="0"/>
      <c r="ALC232" s="0"/>
      <c r="ALD232" s="0"/>
      <c r="ALE232" s="0"/>
      <c r="ALF232" s="0"/>
      <c r="ALG232" s="0"/>
      <c r="ALH232" s="0"/>
      <c r="ALI232" s="0"/>
      <c r="ALJ232" s="0"/>
      <c r="ALK232" s="0"/>
      <c r="ALL232" s="0"/>
      <c r="ALM232" s="0"/>
      <c r="ALN232" s="0"/>
      <c r="ALO232" s="0"/>
      <c r="ALP232" s="0"/>
      <c r="ALQ232" s="0"/>
      <c r="ALR232" s="0"/>
      <c r="ALS232" s="0"/>
      <c r="ALT232" s="0"/>
      <c r="ALU232" s="0"/>
      <c r="ALV232" s="0"/>
      <c r="ALW232" s="0"/>
      <c r="ALX232" s="0"/>
      <c r="ALY232" s="0"/>
      <c r="ALZ232" s="0"/>
      <c r="AMA232" s="0"/>
      <c r="AMB232" s="0"/>
      <c r="AMC232" s="0"/>
      <c r="AMD232" s="0"/>
      <c r="AME232" s="0"/>
      <c r="AMF232" s="0"/>
      <c r="AMG232" s="0"/>
      <c r="AMH232" s="0"/>
      <c r="AMI232" s="0"/>
      <c r="AMJ232" s="0"/>
    </row>
    <row r="233" customFormat="false" ht="13.2" hidden="false" customHeight="false" outlineLevel="0" collapsed="false">
      <c r="B233" s="3" t="n">
        <v>8</v>
      </c>
      <c r="I233" s="20" t="n">
        <v>0</v>
      </c>
      <c r="J233" s="1" t="s">
        <v>46</v>
      </c>
      <c r="K233" s="1" t="s">
        <v>38</v>
      </c>
      <c r="L233" s="5" t="n">
        <v>42619</v>
      </c>
      <c r="M233" s="1" t="n">
        <v>1</v>
      </c>
      <c r="N233" s="1" t="n">
        <v>2</v>
      </c>
      <c r="O233" s="1" t="n">
        <v>0</v>
      </c>
      <c r="P233" s="19" t="n">
        <f aca="false">+SUMIFS($O$2:$O$181,$J$2:$J$181,$J233,$B$2:$B$181,"&lt;"&amp;$B233,$B$2:$B$181,"&gt;="&amp;($B233-6))/6</f>
        <v>1.66666666666667</v>
      </c>
      <c r="Q233" s="19" t="n">
        <f aca="false">+SUMIFS($M$2:$M$181,$J$2:$J$181,$J233,$B$2:$B$181,"&lt;"&amp;$B233,$B$2:$B$181,"&gt;="&amp;($B233-6))/6</f>
        <v>1.66666666666667</v>
      </c>
      <c r="R233" s="19" t="n">
        <f aca="false">+SUMIFS($N$2:$N$181,$J$2:$J$181,$J233,$B$2:$B$181,"&lt;"&amp;$B233,$B$2:$B$181,"&gt;="&amp;($B233-6))/6</f>
        <v>1.66666666666667</v>
      </c>
      <c r="S233" s="19" t="n">
        <f aca="false">+SUMIFS($S$2:$S$181,$J$2:$J$181,$J233,$B$2:$B$181,"&lt;"&amp;$B233,$B$2:$B$181,"&gt;="&amp;($B233-6))/(6*90)</f>
        <v>0.7</v>
      </c>
      <c r="T233" s="19" t="n">
        <f aca="false">+SUMIFS($T$2:$T$181,$J$2:$J$181,$J233,$B$2:$B$181,"&lt;"&amp;$B233,$B$2:$B$181,"&gt;="&amp;($B233-6))/(6*90)</f>
        <v>0.198148148148148</v>
      </c>
      <c r="U233" s="19" t="n">
        <f aca="false">+SUMIFS($U$2:$U$181,$J$2:$J$181,$J233,$B$2:$B$181,"&lt;"&amp;$B233,$B$2:$B$181,"&gt;="&amp;($B233-6))/(6*90)</f>
        <v>0.62037037037037</v>
      </c>
      <c r="V233" s="19" t="n">
        <f aca="false">+SUMIFS($V$2:$V$181,$J$2:$J$181,$J233,$B$2:$B$181,"&lt;"&amp;$B233,$B$2:$B$181,"&gt;="&amp;($B233-6))/(6*90)</f>
        <v>0.155555555555556</v>
      </c>
      <c r="W233" s="19" t="n">
        <f aca="false">+SUMIFS($W$2:$W$181,$J$2:$J$181,$J233,$B$2:$B$181,"&lt;"&amp;$B233,$B$2:$B$181,"&gt;="&amp;($B233-6))/6</f>
        <v>1.50877192982456</v>
      </c>
      <c r="X233" s="19" t="n">
        <f aca="false">+SUMIFS($X$2:$X$181,$J$2:$J$181,$J233,$B$2:$B$181,"&lt;"&amp;$B233,$B$2:$B$181,"&gt;="&amp;($B233-6))/6</f>
        <v>1.9775641025641</v>
      </c>
      <c r="Y233" s="19" t="n">
        <f aca="false">+SUMIFS($Y$2:$Y$181,$J$2:$J$181,$J233,$B$2:$B$181,"&lt;"&amp;$B233,$B$2:$B$181,"&gt;="&amp;($B233-6))/(6*90)</f>
        <v>3.63518518518519</v>
      </c>
      <c r="Z233" s="19" t="n">
        <f aca="false">+SUMIFS($Z$2:$Z$181,$J$2:$J$181,$J233,$B$2:$B$181,"&lt;"&amp;$B233,$B$2:$B$181,"&gt;="&amp;($B233-6))/(6*90)</f>
        <v>0.72962962962963</v>
      </c>
      <c r="AA233" s="19" t="n">
        <f aca="false">+SUMIFS($AA$2:$AA$181,$J$2:$J$181,$J233,$B$2:$B$181,"&lt;"&amp;$B233,$B$2:$B$181,"&gt;="&amp;($B233-6))/6</f>
        <v>0.830501069870856</v>
      </c>
      <c r="AB233" s="19" t="n">
        <f aca="false">+SUMIFS($AB$2:$AB$181,$J$2:$J$181,$J233,$B$2:$B$181,"&lt;"&amp;$B233,$B$2:$B$181,"&gt;="&amp;($B233-6))/(6*90)</f>
        <v>0.0833333333333333</v>
      </c>
      <c r="AC233" s="19" t="n">
        <f aca="false">+SUMIFS($AC$2:$AC$181,$J$2:$J$181,$J233,$B$2:$B$181,"&lt;"&amp;$B233,$B$2:$B$181,"&gt;="&amp;($B233-6))/(6*90)</f>
        <v>0.151851851851852</v>
      </c>
      <c r="AD233" s="19" t="n">
        <f aca="false">+SUMIFS(AD$2:AD$181,$J$2:$J$181,$J233,$B$2:$B$181,"&lt;"&amp;$B233,$B$2:$B$181,"&gt;="&amp;($B233-6))/6</f>
        <v>3</v>
      </c>
      <c r="AE233" s="19" t="n">
        <f aca="false">+SUMIFS(AE$2:AE$181,$J$2:$J$181,$J233,$B$2:$B$181,"&lt;"&amp;$B233,$B$2:$B$181,"&gt;="&amp;($B233-6))/(6*90)</f>
        <v>0.125925925925926</v>
      </c>
      <c r="AF233" s="19" t="n">
        <f aca="false">+SUMIFS(AF$2:AF$181,$J$2:$J$181,$J233,$B$2:$B$181,"&lt;"&amp;$B233,$B$2:$B$181,"&gt;="&amp;($B233-6))/(6*90)</f>
        <v>2.70740740740741</v>
      </c>
      <c r="AG233" s="19" t="n">
        <f aca="false">+SUMIFS(AG$2:AG$181,$J$2:$J$181,$J233,$B$2:$B$181,"&lt;"&amp;$B233,$B$2:$B$181,"&gt;="&amp;($B233-6))/(6*90)</f>
        <v>0.5</v>
      </c>
      <c r="AH233" s="19" t="n">
        <f aca="false">+SUMIFS(AH$2:AH$181,$J$2:$J$181,$J233,$B$2:$B$181,"&lt;"&amp;$B233,$B$2:$B$181,"&gt;="&amp;($B233-6))/(6*90)</f>
        <v>0.0240740740740741</v>
      </c>
      <c r="AI233" s="19" t="n">
        <f aca="false">+SUMIFS(AI$2:AI$181,$J$2:$J$181,$J233,$B$2:$B$181,"&lt;"&amp;$B233,$B$2:$B$181,"&gt;="&amp;($B233-6))/(6*90)</f>
        <v>0.135185185185185</v>
      </c>
      <c r="AJ233" s="19" t="n">
        <f aca="false">+SUMIFS(AJ$2:AJ$181,$J$2:$J$181,$J233,$B$2:$B$181,"&lt;"&amp;$B233,$B$2:$B$181,"&gt;="&amp;($B233-6))/6</f>
        <v>2.33333333333333</v>
      </c>
      <c r="AK233" s="19" t="n">
        <f aca="false">+SUMIFS(AK$2:AK$181,$J$2:$J$181,$J233,$B$2:$B$181,"&lt;"&amp;$B233,$B$2:$B$181,"&gt;="&amp;($B233-6))/(6*90)</f>
        <v>0.0925925925925926</v>
      </c>
      <c r="AL233" s="19" t="n">
        <f aca="false">+SUMIFS(AL$2:AL$181,$J$2:$J$181,$J233,$B$2:$B$181,"&lt;"&amp;$B233,$B$2:$B$181,"&gt;="&amp;($B233-6))/6</f>
        <v>1.38888888888889</v>
      </c>
      <c r="AM233" s="19" t="n">
        <f aca="false">+SUMIFS(AM$2:AM$181,$J$2:$J$181,$J233,$B$2:$B$181,"&lt;"&amp;$B233,$B$2:$B$181,"&gt;="&amp;($B233-6))/6</f>
        <v>1.86570512820513</v>
      </c>
      <c r="AN233" s="19" t="n">
        <f aca="false">+SUMIFS(AN$2:AN$181,$J$2:$J$181,$J233,$B$2:$B$181,"&lt;"&amp;$B233,$B$2:$B$181,"&gt;="&amp;($B233-6))/6</f>
        <v>1.72931412645197</v>
      </c>
      <c r="AO233" s="0"/>
      <c r="AP233" s="0"/>
      <c r="AQ233" s="0"/>
      <c r="AR233" s="0"/>
      <c r="AS233" s="0"/>
      <c r="AT233" s="0"/>
      <c r="AU233" s="0"/>
      <c r="AV233" s="0"/>
      <c r="AW233" s="0"/>
      <c r="AX233" s="0"/>
      <c r="AY233" s="0"/>
      <c r="AZ233" s="0"/>
      <c r="BA233" s="0"/>
      <c r="BB233" s="0"/>
      <c r="BC233" s="0"/>
      <c r="BD233" s="0"/>
      <c r="BE233" s="0"/>
      <c r="BF233" s="0"/>
      <c r="BG233" s="0"/>
      <c r="BH233" s="0"/>
      <c r="BI233" s="0"/>
      <c r="BJ233" s="0"/>
      <c r="BK233" s="0"/>
      <c r="BL233" s="0"/>
      <c r="BM233" s="0"/>
      <c r="BN233" s="0"/>
      <c r="BO233" s="0"/>
      <c r="BP233" s="0"/>
      <c r="BQ233" s="0"/>
      <c r="BR233" s="0"/>
      <c r="BS233" s="0"/>
      <c r="BT233" s="0"/>
      <c r="BU233" s="0"/>
      <c r="BV233" s="0"/>
      <c r="BW233" s="0"/>
      <c r="BX233" s="0"/>
      <c r="BY233" s="0"/>
      <c r="BZ233" s="0"/>
      <c r="CA233" s="0"/>
      <c r="CB233" s="0"/>
      <c r="CC233" s="0"/>
      <c r="CD233" s="0"/>
      <c r="CE233" s="0"/>
      <c r="CF233" s="0"/>
      <c r="CG233" s="0"/>
      <c r="CH233" s="0"/>
      <c r="CI233" s="0"/>
      <c r="CJ233" s="0"/>
      <c r="CK233" s="0"/>
      <c r="CL233" s="0"/>
      <c r="CM233" s="0"/>
      <c r="CN233" s="0"/>
      <c r="CO233" s="0"/>
      <c r="CP233" s="0"/>
      <c r="CQ233" s="0"/>
      <c r="CR233" s="0"/>
      <c r="CS233" s="0"/>
      <c r="CT233" s="0"/>
      <c r="CU233" s="0"/>
      <c r="CV233" s="0"/>
      <c r="CW233" s="0"/>
      <c r="CX233" s="0"/>
      <c r="CY233" s="0"/>
      <c r="CZ233" s="0"/>
      <c r="DA233" s="0"/>
      <c r="DB233" s="0"/>
      <c r="DC233" s="0"/>
      <c r="DD233" s="0"/>
      <c r="DE233" s="0"/>
      <c r="DF233" s="0"/>
      <c r="DG233" s="0"/>
      <c r="DH233" s="0"/>
      <c r="DI233" s="0"/>
      <c r="DJ233" s="0"/>
      <c r="DK233" s="0"/>
      <c r="DL233" s="0"/>
      <c r="DM233" s="0"/>
      <c r="DN233" s="0"/>
      <c r="DO233" s="0"/>
      <c r="DP233" s="0"/>
      <c r="DQ233" s="0"/>
      <c r="DR233" s="0"/>
      <c r="DS233" s="0"/>
      <c r="DT233" s="0"/>
      <c r="DU233" s="0"/>
      <c r="DV233" s="0"/>
      <c r="DW233" s="0"/>
      <c r="DX233" s="0"/>
      <c r="DY233" s="0"/>
      <c r="DZ233" s="0"/>
      <c r="EA233" s="0"/>
      <c r="EB233" s="0"/>
      <c r="EC233" s="0"/>
      <c r="ED233" s="0"/>
      <c r="EE233" s="0"/>
      <c r="EF233" s="0"/>
      <c r="EG233" s="0"/>
      <c r="EH233" s="0"/>
      <c r="EI233" s="0"/>
      <c r="EJ233" s="0"/>
      <c r="EK233" s="0"/>
      <c r="EL233" s="0"/>
      <c r="EM233" s="0"/>
      <c r="EN233" s="0"/>
      <c r="EO233" s="0"/>
      <c r="EP233" s="0"/>
      <c r="EQ233" s="0"/>
      <c r="ER233" s="0"/>
      <c r="ES233" s="0"/>
      <c r="ET233" s="0"/>
      <c r="EU233" s="0"/>
      <c r="EV233" s="0"/>
      <c r="EW233" s="0"/>
      <c r="EX233" s="0"/>
      <c r="EY233" s="0"/>
      <c r="EZ233" s="0"/>
      <c r="FA233" s="0"/>
      <c r="FB233" s="0"/>
      <c r="FC233" s="0"/>
      <c r="FD233" s="0"/>
      <c r="FE233" s="0"/>
      <c r="FF233" s="0"/>
      <c r="FG233" s="0"/>
      <c r="FH233" s="0"/>
      <c r="FI233" s="0"/>
      <c r="FJ233" s="0"/>
      <c r="FK233" s="0"/>
      <c r="FL233" s="0"/>
      <c r="FM233" s="0"/>
      <c r="FN233" s="0"/>
      <c r="FO233" s="0"/>
      <c r="FP233" s="0"/>
      <c r="FQ233" s="0"/>
      <c r="FR233" s="0"/>
      <c r="FS233" s="0"/>
      <c r="FT233" s="0"/>
      <c r="FU233" s="0"/>
      <c r="FV233" s="0"/>
      <c r="FW233" s="0"/>
      <c r="FX233" s="0"/>
      <c r="FY233" s="0"/>
      <c r="FZ233" s="0"/>
      <c r="GA233" s="0"/>
      <c r="GB233" s="0"/>
      <c r="GC233" s="0"/>
      <c r="GD233" s="0"/>
      <c r="GE233" s="0"/>
      <c r="GF233" s="0"/>
      <c r="GG233" s="0"/>
      <c r="GH233" s="0"/>
      <c r="GI233" s="0"/>
      <c r="GJ233" s="0"/>
      <c r="GK233" s="0"/>
      <c r="GL233" s="0"/>
      <c r="GM233" s="0"/>
      <c r="GN233" s="0"/>
      <c r="GO233" s="0"/>
      <c r="GP233" s="0"/>
      <c r="GQ233" s="0"/>
      <c r="GR233" s="0"/>
      <c r="GS233" s="0"/>
      <c r="GT233" s="0"/>
      <c r="GU233" s="0"/>
      <c r="GV233" s="0"/>
      <c r="GW233" s="0"/>
      <c r="GX233" s="0"/>
      <c r="GY233" s="0"/>
      <c r="GZ233" s="0"/>
      <c r="HA233" s="0"/>
      <c r="HB233" s="0"/>
      <c r="HC233" s="0"/>
      <c r="HD233" s="0"/>
      <c r="HE233" s="0"/>
      <c r="HF233" s="0"/>
      <c r="HG233" s="0"/>
      <c r="HH233" s="0"/>
      <c r="HI233" s="0"/>
      <c r="HJ233" s="0"/>
      <c r="HK233" s="0"/>
      <c r="HL233" s="0"/>
      <c r="HM233" s="0"/>
      <c r="HN233" s="0"/>
      <c r="HO233" s="0"/>
      <c r="HP233" s="0"/>
      <c r="HQ233" s="0"/>
      <c r="HR233" s="0"/>
      <c r="HS233" s="0"/>
      <c r="HT233" s="0"/>
      <c r="HU233" s="0"/>
      <c r="HV233" s="0"/>
      <c r="HW233" s="0"/>
      <c r="HX233" s="0"/>
      <c r="HY233" s="0"/>
      <c r="HZ233" s="0"/>
      <c r="IA233" s="0"/>
      <c r="IB233" s="0"/>
      <c r="IC233" s="0"/>
      <c r="ID233" s="0"/>
      <c r="IE233" s="0"/>
      <c r="IF233" s="0"/>
      <c r="IG233" s="0"/>
      <c r="IH233" s="0"/>
      <c r="II233" s="0"/>
      <c r="IJ233" s="0"/>
      <c r="IK233" s="0"/>
      <c r="IL233" s="0"/>
      <c r="IM233" s="0"/>
      <c r="IN233" s="0"/>
      <c r="IO233" s="0"/>
      <c r="IP233" s="0"/>
      <c r="IQ233" s="0"/>
      <c r="IR233" s="0"/>
      <c r="IS233" s="0"/>
      <c r="IT233" s="0"/>
      <c r="IU233" s="0"/>
      <c r="IV233" s="0"/>
      <c r="IW233" s="0"/>
      <c r="IX233" s="0"/>
      <c r="IY233" s="0"/>
      <c r="IZ233" s="0"/>
      <c r="JA233" s="0"/>
      <c r="JB233" s="0"/>
      <c r="JC233" s="0"/>
      <c r="JD233" s="0"/>
      <c r="JE233" s="0"/>
      <c r="JF233" s="0"/>
      <c r="JG233" s="0"/>
      <c r="JH233" s="0"/>
      <c r="JI233" s="0"/>
      <c r="JJ233" s="0"/>
      <c r="JK233" s="0"/>
      <c r="JL233" s="0"/>
      <c r="JM233" s="0"/>
      <c r="JN233" s="0"/>
      <c r="JO233" s="0"/>
      <c r="JP233" s="0"/>
      <c r="JQ233" s="0"/>
      <c r="JR233" s="0"/>
      <c r="JS233" s="0"/>
      <c r="JT233" s="0"/>
      <c r="JU233" s="0"/>
      <c r="JV233" s="0"/>
      <c r="JW233" s="0"/>
      <c r="JX233" s="0"/>
      <c r="JY233" s="0"/>
      <c r="JZ233" s="0"/>
      <c r="KA233" s="0"/>
      <c r="KB233" s="0"/>
      <c r="KC233" s="0"/>
      <c r="KD233" s="0"/>
      <c r="KE233" s="0"/>
      <c r="KF233" s="0"/>
      <c r="KG233" s="0"/>
      <c r="KH233" s="0"/>
      <c r="KI233" s="0"/>
      <c r="KJ233" s="0"/>
      <c r="KK233" s="0"/>
      <c r="KL233" s="0"/>
      <c r="KM233" s="0"/>
      <c r="KN233" s="0"/>
      <c r="KO233" s="0"/>
      <c r="KP233" s="0"/>
      <c r="KQ233" s="0"/>
      <c r="KR233" s="0"/>
      <c r="KS233" s="0"/>
      <c r="KT233" s="0"/>
      <c r="KU233" s="0"/>
      <c r="KV233" s="0"/>
      <c r="KW233" s="0"/>
      <c r="KX233" s="0"/>
      <c r="KY233" s="0"/>
      <c r="KZ233" s="0"/>
      <c r="LA233" s="0"/>
      <c r="LB233" s="0"/>
      <c r="LC233" s="0"/>
      <c r="LD233" s="0"/>
      <c r="LE233" s="0"/>
      <c r="LF233" s="0"/>
      <c r="LG233" s="0"/>
      <c r="LH233" s="0"/>
      <c r="LI233" s="0"/>
      <c r="LJ233" s="0"/>
      <c r="LK233" s="0"/>
      <c r="LL233" s="0"/>
      <c r="LM233" s="0"/>
      <c r="LN233" s="0"/>
      <c r="LO233" s="0"/>
      <c r="LP233" s="0"/>
      <c r="LQ233" s="0"/>
      <c r="LR233" s="0"/>
      <c r="LS233" s="0"/>
      <c r="LT233" s="0"/>
      <c r="LU233" s="0"/>
      <c r="LV233" s="0"/>
      <c r="LW233" s="0"/>
      <c r="LX233" s="0"/>
      <c r="LY233" s="0"/>
      <c r="LZ233" s="0"/>
      <c r="MA233" s="0"/>
      <c r="MB233" s="0"/>
      <c r="MC233" s="0"/>
      <c r="MD233" s="0"/>
      <c r="ME233" s="0"/>
      <c r="MF233" s="0"/>
      <c r="MG233" s="0"/>
      <c r="MH233" s="0"/>
      <c r="MI233" s="0"/>
      <c r="MJ233" s="0"/>
      <c r="MK233" s="0"/>
      <c r="ML233" s="0"/>
      <c r="MM233" s="0"/>
      <c r="MN233" s="0"/>
      <c r="MO233" s="0"/>
      <c r="MP233" s="0"/>
      <c r="MQ233" s="0"/>
      <c r="MR233" s="0"/>
      <c r="MS233" s="0"/>
      <c r="MT233" s="0"/>
      <c r="MU233" s="0"/>
      <c r="MV233" s="0"/>
      <c r="MW233" s="0"/>
      <c r="MX233" s="0"/>
      <c r="MY233" s="0"/>
      <c r="MZ233" s="0"/>
      <c r="NA233" s="0"/>
      <c r="NB233" s="0"/>
      <c r="NC233" s="0"/>
      <c r="ND233" s="0"/>
      <c r="NE233" s="0"/>
      <c r="NF233" s="0"/>
      <c r="NG233" s="0"/>
      <c r="NH233" s="0"/>
      <c r="NI233" s="0"/>
      <c r="NJ233" s="0"/>
      <c r="NK233" s="0"/>
      <c r="NL233" s="0"/>
      <c r="NM233" s="0"/>
      <c r="NN233" s="0"/>
      <c r="NO233" s="0"/>
      <c r="NP233" s="0"/>
      <c r="NQ233" s="0"/>
      <c r="NR233" s="0"/>
      <c r="NS233" s="0"/>
      <c r="NT233" s="0"/>
      <c r="NU233" s="0"/>
      <c r="NV233" s="0"/>
      <c r="NW233" s="0"/>
      <c r="NX233" s="0"/>
      <c r="NY233" s="0"/>
      <c r="NZ233" s="0"/>
      <c r="OA233" s="0"/>
      <c r="OB233" s="0"/>
      <c r="OC233" s="0"/>
      <c r="OD233" s="0"/>
      <c r="OE233" s="0"/>
      <c r="OF233" s="0"/>
      <c r="OG233" s="0"/>
      <c r="OH233" s="0"/>
      <c r="OI233" s="0"/>
      <c r="OJ233" s="0"/>
      <c r="OK233" s="0"/>
      <c r="OL233" s="0"/>
      <c r="OM233" s="0"/>
      <c r="ON233" s="0"/>
      <c r="OO233" s="0"/>
      <c r="OP233" s="0"/>
      <c r="OQ233" s="0"/>
      <c r="OR233" s="0"/>
      <c r="OS233" s="0"/>
      <c r="OT233" s="0"/>
      <c r="OU233" s="0"/>
      <c r="OV233" s="0"/>
      <c r="OW233" s="0"/>
      <c r="OX233" s="0"/>
      <c r="OY233" s="0"/>
      <c r="OZ233" s="0"/>
      <c r="PA233" s="0"/>
      <c r="PB233" s="0"/>
      <c r="PC233" s="0"/>
      <c r="PD233" s="0"/>
      <c r="PE233" s="0"/>
      <c r="PF233" s="0"/>
      <c r="PG233" s="0"/>
      <c r="PH233" s="0"/>
      <c r="PI233" s="0"/>
      <c r="PJ233" s="0"/>
      <c r="PK233" s="0"/>
      <c r="PL233" s="0"/>
      <c r="PM233" s="0"/>
      <c r="PN233" s="0"/>
      <c r="PO233" s="0"/>
      <c r="PP233" s="0"/>
      <c r="PQ233" s="0"/>
      <c r="PR233" s="0"/>
      <c r="PS233" s="0"/>
      <c r="PT233" s="0"/>
      <c r="PU233" s="0"/>
      <c r="PV233" s="0"/>
      <c r="PW233" s="0"/>
      <c r="PX233" s="0"/>
      <c r="PY233" s="0"/>
      <c r="PZ233" s="0"/>
      <c r="QA233" s="0"/>
      <c r="QB233" s="0"/>
      <c r="QC233" s="0"/>
      <c r="QD233" s="0"/>
      <c r="QE233" s="0"/>
      <c r="QF233" s="0"/>
      <c r="QG233" s="0"/>
      <c r="QH233" s="0"/>
      <c r="QI233" s="0"/>
      <c r="QJ233" s="0"/>
      <c r="QK233" s="0"/>
      <c r="QL233" s="0"/>
      <c r="QM233" s="0"/>
      <c r="QN233" s="0"/>
      <c r="QO233" s="0"/>
      <c r="QP233" s="0"/>
      <c r="QQ233" s="0"/>
      <c r="QR233" s="0"/>
      <c r="QS233" s="0"/>
      <c r="QT233" s="0"/>
      <c r="QU233" s="0"/>
      <c r="QV233" s="0"/>
      <c r="QW233" s="0"/>
      <c r="QX233" s="0"/>
      <c r="QY233" s="0"/>
      <c r="QZ233" s="0"/>
      <c r="RA233" s="0"/>
      <c r="RB233" s="0"/>
      <c r="RC233" s="0"/>
      <c r="RD233" s="0"/>
      <c r="RE233" s="0"/>
      <c r="RF233" s="0"/>
      <c r="RG233" s="0"/>
      <c r="RH233" s="0"/>
      <c r="RI233" s="0"/>
      <c r="RJ233" s="0"/>
      <c r="RK233" s="0"/>
      <c r="RL233" s="0"/>
      <c r="RM233" s="0"/>
      <c r="RN233" s="0"/>
      <c r="RO233" s="0"/>
      <c r="RP233" s="0"/>
      <c r="RQ233" s="0"/>
      <c r="RR233" s="0"/>
      <c r="RS233" s="0"/>
      <c r="RT233" s="0"/>
      <c r="RU233" s="0"/>
      <c r="RV233" s="0"/>
      <c r="RW233" s="0"/>
      <c r="RX233" s="0"/>
      <c r="RY233" s="0"/>
      <c r="RZ233" s="0"/>
      <c r="SA233" s="0"/>
      <c r="SB233" s="0"/>
      <c r="SC233" s="0"/>
      <c r="SD233" s="0"/>
      <c r="SE233" s="0"/>
      <c r="SF233" s="0"/>
      <c r="SG233" s="0"/>
      <c r="SH233" s="0"/>
      <c r="SI233" s="0"/>
      <c r="SJ233" s="0"/>
      <c r="SK233" s="0"/>
      <c r="SL233" s="0"/>
      <c r="SM233" s="0"/>
      <c r="SN233" s="0"/>
      <c r="SO233" s="0"/>
      <c r="SP233" s="0"/>
      <c r="SQ233" s="0"/>
      <c r="SR233" s="0"/>
      <c r="SS233" s="0"/>
      <c r="ST233" s="0"/>
      <c r="SU233" s="0"/>
      <c r="SV233" s="0"/>
      <c r="SW233" s="0"/>
      <c r="SX233" s="0"/>
      <c r="SY233" s="0"/>
      <c r="SZ233" s="0"/>
      <c r="TA233" s="0"/>
      <c r="TB233" s="0"/>
      <c r="TC233" s="0"/>
      <c r="TD233" s="0"/>
      <c r="TE233" s="0"/>
      <c r="TF233" s="0"/>
      <c r="TG233" s="0"/>
      <c r="TH233" s="0"/>
      <c r="TI233" s="0"/>
      <c r="TJ233" s="0"/>
      <c r="TK233" s="0"/>
      <c r="TL233" s="0"/>
      <c r="TM233" s="0"/>
      <c r="TN233" s="0"/>
      <c r="TO233" s="0"/>
      <c r="TP233" s="0"/>
      <c r="TQ233" s="0"/>
      <c r="TR233" s="0"/>
      <c r="TS233" s="0"/>
      <c r="TT233" s="0"/>
      <c r="TU233" s="0"/>
      <c r="TV233" s="0"/>
      <c r="TW233" s="0"/>
      <c r="TX233" s="0"/>
      <c r="TY233" s="0"/>
      <c r="TZ233" s="0"/>
      <c r="UA233" s="0"/>
      <c r="UB233" s="0"/>
      <c r="UC233" s="0"/>
      <c r="UD233" s="0"/>
      <c r="UE233" s="0"/>
      <c r="UF233" s="0"/>
      <c r="UG233" s="0"/>
      <c r="UH233" s="0"/>
      <c r="UI233" s="0"/>
      <c r="UJ233" s="0"/>
      <c r="UK233" s="0"/>
      <c r="UL233" s="0"/>
      <c r="UM233" s="0"/>
      <c r="UN233" s="0"/>
      <c r="UO233" s="0"/>
      <c r="UP233" s="0"/>
      <c r="UQ233" s="0"/>
      <c r="UR233" s="0"/>
      <c r="US233" s="0"/>
      <c r="UT233" s="0"/>
      <c r="UU233" s="0"/>
      <c r="UV233" s="0"/>
      <c r="UW233" s="0"/>
      <c r="UX233" s="0"/>
      <c r="UY233" s="0"/>
      <c r="UZ233" s="0"/>
      <c r="VA233" s="0"/>
      <c r="VB233" s="0"/>
      <c r="VC233" s="0"/>
      <c r="VD233" s="0"/>
      <c r="VE233" s="0"/>
      <c r="VF233" s="0"/>
      <c r="VG233" s="0"/>
      <c r="VH233" s="0"/>
      <c r="VI233" s="0"/>
      <c r="VJ233" s="0"/>
      <c r="VK233" s="0"/>
      <c r="VL233" s="0"/>
      <c r="VM233" s="0"/>
      <c r="VN233" s="0"/>
      <c r="VO233" s="0"/>
      <c r="VP233" s="0"/>
      <c r="VQ233" s="0"/>
      <c r="VR233" s="0"/>
      <c r="VS233" s="0"/>
      <c r="VT233" s="0"/>
      <c r="VU233" s="0"/>
      <c r="VV233" s="0"/>
      <c r="VW233" s="0"/>
      <c r="VX233" s="0"/>
      <c r="VY233" s="0"/>
      <c r="VZ233" s="0"/>
      <c r="WA233" s="0"/>
      <c r="WB233" s="0"/>
      <c r="WC233" s="0"/>
      <c r="WD233" s="0"/>
      <c r="WE233" s="0"/>
      <c r="WF233" s="0"/>
      <c r="WG233" s="0"/>
      <c r="WH233" s="0"/>
      <c r="WI233" s="0"/>
      <c r="WJ233" s="0"/>
      <c r="WK233" s="0"/>
      <c r="WL233" s="0"/>
      <c r="WM233" s="0"/>
      <c r="WN233" s="0"/>
      <c r="WO233" s="0"/>
      <c r="WP233" s="0"/>
      <c r="WQ233" s="0"/>
      <c r="WR233" s="0"/>
      <c r="WS233" s="0"/>
      <c r="WT233" s="0"/>
      <c r="WU233" s="0"/>
      <c r="WV233" s="0"/>
      <c r="WW233" s="0"/>
      <c r="WX233" s="0"/>
      <c r="WY233" s="0"/>
      <c r="WZ233" s="0"/>
      <c r="XA233" s="0"/>
      <c r="XB233" s="0"/>
      <c r="XC233" s="0"/>
      <c r="XD233" s="0"/>
      <c r="XE233" s="0"/>
      <c r="XF233" s="0"/>
      <c r="XG233" s="0"/>
      <c r="XH233" s="0"/>
      <c r="XI233" s="0"/>
      <c r="XJ233" s="0"/>
      <c r="XK233" s="0"/>
      <c r="XL233" s="0"/>
      <c r="XM233" s="0"/>
      <c r="XN233" s="0"/>
      <c r="XO233" s="0"/>
      <c r="XP233" s="0"/>
      <c r="XQ233" s="0"/>
      <c r="XR233" s="0"/>
      <c r="XS233" s="0"/>
      <c r="XT233" s="0"/>
      <c r="XU233" s="0"/>
      <c r="XV233" s="0"/>
      <c r="XW233" s="0"/>
      <c r="XX233" s="0"/>
      <c r="XY233" s="0"/>
      <c r="XZ233" s="0"/>
      <c r="YA233" s="0"/>
      <c r="YB233" s="0"/>
      <c r="YC233" s="0"/>
      <c r="YD233" s="0"/>
      <c r="YE233" s="0"/>
      <c r="YF233" s="0"/>
      <c r="YG233" s="0"/>
      <c r="YH233" s="0"/>
      <c r="YI233" s="0"/>
      <c r="YJ233" s="0"/>
      <c r="YK233" s="0"/>
      <c r="YL233" s="0"/>
      <c r="YM233" s="0"/>
      <c r="YN233" s="0"/>
      <c r="YO233" s="0"/>
      <c r="YP233" s="0"/>
      <c r="YQ233" s="0"/>
      <c r="YR233" s="0"/>
      <c r="YS233" s="0"/>
      <c r="YT233" s="0"/>
      <c r="YU233" s="0"/>
      <c r="YV233" s="0"/>
      <c r="YW233" s="0"/>
      <c r="YX233" s="0"/>
      <c r="YY233" s="0"/>
      <c r="YZ233" s="0"/>
      <c r="ZA233" s="0"/>
      <c r="ZB233" s="0"/>
      <c r="ZC233" s="0"/>
      <c r="ZD233" s="0"/>
      <c r="ZE233" s="0"/>
      <c r="ZF233" s="0"/>
      <c r="ZG233" s="0"/>
      <c r="ZH233" s="0"/>
      <c r="ZI233" s="0"/>
      <c r="ZJ233" s="0"/>
      <c r="ZK233" s="0"/>
      <c r="ZL233" s="0"/>
      <c r="ZM233" s="0"/>
      <c r="ZN233" s="0"/>
      <c r="ZO233" s="0"/>
      <c r="ZP233" s="0"/>
      <c r="ZQ233" s="0"/>
      <c r="ZR233" s="0"/>
      <c r="ZS233" s="0"/>
      <c r="ZT233" s="0"/>
      <c r="ZU233" s="0"/>
      <c r="ZV233" s="0"/>
      <c r="ZW233" s="0"/>
      <c r="ZX233" s="0"/>
      <c r="ZY233" s="0"/>
      <c r="ZZ233" s="0"/>
      <c r="AAA233" s="0"/>
      <c r="AAB233" s="0"/>
      <c r="AAC233" s="0"/>
      <c r="AAD233" s="0"/>
      <c r="AAE233" s="0"/>
      <c r="AAF233" s="0"/>
      <c r="AAG233" s="0"/>
      <c r="AAH233" s="0"/>
      <c r="AAI233" s="0"/>
      <c r="AAJ233" s="0"/>
      <c r="AAK233" s="0"/>
      <c r="AAL233" s="0"/>
      <c r="AAM233" s="0"/>
      <c r="AAN233" s="0"/>
      <c r="AAO233" s="0"/>
      <c r="AAP233" s="0"/>
      <c r="AAQ233" s="0"/>
      <c r="AAR233" s="0"/>
      <c r="AAS233" s="0"/>
      <c r="AAT233" s="0"/>
      <c r="AAU233" s="0"/>
      <c r="AAV233" s="0"/>
      <c r="AAW233" s="0"/>
      <c r="AAX233" s="0"/>
      <c r="AAY233" s="0"/>
      <c r="AAZ233" s="0"/>
      <c r="ABA233" s="0"/>
      <c r="ABB233" s="0"/>
      <c r="ABC233" s="0"/>
      <c r="ABD233" s="0"/>
      <c r="ABE233" s="0"/>
      <c r="ABF233" s="0"/>
      <c r="ABG233" s="0"/>
      <c r="ABH233" s="0"/>
      <c r="ABI233" s="0"/>
      <c r="ABJ233" s="0"/>
      <c r="ABK233" s="0"/>
      <c r="ABL233" s="0"/>
      <c r="ABM233" s="0"/>
      <c r="ABN233" s="0"/>
      <c r="ABO233" s="0"/>
      <c r="ABP233" s="0"/>
      <c r="ABQ233" s="0"/>
      <c r="ABR233" s="0"/>
      <c r="ABS233" s="0"/>
      <c r="ABT233" s="0"/>
      <c r="ABU233" s="0"/>
      <c r="ABV233" s="0"/>
      <c r="ABW233" s="0"/>
      <c r="ABX233" s="0"/>
      <c r="ABY233" s="0"/>
      <c r="ABZ233" s="0"/>
      <c r="ACA233" s="0"/>
      <c r="ACB233" s="0"/>
      <c r="ACC233" s="0"/>
      <c r="ACD233" s="0"/>
      <c r="ACE233" s="0"/>
      <c r="ACF233" s="0"/>
      <c r="ACG233" s="0"/>
      <c r="ACH233" s="0"/>
      <c r="ACI233" s="0"/>
      <c r="ACJ233" s="0"/>
      <c r="ACK233" s="0"/>
      <c r="ACL233" s="0"/>
      <c r="ACM233" s="0"/>
      <c r="ACN233" s="0"/>
      <c r="ACO233" s="0"/>
      <c r="ACP233" s="0"/>
      <c r="ACQ233" s="0"/>
      <c r="ACR233" s="0"/>
      <c r="ACS233" s="0"/>
      <c r="ACT233" s="0"/>
      <c r="ACU233" s="0"/>
      <c r="ACV233" s="0"/>
      <c r="ACW233" s="0"/>
      <c r="ACX233" s="0"/>
      <c r="ACY233" s="0"/>
      <c r="ACZ233" s="0"/>
      <c r="ADA233" s="0"/>
      <c r="ADB233" s="0"/>
      <c r="ADC233" s="0"/>
      <c r="ADD233" s="0"/>
      <c r="ADE233" s="0"/>
      <c r="ADF233" s="0"/>
      <c r="ADG233" s="0"/>
      <c r="ADH233" s="0"/>
      <c r="ADI233" s="0"/>
      <c r="ADJ233" s="0"/>
      <c r="ADK233" s="0"/>
      <c r="ADL233" s="0"/>
      <c r="ADM233" s="0"/>
      <c r="ADN233" s="0"/>
      <c r="ADO233" s="0"/>
      <c r="ADP233" s="0"/>
      <c r="ADQ233" s="0"/>
      <c r="ADR233" s="0"/>
      <c r="ADS233" s="0"/>
      <c r="ADT233" s="0"/>
      <c r="ADU233" s="0"/>
      <c r="ADV233" s="0"/>
      <c r="ADW233" s="0"/>
      <c r="ADX233" s="0"/>
      <c r="ADY233" s="0"/>
      <c r="ADZ233" s="0"/>
      <c r="AEA233" s="0"/>
      <c r="AEB233" s="0"/>
      <c r="AEC233" s="0"/>
      <c r="AED233" s="0"/>
      <c r="AEE233" s="0"/>
      <c r="AEF233" s="0"/>
      <c r="AEG233" s="0"/>
      <c r="AEH233" s="0"/>
      <c r="AEI233" s="0"/>
      <c r="AEJ233" s="0"/>
      <c r="AEK233" s="0"/>
      <c r="AEL233" s="0"/>
      <c r="AEM233" s="0"/>
      <c r="AEN233" s="0"/>
      <c r="AEO233" s="0"/>
      <c r="AEP233" s="0"/>
      <c r="AEQ233" s="0"/>
      <c r="AER233" s="0"/>
      <c r="AES233" s="0"/>
      <c r="AET233" s="0"/>
      <c r="AEU233" s="0"/>
      <c r="AEV233" s="0"/>
      <c r="AEW233" s="0"/>
      <c r="AEX233" s="0"/>
      <c r="AEY233" s="0"/>
      <c r="AEZ233" s="0"/>
      <c r="AFA233" s="0"/>
      <c r="AFB233" s="0"/>
      <c r="AFC233" s="0"/>
      <c r="AFD233" s="0"/>
      <c r="AFE233" s="0"/>
      <c r="AFF233" s="0"/>
      <c r="AFG233" s="0"/>
      <c r="AFH233" s="0"/>
      <c r="AFI233" s="0"/>
      <c r="AFJ233" s="0"/>
      <c r="AFK233" s="0"/>
      <c r="AFL233" s="0"/>
      <c r="AFM233" s="0"/>
      <c r="AFN233" s="0"/>
      <c r="AFO233" s="0"/>
      <c r="AFP233" s="0"/>
      <c r="AFQ233" s="0"/>
      <c r="AFR233" s="0"/>
      <c r="AFS233" s="0"/>
      <c r="AFT233" s="0"/>
      <c r="AFU233" s="0"/>
      <c r="AFV233" s="0"/>
      <c r="AFW233" s="0"/>
      <c r="AFX233" s="0"/>
      <c r="AFY233" s="0"/>
      <c r="AFZ233" s="0"/>
      <c r="AGA233" s="0"/>
      <c r="AGB233" s="0"/>
      <c r="AGC233" s="0"/>
      <c r="AGD233" s="0"/>
      <c r="AGE233" s="0"/>
      <c r="AGF233" s="0"/>
      <c r="AGG233" s="0"/>
      <c r="AGH233" s="0"/>
      <c r="AGI233" s="0"/>
      <c r="AGJ233" s="0"/>
      <c r="AGK233" s="0"/>
      <c r="AGL233" s="0"/>
      <c r="AGM233" s="0"/>
      <c r="AGN233" s="0"/>
      <c r="AGO233" s="0"/>
      <c r="AGP233" s="0"/>
      <c r="AGQ233" s="0"/>
      <c r="AGR233" s="0"/>
      <c r="AGS233" s="0"/>
      <c r="AGT233" s="0"/>
      <c r="AGU233" s="0"/>
      <c r="AGV233" s="0"/>
      <c r="AGW233" s="0"/>
      <c r="AGX233" s="0"/>
      <c r="AGY233" s="0"/>
      <c r="AGZ233" s="0"/>
      <c r="AHA233" s="0"/>
      <c r="AHB233" s="0"/>
      <c r="AHC233" s="0"/>
      <c r="AHD233" s="0"/>
      <c r="AHE233" s="0"/>
      <c r="AHF233" s="0"/>
      <c r="AHG233" s="0"/>
      <c r="AHH233" s="0"/>
      <c r="AHI233" s="0"/>
      <c r="AHJ233" s="0"/>
      <c r="AHK233" s="0"/>
      <c r="AHL233" s="0"/>
      <c r="AHM233" s="0"/>
      <c r="AHN233" s="0"/>
      <c r="AHO233" s="0"/>
      <c r="AHP233" s="0"/>
      <c r="AHQ233" s="0"/>
      <c r="AHR233" s="0"/>
      <c r="AHS233" s="0"/>
      <c r="AHT233" s="0"/>
      <c r="AHU233" s="0"/>
      <c r="AHV233" s="0"/>
      <c r="AHW233" s="0"/>
      <c r="AHX233" s="0"/>
      <c r="AHY233" s="0"/>
      <c r="AHZ233" s="0"/>
      <c r="AIA233" s="0"/>
      <c r="AIB233" s="0"/>
      <c r="AIC233" s="0"/>
      <c r="AID233" s="0"/>
      <c r="AIE233" s="0"/>
      <c r="AIF233" s="0"/>
      <c r="AIG233" s="0"/>
      <c r="AIH233" s="0"/>
      <c r="AII233" s="0"/>
      <c r="AIJ233" s="0"/>
      <c r="AIK233" s="0"/>
      <c r="AIL233" s="0"/>
      <c r="AIM233" s="0"/>
      <c r="AIN233" s="0"/>
      <c r="AIO233" s="0"/>
      <c r="AIP233" s="0"/>
      <c r="AIQ233" s="0"/>
      <c r="AIR233" s="0"/>
      <c r="AIS233" s="0"/>
      <c r="AIT233" s="0"/>
      <c r="AIU233" s="0"/>
      <c r="AIV233" s="0"/>
      <c r="AIW233" s="0"/>
      <c r="AIX233" s="0"/>
      <c r="AIY233" s="0"/>
      <c r="AIZ233" s="0"/>
      <c r="AJA233" s="0"/>
      <c r="AJB233" s="0"/>
      <c r="AJC233" s="0"/>
      <c r="AJD233" s="0"/>
      <c r="AJE233" s="0"/>
      <c r="AJF233" s="0"/>
      <c r="AJG233" s="0"/>
      <c r="AJH233" s="0"/>
      <c r="AJI233" s="0"/>
      <c r="AJJ233" s="0"/>
      <c r="AJK233" s="0"/>
      <c r="AJL233" s="0"/>
      <c r="AJM233" s="0"/>
      <c r="AJN233" s="0"/>
      <c r="AJO233" s="0"/>
      <c r="AJP233" s="0"/>
      <c r="AJQ233" s="0"/>
      <c r="AJR233" s="0"/>
      <c r="AJS233" s="0"/>
      <c r="AJT233" s="0"/>
      <c r="AJU233" s="0"/>
      <c r="AJV233" s="0"/>
      <c r="AJW233" s="0"/>
      <c r="AJX233" s="0"/>
      <c r="AJY233" s="0"/>
      <c r="AJZ233" s="0"/>
      <c r="AKA233" s="0"/>
      <c r="AKB233" s="0"/>
      <c r="AKC233" s="0"/>
      <c r="AKD233" s="0"/>
      <c r="AKE233" s="0"/>
      <c r="AKF233" s="0"/>
      <c r="AKG233" s="0"/>
      <c r="AKH233" s="0"/>
      <c r="AKI233" s="0"/>
      <c r="AKJ233" s="0"/>
      <c r="AKK233" s="0"/>
      <c r="AKL233" s="0"/>
      <c r="AKM233" s="0"/>
      <c r="AKN233" s="0"/>
      <c r="AKO233" s="0"/>
      <c r="AKP233" s="0"/>
      <c r="AKQ233" s="0"/>
      <c r="AKR233" s="0"/>
      <c r="AKS233" s="0"/>
      <c r="AKT233" s="0"/>
      <c r="AKU233" s="0"/>
      <c r="AKV233" s="0"/>
      <c r="AKW233" s="0"/>
      <c r="AKX233" s="0"/>
      <c r="AKY233" s="0"/>
      <c r="AKZ233" s="0"/>
      <c r="ALA233" s="0"/>
      <c r="ALB233" s="0"/>
      <c r="ALC233" s="0"/>
      <c r="ALD233" s="0"/>
      <c r="ALE233" s="0"/>
      <c r="ALF233" s="0"/>
      <c r="ALG233" s="0"/>
      <c r="ALH233" s="0"/>
      <c r="ALI233" s="0"/>
      <c r="ALJ233" s="0"/>
      <c r="ALK233" s="0"/>
      <c r="ALL233" s="0"/>
      <c r="ALM233" s="0"/>
      <c r="ALN233" s="0"/>
      <c r="ALO233" s="0"/>
      <c r="ALP233" s="0"/>
      <c r="ALQ233" s="0"/>
      <c r="ALR233" s="0"/>
      <c r="ALS233" s="0"/>
      <c r="ALT233" s="0"/>
      <c r="ALU233" s="0"/>
      <c r="ALV233" s="0"/>
      <c r="ALW233" s="0"/>
      <c r="ALX233" s="0"/>
      <c r="ALY233" s="0"/>
      <c r="ALZ233" s="0"/>
      <c r="AMA233" s="0"/>
      <c r="AMB233" s="0"/>
      <c r="AMC233" s="0"/>
      <c r="AMD233" s="0"/>
      <c r="AME233" s="0"/>
      <c r="AMF233" s="0"/>
      <c r="AMG233" s="0"/>
      <c r="AMH233" s="0"/>
      <c r="AMI233" s="0"/>
      <c r="AMJ233" s="0"/>
    </row>
    <row r="234" customFormat="false" ht="13.2" hidden="false" customHeight="false" outlineLevel="0" collapsed="false">
      <c r="B234" s="3" t="n">
        <v>9</v>
      </c>
      <c r="I234" s="20" t="n">
        <v>1</v>
      </c>
      <c r="J234" s="1" t="s">
        <v>46</v>
      </c>
      <c r="K234" s="1" t="s">
        <v>40</v>
      </c>
      <c r="L234" s="5" t="n">
        <v>42649</v>
      </c>
      <c r="M234" s="1" t="n">
        <v>3</v>
      </c>
      <c r="N234" s="1" t="n">
        <v>0</v>
      </c>
      <c r="O234" s="1" t="n">
        <v>3</v>
      </c>
      <c r="P234" s="19" t="n">
        <f aca="false">+SUMIFS($O$2:$O$181,$J$2:$J$181,$J234,$B$2:$B$181,"&lt;"&amp;$B234,$B$2:$B$181,"&gt;="&amp;($B234-6))/6</f>
        <v>1.16666666666667</v>
      </c>
      <c r="Q234" s="19" t="n">
        <f aca="false">+SUMIFS($M$2:$M$181,$J$2:$J$181,$J234,$B$2:$B$181,"&lt;"&amp;$B234,$B$2:$B$181,"&gt;="&amp;($B234-6))/6</f>
        <v>1.5</v>
      </c>
      <c r="R234" s="19" t="n">
        <f aca="false">+SUMIFS($N$2:$N$181,$J$2:$J$181,$J234,$B$2:$B$181,"&lt;"&amp;$B234,$B$2:$B$181,"&gt;="&amp;($B234-6))/6</f>
        <v>2</v>
      </c>
      <c r="S234" s="19" t="n">
        <f aca="false">+SUMIFS($S$2:$S$181,$J$2:$J$181,$J234,$B$2:$B$181,"&lt;"&amp;$B234,$B$2:$B$181,"&gt;="&amp;($B234-6))/(6*90)</f>
        <v>0.631481481481482</v>
      </c>
      <c r="T234" s="19" t="n">
        <f aca="false">+SUMIFS($T$2:$T$181,$J$2:$J$181,$J234,$B$2:$B$181,"&lt;"&amp;$B234,$B$2:$B$181,"&gt;="&amp;($B234-6))/(6*90)</f>
        <v>0.177777777777778</v>
      </c>
      <c r="U234" s="19" t="n">
        <f aca="false">+SUMIFS($U$2:$U$181,$J$2:$J$181,$J234,$B$2:$B$181,"&lt;"&amp;$B234,$B$2:$B$181,"&gt;="&amp;($B234-6))/(6*90)</f>
        <v>0.661111111111111</v>
      </c>
      <c r="V234" s="19" t="n">
        <f aca="false">+SUMIFS($V$2:$V$181,$J$2:$J$181,$J234,$B$2:$B$181,"&lt;"&amp;$B234,$B$2:$B$181,"&gt;="&amp;($B234-6))/(6*90)</f>
        <v>0.172222222222222</v>
      </c>
      <c r="W234" s="19" t="n">
        <f aca="false">+SUMIFS($W$2:$W$181,$J$2:$J$181,$J234,$B$2:$B$181,"&lt;"&amp;$B234,$B$2:$B$181,"&gt;="&amp;($B234-6))/6</f>
        <v>1.52464494569758</v>
      </c>
      <c r="X234" s="19" t="n">
        <f aca="false">+SUMIFS($X$2:$X$181,$J$2:$J$181,$J234,$B$2:$B$181,"&lt;"&amp;$B234,$B$2:$B$181,"&gt;="&amp;($B234-6))/6</f>
        <v>2.25534188034188</v>
      </c>
      <c r="Y234" s="19" t="n">
        <f aca="false">+SUMIFS($Y$2:$Y$181,$J$2:$J$181,$J234,$B$2:$B$181,"&lt;"&amp;$B234,$B$2:$B$181,"&gt;="&amp;($B234-6))/(6*90)</f>
        <v>3.6037037037037</v>
      </c>
      <c r="Z234" s="19" t="n">
        <f aca="false">+SUMIFS($Z$2:$Z$181,$J$2:$J$181,$J234,$B$2:$B$181,"&lt;"&amp;$B234,$B$2:$B$181,"&gt;="&amp;($B234-6))/(6*90)</f>
        <v>0.737037037037037</v>
      </c>
      <c r="AA234" s="19" t="n">
        <f aca="false">+SUMIFS($AA$2:$AA$181,$J$2:$J$181,$J234,$B$2:$B$181,"&lt;"&amp;$B234,$B$2:$B$181,"&gt;="&amp;($B234-6))/6</f>
        <v>0.827766283126377</v>
      </c>
      <c r="AB234" s="19" t="n">
        <f aca="false">+SUMIFS($AB$2:$AB$181,$J$2:$J$181,$J234,$B$2:$B$181,"&lt;"&amp;$B234,$B$2:$B$181,"&gt;="&amp;($B234-6))/(6*90)</f>
        <v>0.0685185185185185</v>
      </c>
      <c r="AC234" s="19" t="n">
        <f aca="false">+SUMIFS($AC$2:$AC$181,$J$2:$J$181,$J234,$B$2:$B$181,"&lt;"&amp;$B234,$B$2:$B$181,"&gt;="&amp;($B234-6))/(6*90)</f>
        <v>0.164814814814815</v>
      </c>
      <c r="AD234" s="19" t="n">
        <f aca="false">+SUMIFS(AD$2:AD$181,$J$2:$J$181,$J234,$B$2:$B$181,"&lt;"&amp;$B234,$B$2:$B$181,"&gt;="&amp;($B234-6))/6</f>
        <v>3.33333333333333</v>
      </c>
      <c r="AE234" s="19" t="n">
        <f aca="false">+SUMIFS(AE$2:AE$181,$J$2:$J$181,$J234,$B$2:$B$181,"&lt;"&amp;$B234,$B$2:$B$181,"&gt;="&amp;($B234-6))/(6*90)</f>
        <v>0.111111111111111</v>
      </c>
      <c r="AF234" s="19" t="n">
        <f aca="false">+SUMIFS(AF$2:AF$181,$J$2:$J$181,$J234,$B$2:$B$181,"&lt;"&amp;$B234,$B$2:$B$181,"&gt;="&amp;($B234-6))/(6*90)</f>
        <v>2.84814814814815</v>
      </c>
      <c r="AG234" s="19" t="n">
        <f aca="false">+SUMIFS(AG$2:AG$181,$J$2:$J$181,$J234,$B$2:$B$181,"&lt;"&amp;$B234,$B$2:$B$181,"&gt;="&amp;($B234-6))/(6*90)</f>
        <v>0.477777777777778</v>
      </c>
      <c r="AH234" s="19" t="n">
        <f aca="false">+SUMIFS(AH$2:AH$181,$J$2:$J$181,$J234,$B$2:$B$181,"&lt;"&amp;$B234,$B$2:$B$181,"&gt;="&amp;($B234-6))/(6*90)</f>
        <v>0.0314814814814815</v>
      </c>
      <c r="AI234" s="19" t="n">
        <f aca="false">+SUMIFS(AI$2:AI$181,$J$2:$J$181,$J234,$B$2:$B$181,"&lt;"&amp;$B234,$B$2:$B$181,"&gt;="&amp;($B234-6))/(6*90)</f>
        <v>0.12037037037037</v>
      </c>
      <c r="AJ234" s="19" t="n">
        <f aca="false">+SUMIFS(AJ$2:AJ$181,$J$2:$J$181,$J234,$B$2:$B$181,"&lt;"&amp;$B234,$B$2:$B$181,"&gt;="&amp;($B234-6))/6</f>
        <v>2</v>
      </c>
      <c r="AK234" s="19" t="n">
        <f aca="false">+SUMIFS(AK$2:AK$181,$J$2:$J$181,$J234,$B$2:$B$181,"&lt;"&amp;$B234,$B$2:$B$181,"&gt;="&amp;($B234-6))/(6*90)</f>
        <v>0.103703703703704</v>
      </c>
      <c r="AL234" s="19" t="n">
        <f aca="false">+SUMIFS(AL$2:AL$181,$J$2:$J$181,$J234,$B$2:$B$181,"&lt;"&amp;$B234,$B$2:$B$181,"&gt;="&amp;($B234-6))/6</f>
        <v>1.13888888888889</v>
      </c>
      <c r="AM234" s="19" t="n">
        <f aca="false">+SUMIFS(AM$2:AM$181,$J$2:$J$181,$J234,$B$2:$B$181,"&lt;"&amp;$B234,$B$2:$B$181,"&gt;="&amp;($B234-6))/6</f>
        <v>1.54626068376068</v>
      </c>
      <c r="AN234" s="19" t="n">
        <f aca="false">+SUMIFS(AN$2:AN$181,$J$2:$J$181,$J234,$B$2:$B$181,"&lt;"&amp;$B234,$B$2:$B$181,"&gt;="&amp;($B234-6))/6</f>
        <v>1.59969809031419</v>
      </c>
      <c r="AO234" s="0"/>
      <c r="AP234" s="0"/>
      <c r="AQ234" s="0"/>
      <c r="AR234" s="0"/>
      <c r="AS234" s="0"/>
      <c r="AT234" s="0"/>
      <c r="AU234" s="0"/>
      <c r="AV234" s="0"/>
      <c r="AW234" s="0"/>
      <c r="AX234" s="0"/>
      <c r="AY234" s="0"/>
      <c r="AZ234" s="0"/>
      <c r="BA234" s="0"/>
      <c r="BB234" s="0"/>
      <c r="BC234" s="0"/>
      <c r="BD234" s="0"/>
      <c r="BE234" s="0"/>
      <c r="BF234" s="0"/>
      <c r="BG234" s="0"/>
      <c r="BH234" s="0"/>
      <c r="BI234" s="0"/>
      <c r="BJ234" s="0"/>
      <c r="BK234" s="0"/>
      <c r="BL234" s="0"/>
      <c r="BM234" s="0"/>
      <c r="BN234" s="0"/>
      <c r="BO234" s="0"/>
      <c r="BP234" s="0"/>
      <c r="BQ234" s="0"/>
      <c r="BR234" s="0"/>
      <c r="BS234" s="0"/>
      <c r="BT234" s="0"/>
      <c r="BU234" s="0"/>
      <c r="BV234" s="0"/>
      <c r="BW234" s="0"/>
      <c r="BX234" s="0"/>
      <c r="BY234" s="0"/>
      <c r="BZ234" s="0"/>
      <c r="CA234" s="0"/>
      <c r="CB234" s="0"/>
      <c r="CC234" s="0"/>
      <c r="CD234" s="0"/>
      <c r="CE234" s="0"/>
      <c r="CF234" s="0"/>
      <c r="CG234" s="0"/>
      <c r="CH234" s="0"/>
      <c r="CI234" s="0"/>
      <c r="CJ234" s="0"/>
      <c r="CK234" s="0"/>
      <c r="CL234" s="0"/>
      <c r="CM234" s="0"/>
      <c r="CN234" s="0"/>
      <c r="CO234" s="0"/>
      <c r="CP234" s="0"/>
      <c r="CQ234" s="0"/>
      <c r="CR234" s="0"/>
      <c r="CS234" s="0"/>
      <c r="CT234" s="0"/>
      <c r="CU234" s="0"/>
      <c r="CV234" s="0"/>
      <c r="CW234" s="0"/>
      <c r="CX234" s="0"/>
      <c r="CY234" s="0"/>
      <c r="CZ234" s="0"/>
      <c r="DA234" s="0"/>
      <c r="DB234" s="0"/>
      <c r="DC234" s="0"/>
      <c r="DD234" s="0"/>
      <c r="DE234" s="0"/>
      <c r="DF234" s="0"/>
      <c r="DG234" s="0"/>
      <c r="DH234" s="0"/>
      <c r="DI234" s="0"/>
      <c r="DJ234" s="0"/>
      <c r="DK234" s="0"/>
      <c r="DL234" s="0"/>
      <c r="DM234" s="0"/>
      <c r="DN234" s="0"/>
      <c r="DO234" s="0"/>
      <c r="DP234" s="0"/>
      <c r="DQ234" s="0"/>
      <c r="DR234" s="0"/>
      <c r="DS234" s="0"/>
      <c r="DT234" s="0"/>
      <c r="DU234" s="0"/>
      <c r="DV234" s="0"/>
      <c r="DW234" s="0"/>
      <c r="DX234" s="0"/>
      <c r="DY234" s="0"/>
      <c r="DZ234" s="0"/>
      <c r="EA234" s="0"/>
      <c r="EB234" s="0"/>
      <c r="EC234" s="0"/>
      <c r="ED234" s="0"/>
      <c r="EE234" s="0"/>
      <c r="EF234" s="0"/>
      <c r="EG234" s="0"/>
      <c r="EH234" s="0"/>
      <c r="EI234" s="0"/>
      <c r="EJ234" s="0"/>
      <c r="EK234" s="0"/>
      <c r="EL234" s="0"/>
      <c r="EM234" s="0"/>
      <c r="EN234" s="0"/>
      <c r="EO234" s="0"/>
      <c r="EP234" s="0"/>
      <c r="EQ234" s="0"/>
      <c r="ER234" s="0"/>
      <c r="ES234" s="0"/>
      <c r="ET234" s="0"/>
      <c r="EU234" s="0"/>
      <c r="EV234" s="0"/>
      <c r="EW234" s="0"/>
      <c r="EX234" s="0"/>
      <c r="EY234" s="0"/>
      <c r="EZ234" s="0"/>
      <c r="FA234" s="0"/>
      <c r="FB234" s="0"/>
      <c r="FC234" s="0"/>
      <c r="FD234" s="0"/>
      <c r="FE234" s="0"/>
      <c r="FF234" s="0"/>
      <c r="FG234" s="0"/>
      <c r="FH234" s="0"/>
      <c r="FI234" s="0"/>
      <c r="FJ234" s="0"/>
      <c r="FK234" s="0"/>
      <c r="FL234" s="0"/>
      <c r="FM234" s="0"/>
      <c r="FN234" s="0"/>
      <c r="FO234" s="0"/>
      <c r="FP234" s="0"/>
      <c r="FQ234" s="0"/>
      <c r="FR234" s="0"/>
      <c r="FS234" s="0"/>
      <c r="FT234" s="0"/>
      <c r="FU234" s="0"/>
      <c r="FV234" s="0"/>
      <c r="FW234" s="0"/>
      <c r="FX234" s="0"/>
      <c r="FY234" s="0"/>
      <c r="FZ234" s="0"/>
      <c r="GA234" s="0"/>
      <c r="GB234" s="0"/>
      <c r="GC234" s="0"/>
      <c r="GD234" s="0"/>
      <c r="GE234" s="0"/>
      <c r="GF234" s="0"/>
      <c r="GG234" s="0"/>
      <c r="GH234" s="0"/>
      <c r="GI234" s="0"/>
      <c r="GJ234" s="0"/>
      <c r="GK234" s="0"/>
      <c r="GL234" s="0"/>
      <c r="GM234" s="0"/>
      <c r="GN234" s="0"/>
      <c r="GO234" s="0"/>
      <c r="GP234" s="0"/>
      <c r="GQ234" s="0"/>
      <c r="GR234" s="0"/>
      <c r="GS234" s="0"/>
      <c r="GT234" s="0"/>
      <c r="GU234" s="0"/>
      <c r="GV234" s="0"/>
      <c r="GW234" s="0"/>
      <c r="GX234" s="0"/>
      <c r="GY234" s="0"/>
      <c r="GZ234" s="0"/>
      <c r="HA234" s="0"/>
      <c r="HB234" s="0"/>
      <c r="HC234" s="0"/>
      <c r="HD234" s="0"/>
      <c r="HE234" s="0"/>
      <c r="HF234" s="0"/>
      <c r="HG234" s="0"/>
      <c r="HH234" s="0"/>
      <c r="HI234" s="0"/>
      <c r="HJ234" s="0"/>
      <c r="HK234" s="0"/>
      <c r="HL234" s="0"/>
      <c r="HM234" s="0"/>
      <c r="HN234" s="0"/>
      <c r="HO234" s="0"/>
      <c r="HP234" s="0"/>
      <c r="HQ234" s="0"/>
      <c r="HR234" s="0"/>
      <c r="HS234" s="0"/>
      <c r="HT234" s="0"/>
      <c r="HU234" s="0"/>
      <c r="HV234" s="0"/>
      <c r="HW234" s="0"/>
      <c r="HX234" s="0"/>
      <c r="HY234" s="0"/>
      <c r="HZ234" s="0"/>
      <c r="IA234" s="0"/>
      <c r="IB234" s="0"/>
      <c r="IC234" s="0"/>
      <c r="ID234" s="0"/>
      <c r="IE234" s="0"/>
      <c r="IF234" s="0"/>
      <c r="IG234" s="0"/>
      <c r="IH234" s="0"/>
      <c r="II234" s="0"/>
      <c r="IJ234" s="0"/>
      <c r="IK234" s="0"/>
      <c r="IL234" s="0"/>
      <c r="IM234" s="0"/>
      <c r="IN234" s="0"/>
      <c r="IO234" s="0"/>
      <c r="IP234" s="0"/>
      <c r="IQ234" s="0"/>
      <c r="IR234" s="0"/>
      <c r="IS234" s="0"/>
      <c r="IT234" s="0"/>
      <c r="IU234" s="0"/>
      <c r="IV234" s="0"/>
      <c r="IW234" s="0"/>
      <c r="IX234" s="0"/>
      <c r="IY234" s="0"/>
      <c r="IZ234" s="0"/>
      <c r="JA234" s="0"/>
      <c r="JB234" s="0"/>
      <c r="JC234" s="0"/>
      <c r="JD234" s="0"/>
      <c r="JE234" s="0"/>
      <c r="JF234" s="0"/>
      <c r="JG234" s="0"/>
      <c r="JH234" s="0"/>
      <c r="JI234" s="0"/>
      <c r="JJ234" s="0"/>
      <c r="JK234" s="0"/>
      <c r="JL234" s="0"/>
      <c r="JM234" s="0"/>
      <c r="JN234" s="0"/>
      <c r="JO234" s="0"/>
      <c r="JP234" s="0"/>
      <c r="JQ234" s="0"/>
      <c r="JR234" s="0"/>
      <c r="JS234" s="0"/>
      <c r="JT234" s="0"/>
      <c r="JU234" s="0"/>
      <c r="JV234" s="0"/>
      <c r="JW234" s="0"/>
      <c r="JX234" s="0"/>
      <c r="JY234" s="0"/>
      <c r="JZ234" s="0"/>
      <c r="KA234" s="0"/>
      <c r="KB234" s="0"/>
      <c r="KC234" s="0"/>
      <c r="KD234" s="0"/>
      <c r="KE234" s="0"/>
      <c r="KF234" s="0"/>
      <c r="KG234" s="0"/>
      <c r="KH234" s="0"/>
      <c r="KI234" s="0"/>
      <c r="KJ234" s="0"/>
      <c r="KK234" s="0"/>
      <c r="KL234" s="0"/>
      <c r="KM234" s="0"/>
      <c r="KN234" s="0"/>
      <c r="KO234" s="0"/>
      <c r="KP234" s="0"/>
      <c r="KQ234" s="0"/>
      <c r="KR234" s="0"/>
      <c r="KS234" s="0"/>
      <c r="KT234" s="0"/>
      <c r="KU234" s="0"/>
      <c r="KV234" s="0"/>
      <c r="KW234" s="0"/>
      <c r="KX234" s="0"/>
      <c r="KY234" s="0"/>
      <c r="KZ234" s="0"/>
      <c r="LA234" s="0"/>
      <c r="LB234" s="0"/>
      <c r="LC234" s="0"/>
      <c r="LD234" s="0"/>
      <c r="LE234" s="0"/>
      <c r="LF234" s="0"/>
      <c r="LG234" s="0"/>
      <c r="LH234" s="0"/>
      <c r="LI234" s="0"/>
      <c r="LJ234" s="0"/>
      <c r="LK234" s="0"/>
      <c r="LL234" s="0"/>
      <c r="LM234" s="0"/>
      <c r="LN234" s="0"/>
      <c r="LO234" s="0"/>
      <c r="LP234" s="0"/>
      <c r="LQ234" s="0"/>
      <c r="LR234" s="0"/>
      <c r="LS234" s="0"/>
      <c r="LT234" s="0"/>
      <c r="LU234" s="0"/>
      <c r="LV234" s="0"/>
      <c r="LW234" s="0"/>
      <c r="LX234" s="0"/>
      <c r="LY234" s="0"/>
      <c r="LZ234" s="0"/>
      <c r="MA234" s="0"/>
      <c r="MB234" s="0"/>
      <c r="MC234" s="0"/>
      <c r="MD234" s="0"/>
      <c r="ME234" s="0"/>
      <c r="MF234" s="0"/>
      <c r="MG234" s="0"/>
      <c r="MH234" s="0"/>
      <c r="MI234" s="0"/>
      <c r="MJ234" s="0"/>
      <c r="MK234" s="0"/>
      <c r="ML234" s="0"/>
      <c r="MM234" s="0"/>
      <c r="MN234" s="0"/>
      <c r="MO234" s="0"/>
      <c r="MP234" s="0"/>
      <c r="MQ234" s="0"/>
      <c r="MR234" s="0"/>
      <c r="MS234" s="0"/>
      <c r="MT234" s="0"/>
      <c r="MU234" s="0"/>
      <c r="MV234" s="0"/>
      <c r="MW234" s="0"/>
      <c r="MX234" s="0"/>
      <c r="MY234" s="0"/>
      <c r="MZ234" s="0"/>
      <c r="NA234" s="0"/>
      <c r="NB234" s="0"/>
      <c r="NC234" s="0"/>
      <c r="ND234" s="0"/>
      <c r="NE234" s="0"/>
      <c r="NF234" s="0"/>
      <c r="NG234" s="0"/>
      <c r="NH234" s="0"/>
      <c r="NI234" s="0"/>
      <c r="NJ234" s="0"/>
      <c r="NK234" s="0"/>
      <c r="NL234" s="0"/>
      <c r="NM234" s="0"/>
      <c r="NN234" s="0"/>
      <c r="NO234" s="0"/>
      <c r="NP234" s="0"/>
      <c r="NQ234" s="0"/>
      <c r="NR234" s="0"/>
      <c r="NS234" s="0"/>
      <c r="NT234" s="0"/>
      <c r="NU234" s="0"/>
      <c r="NV234" s="0"/>
      <c r="NW234" s="0"/>
      <c r="NX234" s="0"/>
      <c r="NY234" s="0"/>
      <c r="NZ234" s="0"/>
      <c r="OA234" s="0"/>
      <c r="OB234" s="0"/>
      <c r="OC234" s="0"/>
      <c r="OD234" s="0"/>
      <c r="OE234" s="0"/>
      <c r="OF234" s="0"/>
      <c r="OG234" s="0"/>
      <c r="OH234" s="0"/>
      <c r="OI234" s="0"/>
      <c r="OJ234" s="0"/>
      <c r="OK234" s="0"/>
      <c r="OL234" s="0"/>
      <c r="OM234" s="0"/>
      <c r="ON234" s="0"/>
      <c r="OO234" s="0"/>
      <c r="OP234" s="0"/>
      <c r="OQ234" s="0"/>
      <c r="OR234" s="0"/>
      <c r="OS234" s="0"/>
      <c r="OT234" s="0"/>
      <c r="OU234" s="0"/>
      <c r="OV234" s="0"/>
      <c r="OW234" s="0"/>
      <c r="OX234" s="0"/>
      <c r="OY234" s="0"/>
      <c r="OZ234" s="0"/>
      <c r="PA234" s="0"/>
      <c r="PB234" s="0"/>
      <c r="PC234" s="0"/>
      <c r="PD234" s="0"/>
      <c r="PE234" s="0"/>
      <c r="PF234" s="0"/>
      <c r="PG234" s="0"/>
      <c r="PH234" s="0"/>
      <c r="PI234" s="0"/>
      <c r="PJ234" s="0"/>
      <c r="PK234" s="0"/>
      <c r="PL234" s="0"/>
      <c r="PM234" s="0"/>
      <c r="PN234" s="0"/>
      <c r="PO234" s="0"/>
      <c r="PP234" s="0"/>
      <c r="PQ234" s="0"/>
      <c r="PR234" s="0"/>
      <c r="PS234" s="0"/>
      <c r="PT234" s="0"/>
      <c r="PU234" s="0"/>
      <c r="PV234" s="0"/>
      <c r="PW234" s="0"/>
      <c r="PX234" s="0"/>
      <c r="PY234" s="0"/>
      <c r="PZ234" s="0"/>
      <c r="QA234" s="0"/>
      <c r="QB234" s="0"/>
      <c r="QC234" s="0"/>
      <c r="QD234" s="0"/>
      <c r="QE234" s="0"/>
      <c r="QF234" s="0"/>
      <c r="QG234" s="0"/>
      <c r="QH234" s="0"/>
      <c r="QI234" s="0"/>
      <c r="QJ234" s="0"/>
      <c r="QK234" s="0"/>
      <c r="QL234" s="0"/>
      <c r="QM234" s="0"/>
      <c r="QN234" s="0"/>
      <c r="QO234" s="0"/>
      <c r="QP234" s="0"/>
      <c r="QQ234" s="0"/>
      <c r="QR234" s="0"/>
      <c r="QS234" s="0"/>
      <c r="QT234" s="0"/>
      <c r="QU234" s="0"/>
      <c r="QV234" s="0"/>
      <c r="QW234" s="0"/>
      <c r="QX234" s="0"/>
      <c r="QY234" s="0"/>
      <c r="QZ234" s="0"/>
      <c r="RA234" s="0"/>
      <c r="RB234" s="0"/>
      <c r="RC234" s="0"/>
      <c r="RD234" s="0"/>
      <c r="RE234" s="0"/>
      <c r="RF234" s="0"/>
      <c r="RG234" s="0"/>
      <c r="RH234" s="0"/>
      <c r="RI234" s="0"/>
      <c r="RJ234" s="0"/>
      <c r="RK234" s="0"/>
      <c r="RL234" s="0"/>
      <c r="RM234" s="0"/>
      <c r="RN234" s="0"/>
      <c r="RO234" s="0"/>
      <c r="RP234" s="0"/>
      <c r="RQ234" s="0"/>
      <c r="RR234" s="0"/>
      <c r="RS234" s="0"/>
      <c r="RT234" s="0"/>
      <c r="RU234" s="0"/>
      <c r="RV234" s="0"/>
      <c r="RW234" s="0"/>
      <c r="RX234" s="0"/>
      <c r="RY234" s="0"/>
      <c r="RZ234" s="0"/>
      <c r="SA234" s="0"/>
      <c r="SB234" s="0"/>
      <c r="SC234" s="0"/>
      <c r="SD234" s="0"/>
      <c r="SE234" s="0"/>
      <c r="SF234" s="0"/>
      <c r="SG234" s="0"/>
      <c r="SH234" s="0"/>
      <c r="SI234" s="0"/>
      <c r="SJ234" s="0"/>
      <c r="SK234" s="0"/>
      <c r="SL234" s="0"/>
      <c r="SM234" s="0"/>
      <c r="SN234" s="0"/>
      <c r="SO234" s="0"/>
      <c r="SP234" s="0"/>
      <c r="SQ234" s="0"/>
      <c r="SR234" s="0"/>
      <c r="SS234" s="0"/>
      <c r="ST234" s="0"/>
      <c r="SU234" s="0"/>
      <c r="SV234" s="0"/>
      <c r="SW234" s="0"/>
      <c r="SX234" s="0"/>
      <c r="SY234" s="0"/>
      <c r="SZ234" s="0"/>
      <c r="TA234" s="0"/>
      <c r="TB234" s="0"/>
      <c r="TC234" s="0"/>
      <c r="TD234" s="0"/>
      <c r="TE234" s="0"/>
      <c r="TF234" s="0"/>
      <c r="TG234" s="0"/>
      <c r="TH234" s="0"/>
      <c r="TI234" s="0"/>
      <c r="TJ234" s="0"/>
      <c r="TK234" s="0"/>
      <c r="TL234" s="0"/>
      <c r="TM234" s="0"/>
      <c r="TN234" s="0"/>
      <c r="TO234" s="0"/>
      <c r="TP234" s="0"/>
      <c r="TQ234" s="0"/>
      <c r="TR234" s="0"/>
      <c r="TS234" s="0"/>
      <c r="TT234" s="0"/>
      <c r="TU234" s="0"/>
      <c r="TV234" s="0"/>
      <c r="TW234" s="0"/>
      <c r="TX234" s="0"/>
      <c r="TY234" s="0"/>
      <c r="TZ234" s="0"/>
      <c r="UA234" s="0"/>
      <c r="UB234" s="0"/>
      <c r="UC234" s="0"/>
      <c r="UD234" s="0"/>
      <c r="UE234" s="0"/>
      <c r="UF234" s="0"/>
      <c r="UG234" s="0"/>
      <c r="UH234" s="0"/>
      <c r="UI234" s="0"/>
      <c r="UJ234" s="0"/>
      <c r="UK234" s="0"/>
      <c r="UL234" s="0"/>
      <c r="UM234" s="0"/>
      <c r="UN234" s="0"/>
      <c r="UO234" s="0"/>
      <c r="UP234" s="0"/>
      <c r="UQ234" s="0"/>
      <c r="UR234" s="0"/>
      <c r="US234" s="0"/>
      <c r="UT234" s="0"/>
      <c r="UU234" s="0"/>
      <c r="UV234" s="0"/>
      <c r="UW234" s="0"/>
      <c r="UX234" s="0"/>
      <c r="UY234" s="0"/>
      <c r="UZ234" s="0"/>
      <c r="VA234" s="0"/>
      <c r="VB234" s="0"/>
      <c r="VC234" s="0"/>
      <c r="VD234" s="0"/>
      <c r="VE234" s="0"/>
      <c r="VF234" s="0"/>
      <c r="VG234" s="0"/>
      <c r="VH234" s="0"/>
      <c r="VI234" s="0"/>
      <c r="VJ234" s="0"/>
      <c r="VK234" s="0"/>
      <c r="VL234" s="0"/>
      <c r="VM234" s="0"/>
      <c r="VN234" s="0"/>
      <c r="VO234" s="0"/>
      <c r="VP234" s="0"/>
      <c r="VQ234" s="0"/>
      <c r="VR234" s="0"/>
      <c r="VS234" s="0"/>
      <c r="VT234" s="0"/>
      <c r="VU234" s="0"/>
      <c r="VV234" s="0"/>
      <c r="VW234" s="0"/>
      <c r="VX234" s="0"/>
      <c r="VY234" s="0"/>
      <c r="VZ234" s="0"/>
      <c r="WA234" s="0"/>
      <c r="WB234" s="0"/>
      <c r="WC234" s="0"/>
      <c r="WD234" s="0"/>
      <c r="WE234" s="0"/>
      <c r="WF234" s="0"/>
      <c r="WG234" s="0"/>
      <c r="WH234" s="0"/>
      <c r="WI234" s="0"/>
      <c r="WJ234" s="0"/>
      <c r="WK234" s="0"/>
      <c r="WL234" s="0"/>
      <c r="WM234" s="0"/>
      <c r="WN234" s="0"/>
      <c r="WO234" s="0"/>
      <c r="WP234" s="0"/>
      <c r="WQ234" s="0"/>
      <c r="WR234" s="0"/>
      <c r="WS234" s="0"/>
      <c r="WT234" s="0"/>
      <c r="WU234" s="0"/>
      <c r="WV234" s="0"/>
      <c r="WW234" s="0"/>
      <c r="WX234" s="0"/>
      <c r="WY234" s="0"/>
      <c r="WZ234" s="0"/>
      <c r="XA234" s="0"/>
      <c r="XB234" s="0"/>
      <c r="XC234" s="0"/>
      <c r="XD234" s="0"/>
      <c r="XE234" s="0"/>
      <c r="XF234" s="0"/>
      <c r="XG234" s="0"/>
      <c r="XH234" s="0"/>
      <c r="XI234" s="0"/>
      <c r="XJ234" s="0"/>
      <c r="XK234" s="0"/>
      <c r="XL234" s="0"/>
      <c r="XM234" s="0"/>
      <c r="XN234" s="0"/>
      <c r="XO234" s="0"/>
      <c r="XP234" s="0"/>
      <c r="XQ234" s="0"/>
      <c r="XR234" s="0"/>
      <c r="XS234" s="0"/>
      <c r="XT234" s="0"/>
      <c r="XU234" s="0"/>
      <c r="XV234" s="0"/>
      <c r="XW234" s="0"/>
      <c r="XX234" s="0"/>
      <c r="XY234" s="0"/>
      <c r="XZ234" s="0"/>
      <c r="YA234" s="0"/>
      <c r="YB234" s="0"/>
      <c r="YC234" s="0"/>
      <c r="YD234" s="0"/>
      <c r="YE234" s="0"/>
      <c r="YF234" s="0"/>
      <c r="YG234" s="0"/>
      <c r="YH234" s="0"/>
      <c r="YI234" s="0"/>
      <c r="YJ234" s="0"/>
      <c r="YK234" s="0"/>
      <c r="YL234" s="0"/>
      <c r="YM234" s="0"/>
      <c r="YN234" s="0"/>
      <c r="YO234" s="0"/>
      <c r="YP234" s="0"/>
      <c r="YQ234" s="0"/>
      <c r="YR234" s="0"/>
      <c r="YS234" s="0"/>
      <c r="YT234" s="0"/>
      <c r="YU234" s="0"/>
      <c r="YV234" s="0"/>
      <c r="YW234" s="0"/>
      <c r="YX234" s="0"/>
      <c r="YY234" s="0"/>
      <c r="YZ234" s="0"/>
      <c r="ZA234" s="0"/>
      <c r="ZB234" s="0"/>
      <c r="ZC234" s="0"/>
      <c r="ZD234" s="0"/>
      <c r="ZE234" s="0"/>
      <c r="ZF234" s="0"/>
      <c r="ZG234" s="0"/>
      <c r="ZH234" s="0"/>
      <c r="ZI234" s="0"/>
      <c r="ZJ234" s="0"/>
      <c r="ZK234" s="0"/>
      <c r="ZL234" s="0"/>
      <c r="ZM234" s="0"/>
      <c r="ZN234" s="0"/>
      <c r="ZO234" s="0"/>
      <c r="ZP234" s="0"/>
      <c r="ZQ234" s="0"/>
      <c r="ZR234" s="0"/>
      <c r="ZS234" s="0"/>
      <c r="ZT234" s="0"/>
      <c r="ZU234" s="0"/>
      <c r="ZV234" s="0"/>
      <c r="ZW234" s="0"/>
      <c r="ZX234" s="0"/>
      <c r="ZY234" s="0"/>
      <c r="ZZ234" s="0"/>
      <c r="AAA234" s="0"/>
      <c r="AAB234" s="0"/>
      <c r="AAC234" s="0"/>
      <c r="AAD234" s="0"/>
      <c r="AAE234" s="0"/>
      <c r="AAF234" s="0"/>
      <c r="AAG234" s="0"/>
      <c r="AAH234" s="0"/>
      <c r="AAI234" s="0"/>
      <c r="AAJ234" s="0"/>
      <c r="AAK234" s="0"/>
      <c r="AAL234" s="0"/>
      <c r="AAM234" s="0"/>
      <c r="AAN234" s="0"/>
      <c r="AAO234" s="0"/>
      <c r="AAP234" s="0"/>
      <c r="AAQ234" s="0"/>
      <c r="AAR234" s="0"/>
      <c r="AAS234" s="0"/>
      <c r="AAT234" s="0"/>
      <c r="AAU234" s="0"/>
      <c r="AAV234" s="0"/>
      <c r="AAW234" s="0"/>
      <c r="AAX234" s="0"/>
      <c r="AAY234" s="0"/>
      <c r="AAZ234" s="0"/>
      <c r="ABA234" s="0"/>
      <c r="ABB234" s="0"/>
      <c r="ABC234" s="0"/>
      <c r="ABD234" s="0"/>
      <c r="ABE234" s="0"/>
      <c r="ABF234" s="0"/>
      <c r="ABG234" s="0"/>
      <c r="ABH234" s="0"/>
      <c r="ABI234" s="0"/>
      <c r="ABJ234" s="0"/>
      <c r="ABK234" s="0"/>
      <c r="ABL234" s="0"/>
      <c r="ABM234" s="0"/>
      <c r="ABN234" s="0"/>
      <c r="ABO234" s="0"/>
      <c r="ABP234" s="0"/>
      <c r="ABQ234" s="0"/>
      <c r="ABR234" s="0"/>
      <c r="ABS234" s="0"/>
      <c r="ABT234" s="0"/>
      <c r="ABU234" s="0"/>
      <c r="ABV234" s="0"/>
      <c r="ABW234" s="0"/>
      <c r="ABX234" s="0"/>
      <c r="ABY234" s="0"/>
      <c r="ABZ234" s="0"/>
      <c r="ACA234" s="0"/>
      <c r="ACB234" s="0"/>
      <c r="ACC234" s="0"/>
      <c r="ACD234" s="0"/>
      <c r="ACE234" s="0"/>
      <c r="ACF234" s="0"/>
      <c r="ACG234" s="0"/>
      <c r="ACH234" s="0"/>
      <c r="ACI234" s="0"/>
      <c r="ACJ234" s="0"/>
      <c r="ACK234" s="0"/>
      <c r="ACL234" s="0"/>
      <c r="ACM234" s="0"/>
      <c r="ACN234" s="0"/>
      <c r="ACO234" s="0"/>
      <c r="ACP234" s="0"/>
      <c r="ACQ234" s="0"/>
      <c r="ACR234" s="0"/>
      <c r="ACS234" s="0"/>
      <c r="ACT234" s="0"/>
      <c r="ACU234" s="0"/>
      <c r="ACV234" s="0"/>
      <c r="ACW234" s="0"/>
      <c r="ACX234" s="0"/>
      <c r="ACY234" s="0"/>
      <c r="ACZ234" s="0"/>
      <c r="ADA234" s="0"/>
      <c r="ADB234" s="0"/>
      <c r="ADC234" s="0"/>
      <c r="ADD234" s="0"/>
      <c r="ADE234" s="0"/>
      <c r="ADF234" s="0"/>
      <c r="ADG234" s="0"/>
      <c r="ADH234" s="0"/>
      <c r="ADI234" s="0"/>
      <c r="ADJ234" s="0"/>
      <c r="ADK234" s="0"/>
      <c r="ADL234" s="0"/>
      <c r="ADM234" s="0"/>
      <c r="ADN234" s="0"/>
      <c r="ADO234" s="0"/>
      <c r="ADP234" s="0"/>
      <c r="ADQ234" s="0"/>
      <c r="ADR234" s="0"/>
      <c r="ADS234" s="0"/>
      <c r="ADT234" s="0"/>
      <c r="ADU234" s="0"/>
      <c r="ADV234" s="0"/>
      <c r="ADW234" s="0"/>
      <c r="ADX234" s="0"/>
      <c r="ADY234" s="0"/>
      <c r="ADZ234" s="0"/>
      <c r="AEA234" s="0"/>
      <c r="AEB234" s="0"/>
      <c r="AEC234" s="0"/>
      <c r="AED234" s="0"/>
      <c r="AEE234" s="0"/>
      <c r="AEF234" s="0"/>
      <c r="AEG234" s="0"/>
      <c r="AEH234" s="0"/>
      <c r="AEI234" s="0"/>
      <c r="AEJ234" s="0"/>
      <c r="AEK234" s="0"/>
      <c r="AEL234" s="0"/>
      <c r="AEM234" s="0"/>
      <c r="AEN234" s="0"/>
      <c r="AEO234" s="0"/>
      <c r="AEP234" s="0"/>
      <c r="AEQ234" s="0"/>
      <c r="AER234" s="0"/>
      <c r="AES234" s="0"/>
      <c r="AET234" s="0"/>
      <c r="AEU234" s="0"/>
      <c r="AEV234" s="0"/>
      <c r="AEW234" s="0"/>
      <c r="AEX234" s="0"/>
      <c r="AEY234" s="0"/>
      <c r="AEZ234" s="0"/>
      <c r="AFA234" s="0"/>
      <c r="AFB234" s="0"/>
      <c r="AFC234" s="0"/>
      <c r="AFD234" s="0"/>
      <c r="AFE234" s="0"/>
      <c r="AFF234" s="0"/>
      <c r="AFG234" s="0"/>
      <c r="AFH234" s="0"/>
      <c r="AFI234" s="0"/>
      <c r="AFJ234" s="0"/>
      <c r="AFK234" s="0"/>
      <c r="AFL234" s="0"/>
      <c r="AFM234" s="0"/>
      <c r="AFN234" s="0"/>
      <c r="AFO234" s="0"/>
      <c r="AFP234" s="0"/>
      <c r="AFQ234" s="0"/>
      <c r="AFR234" s="0"/>
      <c r="AFS234" s="0"/>
      <c r="AFT234" s="0"/>
      <c r="AFU234" s="0"/>
      <c r="AFV234" s="0"/>
      <c r="AFW234" s="0"/>
      <c r="AFX234" s="0"/>
      <c r="AFY234" s="0"/>
      <c r="AFZ234" s="0"/>
      <c r="AGA234" s="0"/>
      <c r="AGB234" s="0"/>
      <c r="AGC234" s="0"/>
      <c r="AGD234" s="0"/>
      <c r="AGE234" s="0"/>
      <c r="AGF234" s="0"/>
      <c r="AGG234" s="0"/>
      <c r="AGH234" s="0"/>
      <c r="AGI234" s="0"/>
      <c r="AGJ234" s="0"/>
      <c r="AGK234" s="0"/>
      <c r="AGL234" s="0"/>
      <c r="AGM234" s="0"/>
      <c r="AGN234" s="0"/>
      <c r="AGO234" s="0"/>
      <c r="AGP234" s="0"/>
      <c r="AGQ234" s="0"/>
      <c r="AGR234" s="0"/>
      <c r="AGS234" s="0"/>
      <c r="AGT234" s="0"/>
      <c r="AGU234" s="0"/>
      <c r="AGV234" s="0"/>
      <c r="AGW234" s="0"/>
      <c r="AGX234" s="0"/>
      <c r="AGY234" s="0"/>
      <c r="AGZ234" s="0"/>
      <c r="AHA234" s="0"/>
      <c r="AHB234" s="0"/>
      <c r="AHC234" s="0"/>
      <c r="AHD234" s="0"/>
      <c r="AHE234" s="0"/>
      <c r="AHF234" s="0"/>
      <c r="AHG234" s="0"/>
      <c r="AHH234" s="0"/>
      <c r="AHI234" s="0"/>
      <c r="AHJ234" s="0"/>
      <c r="AHK234" s="0"/>
      <c r="AHL234" s="0"/>
      <c r="AHM234" s="0"/>
      <c r="AHN234" s="0"/>
      <c r="AHO234" s="0"/>
      <c r="AHP234" s="0"/>
      <c r="AHQ234" s="0"/>
      <c r="AHR234" s="0"/>
      <c r="AHS234" s="0"/>
      <c r="AHT234" s="0"/>
      <c r="AHU234" s="0"/>
      <c r="AHV234" s="0"/>
      <c r="AHW234" s="0"/>
      <c r="AHX234" s="0"/>
      <c r="AHY234" s="0"/>
      <c r="AHZ234" s="0"/>
      <c r="AIA234" s="0"/>
      <c r="AIB234" s="0"/>
      <c r="AIC234" s="0"/>
      <c r="AID234" s="0"/>
      <c r="AIE234" s="0"/>
      <c r="AIF234" s="0"/>
      <c r="AIG234" s="0"/>
      <c r="AIH234" s="0"/>
      <c r="AII234" s="0"/>
      <c r="AIJ234" s="0"/>
      <c r="AIK234" s="0"/>
      <c r="AIL234" s="0"/>
      <c r="AIM234" s="0"/>
      <c r="AIN234" s="0"/>
      <c r="AIO234" s="0"/>
      <c r="AIP234" s="0"/>
      <c r="AIQ234" s="0"/>
      <c r="AIR234" s="0"/>
      <c r="AIS234" s="0"/>
      <c r="AIT234" s="0"/>
      <c r="AIU234" s="0"/>
      <c r="AIV234" s="0"/>
      <c r="AIW234" s="0"/>
      <c r="AIX234" s="0"/>
      <c r="AIY234" s="0"/>
      <c r="AIZ234" s="0"/>
      <c r="AJA234" s="0"/>
      <c r="AJB234" s="0"/>
      <c r="AJC234" s="0"/>
      <c r="AJD234" s="0"/>
      <c r="AJE234" s="0"/>
      <c r="AJF234" s="0"/>
      <c r="AJG234" s="0"/>
      <c r="AJH234" s="0"/>
      <c r="AJI234" s="0"/>
      <c r="AJJ234" s="0"/>
      <c r="AJK234" s="0"/>
      <c r="AJL234" s="0"/>
      <c r="AJM234" s="0"/>
      <c r="AJN234" s="0"/>
      <c r="AJO234" s="0"/>
      <c r="AJP234" s="0"/>
      <c r="AJQ234" s="0"/>
      <c r="AJR234" s="0"/>
      <c r="AJS234" s="0"/>
      <c r="AJT234" s="0"/>
      <c r="AJU234" s="0"/>
      <c r="AJV234" s="0"/>
      <c r="AJW234" s="0"/>
      <c r="AJX234" s="0"/>
      <c r="AJY234" s="0"/>
      <c r="AJZ234" s="0"/>
      <c r="AKA234" s="0"/>
      <c r="AKB234" s="0"/>
      <c r="AKC234" s="0"/>
      <c r="AKD234" s="0"/>
      <c r="AKE234" s="0"/>
      <c r="AKF234" s="0"/>
      <c r="AKG234" s="0"/>
      <c r="AKH234" s="0"/>
      <c r="AKI234" s="0"/>
      <c r="AKJ234" s="0"/>
      <c r="AKK234" s="0"/>
      <c r="AKL234" s="0"/>
      <c r="AKM234" s="0"/>
      <c r="AKN234" s="0"/>
      <c r="AKO234" s="0"/>
      <c r="AKP234" s="0"/>
      <c r="AKQ234" s="0"/>
      <c r="AKR234" s="0"/>
      <c r="AKS234" s="0"/>
      <c r="AKT234" s="0"/>
      <c r="AKU234" s="0"/>
      <c r="AKV234" s="0"/>
      <c r="AKW234" s="0"/>
      <c r="AKX234" s="0"/>
      <c r="AKY234" s="0"/>
      <c r="AKZ234" s="0"/>
      <c r="ALA234" s="0"/>
      <c r="ALB234" s="0"/>
      <c r="ALC234" s="0"/>
      <c r="ALD234" s="0"/>
      <c r="ALE234" s="0"/>
      <c r="ALF234" s="0"/>
      <c r="ALG234" s="0"/>
      <c r="ALH234" s="0"/>
      <c r="ALI234" s="0"/>
      <c r="ALJ234" s="0"/>
      <c r="ALK234" s="0"/>
      <c r="ALL234" s="0"/>
      <c r="ALM234" s="0"/>
      <c r="ALN234" s="0"/>
      <c r="ALO234" s="0"/>
      <c r="ALP234" s="0"/>
      <c r="ALQ234" s="0"/>
      <c r="ALR234" s="0"/>
      <c r="ALS234" s="0"/>
      <c r="ALT234" s="0"/>
      <c r="ALU234" s="0"/>
      <c r="ALV234" s="0"/>
      <c r="ALW234" s="0"/>
      <c r="ALX234" s="0"/>
      <c r="ALY234" s="0"/>
      <c r="ALZ234" s="0"/>
      <c r="AMA234" s="0"/>
      <c r="AMB234" s="0"/>
      <c r="AMC234" s="0"/>
      <c r="AMD234" s="0"/>
      <c r="AME234" s="0"/>
      <c r="AMF234" s="0"/>
      <c r="AMG234" s="0"/>
      <c r="AMH234" s="0"/>
      <c r="AMI234" s="0"/>
      <c r="AMJ234" s="0"/>
    </row>
    <row r="235" customFormat="false" ht="13.2" hidden="false" customHeight="false" outlineLevel="0" collapsed="false">
      <c r="B235" s="3" t="n">
        <v>10</v>
      </c>
      <c r="I235" s="20" t="n">
        <v>0</v>
      </c>
      <c r="J235" s="1" t="s">
        <v>46</v>
      </c>
      <c r="K235" s="1" t="s">
        <v>45</v>
      </c>
      <c r="L235" s="5" t="n">
        <v>42654</v>
      </c>
      <c r="M235" s="1" t="n">
        <v>2</v>
      </c>
      <c r="N235" s="1" t="n">
        <v>2</v>
      </c>
      <c r="O235" s="1" t="n">
        <v>1</v>
      </c>
      <c r="P235" s="19" t="n">
        <f aca="false">+SUMIFS($O$2:$O$181,$J$2:$J$181,$J235,$B$2:$B$181,"&lt;"&amp;$B235,$B$2:$B$181,"&gt;="&amp;($B235-6))/6</f>
        <v>1.16666666666667</v>
      </c>
      <c r="Q235" s="19" t="n">
        <f aca="false">+SUMIFS($M$2:$M$181,$J$2:$J$181,$J235,$B$2:$B$181,"&lt;"&amp;$B235,$B$2:$B$181,"&gt;="&amp;($B235-6))/6</f>
        <v>1.66666666666667</v>
      </c>
      <c r="R235" s="19" t="n">
        <f aca="false">+SUMIFS($N$2:$N$181,$J$2:$J$181,$J235,$B$2:$B$181,"&lt;"&amp;$B235,$B$2:$B$181,"&gt;="&amp;($B235-6))/6</f>
        <v>1.83333333333333</v>
      </c>
      <c r="S235" s="19" t="n">
        <f aca="false">+SUMIFS($S$2:$S$181,$J$2:$J$181,$J235,$B$2:$B$181,"&lt;"&amp;$B235,$B$2:$B$181,"&gt;="&amp;($B235-6))/(6*90)</f>
        <v>0.551851851851852</v>
      </c>
      <c r="T235" s="19" t="n">
        <f aca="false">+SUMIFS($T$2:$T$181,$J$2:$J$181,$J235,$B$2:$B$181,"&lt;"&amp;$B235,$B$2:$B$181,"&gt;="&amp;($B235-6))/(6*90)</f>
        <v>0.151851851851852</v>
      </c>
      <c r="U235" s="19" t="n">
        <f aca="false">+SUMIFS($U$2:$U$181,$J$2:$J$181,$J235,$B$2:$B$181,"&lt;"&amp;$B235,$B$2:$B$181,"&gt;="&amp;($B235-6))/(6*90)</f>
        <v>0.748148148148148</v>
      </c>
      <c r="V235" s="19" t="n">
        <f aca="false">+SUMIFS($V$2:$V$181,$J$2:$J$181,$J235,$B$2:$B$181,"&lt;"&amp;$B235,$B$2:$B$181,"&gt;="&amp;($B235-6))/(6*90)</f>
        <v>0.196296296296296</v>
      </c>
      <c r="W235" s="19" t="n">
        <f aca="false">+SUMIFS($W$2:$W$181,$J$2:$J$181,$J235,$B$2:$B$181,"&lt;"&amp;$B235,$B$2:$B$181,"&gt;="&amp;($B235-6))/6</f>
        <v>1.5655806182122</v>
      </c>
      <c r="X235" s="19" t="n">
        <f aca="false">+SUMIFS($X$2:$X$181,$J$2:$J$181,$J235,$B$2:$B$181,"&lt;"&amp;$B235,$B$2:$B$181,"&gt;="&amp;($B235-6))/6</f>
        <v>1.92200854700855</v>
      </c>
      <c r="Y235" s="19" t="n">
        <f aca="false">+SUMIFS($Y$2:$Y$181,$J$2:$J$181,$J235,$B$2:$B$181,"&lt;"&amp;$B235,$B$2:$B$181,"&gt;="&amp;($B235-6))/(6*90)</f>
        <v>3.11851851851852</v>
      </c>
      <c r="Z235" s="19" t="n">
        <f aca="false">+SUMIFS($Z$2:$Z$181,$J$2:$J$181,$J235,$B$2:$B$181,"&lt;"&amp;$B235,$B$2:$B$181,"&gt;="&amp;($B235-6))/(6*90)</f>
        <v>0.633333333333333</v>
      </c>
      <c r="AA235" s="19" t="n">
        <f aca="false">+SUMIFS($AA$2:$AA$181,$J$2:$J$181,$J235,$B$2:$B$181,"&lt;"&amp;$B235,$B$2:$B$181,"&gt;="&amp;($B235-6))/6</f>
        <v>0.841113627484174</v>
      </c>
      <c r="AB235" s="19" t="n">
        <f aca="false">+SUMIFS($AB$2:$AB$181,$J$2:$J$181,$J235,$B$2:$B$181,"&lt;"&amp;$B235,$B$2:$B$181,"&gt;="&amp;($B235-6))/(6*90)</f>
        <v>0.0685185185185185</v>
      </c>
      <c r="AC235" s="19" t="n">
        <f aca="false">+SUMIFS($AC$2:$AC$181,$J$2:$J$181,$J235,$B$2:$B$181,"&lt;"&amp;$B235,$B$2:$B$181,"&gt;="&amp;($B235-6))/(6*90)</f>
        <v>0.161111111111111</v>
      </c>
      <c r="AD235" s="19" t="n">
        <f aca="false">+SUMIFS(AD$2:AD$181,$J$2:$J$181,$J235,$B$2:$B$181,"&lt;"&amp;$B235,$B$2:$B$181,"&gt;="&amp;($B235-6))/6</f>
        <v>2.83333333333333</v>
      </c>
      <c r="AE235" s="19" t="n">
        <f aca="false">+SUMIFS(AE$2:AE$181,$J$2:$J$181,$J235,$B$2:$B$181,"&lt;"&amp;$B235,$B$2:$B$181,"&gt;="&amp;($B235-6))/(6*90)</f>
        <v>0.118518518518519</v>
      </c>
      <c r="AF235" s="19" t="n">
        <f aca="false">+SUMIFS(AF$2:AF$181,$J$2:$J$181,$J235,$B$2:$B$181,"&lt;"&amp;$B235,$B$2:$B$181,"&gt;="&amp;($B235-6))/(6*90)</f>
        <v>3.20740740740741</v>
      </c>
      <c r="AG235" s="19" t="n">
        <f aca="false">+SUMIFS(AG$2:AG$181,$J$2:$J$181,$J235,$B$2:$B$181,"&lt;"&amp;$B235,$B$2:$B$181,"&gt;="&amp;($B235-6))/(6*90)</f>
        <v>0.501851851851852</v>
      </c>
      <c r="AH235" s="19" t="n">
        <f aca="false">+SUMIFS(AH$2:AH$181,$J$2:$J$181,$J235,$B$2:$B$181,"&lt;"&amp;$B235,$B$2:$B$181,"&gt;="&amp;($B235-6))/(6*90)</f>
        <v>0.0277777777777778</v>
      </c>
      <c r="AI235" s="19" t="n">
        <f aca="false">+SUMIFS(AI$2:AI$181,$J$2:$J$181,$J235,$B$2:$B$181,"&lt;"&amp;$B235,$B$2:$B$181,"&gt;="&amp;($B235-6))/(6*90)</f>
        <v>0.116666666666667</v>
      </c>
      <c r="AJ235" s="19" t="n">
        <f aca="false">+SUMIFS(AJ$2:AJ$181,$J$2:$J$181,$J235,$B$2:$B$181,"&lt;"&amp;$B235,$B$2:$B$181,"&gt;="&amp;($B235-6))/6</f>
        <v>1.83333333333333</v>
      </c>
      <c r="AK235" s="19" t="n">
        <f aca="false">+SUMIFS(AK$2:AK$181,$J$2:$J$181,$J235,$B$2:$B$181,"&lt;"&amp;$B235,$B$2:$B$181,"&gt;="&amp;($B235-6))/(6*90)</f>
        <v>0.111111111111111</v>
      </c>
      <c r="AL235" s="19" t="n">
        <f aca="false">+SUMIFS(AL$2:AL$181,$J$2:$J$181,$J235,$B$2:$B$181,"&lt;"&amp;$B235,$B$2:$B$181,"&gt;="&amp;($B235-6))/6</f>
        <v>1.30555555555556</v>
      </c>
      <c r="AM235" s="19" t="n">
        <f aca="false">+SUMIFS(AM$2:AM$181,$J$2:$J$181,$J235,$B$2:$B$181,"&lt;"&amp;$B235,$B$2:$B$181,"&gt;="&amp;($B235-6))/6</f>
        <v>1.39811253561254</v>
      </c>
      <c r="AN235" s="19" t="n">
        <f aca="false">+SUMIFS(AN$2:AN$181,$J$2:$J$181,$J235,$B$2:$B$181,"&lt;"&amp;$B235,$B$2:$B$181,"&gt;="&amp;($B235-6))/6</f>
        <v>1.17195751223882</v>
      </c>
      <c r="AO235" s="0"/>
      <c r="AP235" s="0"/>
      <c r="AQ235" s="0"/>
      <c r="AR235" s="0"/>
      <c r="AS235" s="0"/>
      <c r="AT235" s="0"/>
      <c r="AU235" s="0"/>
      <c r="AV235" s="0"/>
      <c r="AW235" s="0"/>
      <c r="AX235" s="0"/>
      <c r="AY235" s="0"/>
      <c r="AZ235" s="0"/>
      <c r="BA235" s="0"/>
      <c r="BB235" s="0"/>
      <c r="BC235" s="0"/>
      <c r="BD235" s="0"/>
      <c r="BE235" s="0"/>
      <c r="BF235" s="0"/>
      <c r="BG235" s="0"/>
      <c r="BH235" s="0"/>
      <c r="BI235" s="0"/>
      <c r="BJ235" s="0"/>
      <c r="BK235" s="0"/>
      <c r="BL235" s="0"/>
      <c r="BM235" s="0"/>
      <c r="BN235" s="0"/>
      <c r="BO235" s="0"/>
      <c r="BP235" s="0"/>
      <c r="BQ235" s="0"/>
      <c r="BR235" s="0"/>
      <c r="BS235" s="0"/>
      <c r="BT235" s="0"/>
      <c r="BU235" s="0"/>
      <c r="BV235" s="0"/>
      <c r="BW235" s="0"/>
      <c r="BX235" s="0"/>
      <c r="BY235" s="0"/>
      <c r="BZ235" s="0"/>
      <c r="CA235" s="0"/>
      <c r="CB235" s="0"/>
      <c r="CC235" s="0"/>
      <c r="CD235" s="0"/>
      <c r="CE235" s="0"/>
      <c r="CF235" s="0"/>
      <c r="CG235" s="0"/>
      <c r="CH235" s="0"/>
      <c r="CI235" s="0"/>
      <c r="CJ235" s="0"/>
      <c r="CK235" s="0"/>
      <c r="CL235" s="0"/>
      <c r="CM235" s="0"/>
      <c r="CN235" s="0"/>
      <c r="CO235" s="0"/>
      <c r="CP235" s="0"/>
      <c r="CQ235" s="0"/>
      <c r="CR235" s="0"/>
      <c r="CS235" s="0"/>
      <c r="CT235" s="0"/>
      <c r="CU235" s="0"/>
      <c r="CV235" s="0"/>
      <c r="CW235" s="0"/>
      <c r="CX235" s="0"/>
      <c r="CY235" s="0"/>
      <c r="CZ235" s="0"/>
      <c r="DA235" s="0"/>
      <c r="DB235" s="0"/>
      <c r="DC235" s="0"/>
      <c r="DD235" s="0"/>
      <c r="DE235" s="0"/>
      <c r="DF235" s="0"/>
      <c r="DG235" s="0"/>
      <c r="DH235" s="0"/>
      <c r="DI235" s="0"/>
      <c r="DJ235" s="0"/>
      <c r="DK235" s="0"/>
      <c r="DL235" s="0"/>
      <c r="DM235" s="0"/>
      <c r="DN235" s="0"/>
      <c r="DO235" s="0"/>
      <c r="DP235" s="0"/>
      <c r="DQ235" s="0"/>
      <c r="DR235" s="0"/>
      <c r="DS235" s="0"/>
      <c r="DT235" s="0"/>
      <c r="DU235" s="0"/>
      <c r="DV235" s="0"/>
      <c r="DW235" s="0"/>
      <c r="DX235" s="0"/>
      <c r="DY235" s="0"/>
      <c r="DZ235" s="0"/>
      <c r="EA235" s="0"/>
      <c r="EB235" s="0"/>
      <c r="EC235" s="0"/>
      <c r="ED235" s="0"/>
      <c r="EE235" s="0"/>
      <c r="EF235" s="0"/>
      <c r="EG235" s="0"/>
      <c r="EH235" s="0"/>
      <c r="EI235" s="0"/>
      <c r="EJ235" s="0"/>
      <c r="EK235" s="0"/>
      <c r="EL235" s="0"/>
      <c r="EM235" s="0"/>
      <c r="EN235" s="0"/>
      <c r="EO235" s="0"/>
      <c r="EP235" s="0"/>
      <c r="EQ235" s="0"/>
      <c r="ER235" s="0"/>
      <c r="ES235" s="0"/>
      <c r="ET235" s="0"/>
      <c r="EU235" s="0"/>
      <c r="EV235" s="0"/>
      <c r="EW235" s="0"/>
      <c r="EX235" s="0"/>
      <c r="EY235" s="0"/>
      <c r="EZ235" s="0"/>
      <c r="FA235" s="0"/>
      <c r="FB235" s="0"/>
      <c r="FC235" s="0"/>
      <c r="FD235" s="0"/>
      <c r="FE235" s="0"/>
      <c r="FF235" s="0"/>
      <c r="FG235" s="0"/>
      <c r="FH235" s="0"/>
      <c r="FI235" s="0"/>
      <c r="FJ235" s="0"/>
      <c r="FK235" s="0"/>
      <c r="FL235" s="0"/>
      <c r="FM235" s="0"/>
      <c r="FN235" s="0"/>
      <c r="FO235" s="0"/>
      <c r="FP235" s="0"/>
      <c r="FQ235" s="0"/>
      <c r="FR235" s="0"/>
      <c r="FS235" s="0"/>
      <c r="FT235" s="0"/>
      <c r="FU235" s="0"/>
      <c r="FV235" s="0"/>
      <c r="FW235" s="0"/>
      <c r="FX235" s="0"/>
      <c r="FY235" s="0"/>
      <c r="FZ235" s="0"/>
      <c r="GA235" s="0"/>
      <c r="GB235" s="0"/>
      <c r="GC235" s="0"/>
      <c r="GD235" s="0"/>
      <c r="GE235" s="0"/>
      <c r="GF235" s="0"/>
      <c r="GG235" s="0"/>
      <c r="GH235" s="0"/>
      <c r="GI235" s="0"/>
      <c r="GJ235" s="0"/>
      <c r="GK235" s="0"/>
      <c r="GL235" s="0"/>
      <c r="GM235" s="0"/>
      <c r="GN235" s="0"/>
      <c r="GO235" s="0"/>
      <c r="GP235" s="0"/>
      <c r="GQ235" s="0"/>
      <c r="GR235" s="0"/>
      <c r="GS235" s="0"/>
      <c r="GT235" s="0"/>
      <c r="GU235" s="0"/>
      <c r="GV235" s="0"/>
      <c r="GW235" s="0"/>
      <c r="GX235" s="0"/>
      <c r="GY235" s="0"/>
      <c r="GZ235" s="0"/>
      <c r="HA235" s="0"/>
      <c r="HB235" s="0"/>
      <c r="HC235" s="0"/>
      <c r="HD235" s="0"/>
      <c r="HE235" s="0"/>
      <c r="HF235" s="0"/>
      <c r="HG235" s="0"/>
      <c r="HH235" s="0"/>
      <c r="HI235" s="0"/>
      <c r="HJ235" s="0"/>
      <c r="HK235" s="0"/>
      <c r="HL235" s="0"/>
      <c r="HM235" s="0"/>
      <c r="HN235" s="0"/>
      <c r="HO235" s="0"/>
      <c r="HP235" s="0"/>
      <c r="HQ235" s="0"/>
      <c r="HR235" s="0"/>
      <c r="HS235" s="0"/>
      <c r="HT235" s="0"/>
      <c r="HU235" s="0"/>
      <c r="HV235" s="0"/>
      <c r="HW235" s="0"/>
      <c r="HX235" s="0"/>
      <c r="HY235" s="0"/>
      <c r="HZ235" s="0"/>
      <c r="IA235" s="0"/>
      <c r="IB235" s="0"/>
      <c r="IC235" s="0"/>
      <c r="ID235" s="0"/>
      <c r="IE235" s="0"/>
      <c r="IF235" s="0"/>
      <c r="IG235" s="0"/>
      <c r="IH235" s="0"/>
      <c r="II235" s="0"/>
      <c r="IJ235" s="0"/>
      <c r="IK235" s="0"/>
      <c r="IL235" s="0"/>
      <c r="IM235" s="0"/>
      <c r="IN235" s="0"/>
      <c r="IO235" s="0"/>
      <c r="IP235" s="0"/>
      <c r="IQ235" s="0"/>
      <c r="IR235" s="0"/>
      <c r="IS235" s="0"/>
      <c r="IT235" s="0"/>
      <c r="IU235" s="0"/>
      <c r="IV235" s="0"/>
      <c r="IW235" s="0"/>
      <c r="IX235" s="0"/>
      <c r="IY235" s="0"/>
      <c r="IZ235" s="0"/>
      <c r="JA235" s="0"/>
      <c r="JB235" s="0"/>
      <c r="JC235" s="0"/>
      <c r="JD235" s="0"/>
      <c r="JE235" s="0"/>
      <c r="JF235" s="0"/>
      <c r="JG235" s="0"/>
      <c r="JH235" s="0"/>
      <c r="JI235" s="0"/>
      <c r="JJ235" s="0"/>
      <c r="JK235" s="0"/>
      <c r="JL235" s="0"/>
      <c r="JM235" s="0"/>
      <c r="JN235" s="0"/>
      <c r="JO235" s="0"/>
      <c r="JP235" s="0"/>
      <c r="JQ235" s="0"/>
      <c r="JR235" s="0"/>
      <c r="JS235" s="0"/>
      <c r="JT235" s="0"/>
      <c r="JU235" s="0"/>
      <c r="JV235" s="0"/>
      <c r="JW235" s="0"/>
      <c r="JX235" s="0"/>
      <c r="JY235" s="0"/>
      <c r="JZ235" s="0"/>
      <c r="KA235" s="0"/>
      <c r="KB235" s="0"/>
      <c r="KC235" s="0"/>
      <c r="KD235" s="0"/>
      <c r="KE235" s="0"/>
      <c r="KF235" s="0"/>
      <c r="KG235" s="0"/>
      <c r="KH235" s="0"/>
      <c r="KI235" s="0"/>
      <c r="KJ235" s="0"/>
      <c r="KK235" s="0"/>
      <c r="KL235" s="0"/>
      <c r="KM235" s="0"/>
      <c r="KN235" s="0"/>
      <c r="KO235" s="0"/>
      <c r="KP235" s="0"/>
      <c r="KQ235" s="0"/>
      <c r="KR235" s="0"/>
      <c r="KS235" s="0"/>
      <c r="KT235" s="0"/>
      <c r="KU235" s="0"/>
      <c r="KV235" s="0"/>
      <c r="KW235" s="0"/>
      <c r="KX235" s="0"/>
      <c r="KY235" s="0"/>
      <c r="KZ235" s="0"/>
      <c r="LA235" s="0"/>
      <c r="LB235" s="0"/>
      <c r="LC235" s="0"/>
      <c r="LD235" s="0"/>
      <c r="LE235" s="0"/>
      <c r="LF235" s="0"/>
      <c r="LG235" s="0"/>
      <c r="LH235" s="0"/>
      <c r="LI235" s="0"/>
      <c r="LJ235" s="0"/>
      <c r="LK235" s="0"/>
      <c r="LL235" s="0"/>
      <c r="LM235" s="0"/>
      <c r="LN235" s="0"/>
      <c r="LO235" s="0"/>
      <c r="LP235" s="0"/>
      <c r="LQ235" s="0"/>
      <c r="LR235" s="0"/>
      <c r="LS235" s="0"/>
      <c r="LT235" s="0"/>
      <c r="LU235" s="0"/>
      <c r="LV235" s="0"/>
      <c r="LW235" s="0"/>
      <c r="LX235" s="0"/>
      <c r="LY235" s="0"/>
      <c r="LZ235" s="0"/>
      <c r="MA235" s="0"/>
      <c r="MB235" s="0"/>
      <c r="MC235" s="0"/>
      <c r="MD235" s="0"/>
      <c r="ME235" s="0"/>
      <c r="MF235" s="0"/>
      <c r="MG235" s="0"/>
      <c r="MH235" s="0"/>
      <c r="MI235" s="0"/>
      <c r="MJ235" s="0"/>
      <c r="MK235" s="0"/>
      <c r="ML235" s="0"/>
      <c r="MM235" s="0"/>
      <c r="MN235" s="0"/>
      <c r="MO235" s="0"/>
      <c r="MP235" s="0"/>
      <c r="MQ235" s="0"/>
      <c r="MR235" s="0"/>
      <c r="MS235" s="0"/>
      <c r="MT235" s="0"/>
      <c r="MU235" s="0"/>
      <c r="MV235" s="0"/>
      <c r="MW235" s="0"/>
      <c r="MX235" s="0"/>
      <c r="MY235" s="0"/>
      <c r="MZ235" s="0"/>
      <c r="NA235" s="0"/>
      <c r="NB235" s="0"/>
      <c r="NC235" s="0"/>
      <c r="ND235" s="0"/>
      <c r="NE235" s="0"/>
      <c r="NF235" s="0"/>
      <c r="NG235" s="0"/>
      <c r="NH235" s="0"/>
      <c r="NI235" s="0"/>
      <c r="NJ235" s="0"/>
      <c r="NK235" s="0"/>
      <c r="NL235" s="0"/>
      <c r="NM235" s="0"/>
      <c r="NN235" s="0"/>
      <c r="NO235" s="0"/>
      <c r="NP235" s="0"/>
      <c r="NQ235" s="0"/>
      <c r="NR235" s="0"/>
      <c r="NS235" s="0"/>
      <c r="NT235" s="0"/>
      <c r="NU235" s="0"/>
      <c r="NV235" s="0"/>
      <c r="NW235" s="0"/>
      <c r="NX235" s="0"/>
      <c r="NY235" s="0"/>
      <c r="NZ235" s="0"/>
      <c r="OA235" s="0"/>
      <c r="OB235" s="0"/>
      <c r="OC235" s="0"/>
      <c r="OD235" s="0"/>
      <c r="OE235" s="0"/>
      <c r="OF235" s="0"/>
      <c r="OG235" s="0"/>
      <c r="OH235" s="0"/>
      <c r="OI235" s="0"/>
      <c r="OJ235" s="0"/>
      <c r="OK235" s="0"/>
      <c r="OL235" s="0"/>
      <c r="OM235" s="0"/>
      <c r="ON235" s="0"/>
      <c r="OO235" s="0"/>
      <c r="OP235" s="0"/>
      <c r="OQ235" s="0"/>
      <c r="OR235" s="0"/>
      <c r="OS235" s="0"/>
      <c r="OT235" s="0"/>
      <c r="OU235" s="0"/>
      <c r="OV235" s="0"/>
      <c r="OW235" s="0"/>
      <c r="OX235" s="0"/>
      <c r="OY235" s="0"/>
      <c r="OZ235" s="0"/>
      <c r="PA235" s="0"/>
      <c r="PB235" s="0"/>
      <c r="PC235" s="0"/>
      <c r="PD235" s="0"/>
      <c r="PE235" s="0"/>
      <c r="PF235" s="0"/>
      <c r="PG235" s="0"/>
      <c r="PH235" s="0"/>
      <c r="PI235" s="0"/>
      <c r="PJ235" s="0"/>
      <c r="PK235" s="0"/>
      <c r="PL235" s="0"/>
      <c r="PM235" s="0"/>
      <c r="PN235" s="0"/>
      <c r="PO235" s="0"/>
      <c r="PP235" s="0"/>
      <c r="PQ235" s="0"/>
      <c r="PR235" s="0"/>
      <c r="PS235" s="0"/>
      <c r="PT235" s="0"/>
      <c r="PU235" s="0"/>
      <c r="PV235" s="0"/>
      <c r="PW235" s="0"/>
      <c r="PX235" s="0"/>
      <c r="PY235" s="0"/>
      <c r="PZ235" s="0"/>
      <c r="QA235" s="0"/>
      <c r="QB235" s="0"/>
      <c r="QC235" s="0"/>
      <c r="QD235" s="0"/>
      <c r="QE235" s="0"/>
      <c r="QF235" s="0"/>
      <c r="QG235" s="0"/>
      <c r="QH235" s="0"/>
      <c r="QI235" s="0"/>
      <c r="QJ235" s="0"/>
      <c r="QK235" s="0"/>
      <c r="QL235" s="0"/>
      <c r="QM235" s="0"/>
      <c r="QN235" s="0"/>
      <c r="QO235" s="0"/>
      <c r="QP235" s="0"/>
      <c r="QQ235" s="0"/>
      <c r="QR235" s="0"/>
      <c r="QS235" s="0"/>
      <c r="QT235" s="0"/>
      <c r="QU235" s="0"/>
      <c r="QV235" s="0"/>
      <c r="QW235" s="0"/>
      <c r="QX235" s="0"/>
      <c r="QY235" s="0"/>
      <c r="QZ235" s="0"/>
      <c r="RA235" s="0"/>
      <c r="RB235" s="0"/>
      <c r="RC235" s="0"/>
      <c r="RD235" s="0"/>
      <c r="RE235" s="0"/>
      <c r="RF235" s="0"/>
      <c r="RG235" s="0"/>
      <c r="RH235" s="0"/>
      <c r="RI235" s="0"/>
      <c r="RJ235" s="0"/>
      <c r="RK235" s="0"/>
      <c r="RL235" s="0"/>
      <c r="RM235" s="0"/>
      <c r="RN235" s="0"/>
      <c r="RO235" s="0"/>
      <c r="RP235" s="0"/>
      <c r="RQ235" s="0"/>
      <c r="RR235" s="0"/>
      <c r="RS235" s="0"/>
      <c r="RT235" s="0"/>
      <c r="RU235" s="0"/>
      <c r="RV235" s="0"/>
      <c r="RW235" s="0"/>
      <c r="RX235" s="0"/>
      <c r="RY235" s="0"/>
      <c r="RZ235" s="0"/>
      <c r="SA235" s="0"/>
      <c r="SB235" s="0"/>
      <c r="SC235" s="0"/>
      <c r="SD235" s="0"/>
      <c r="SE235" s="0"/>
      <c r="SF235" s="0"/>
      <c r="SG235" s="0"/>
      <c r="SH235" s="0"/>
      <c r="SI235" s="0"/>
      <c r="SJ235" s="0"/>
      <c r="SK235" s="0"/>
      <c r="SL235" s="0"/>
      <c r="SM235" s="0"/>
      <c r="SN235" s="0"/>
      <c r="SO235" s="0"/>
      <c r="SP235" s="0"/>
      <c r="SQ235" s="0"/>
      <c r="SR235" s="0"/>
      <c r="SS235" s="0"/>
      <c r="ST235" s="0"/>
      <c r="SU235" s="0"/>
      <c r="SV235" s="0"/>
      <c r="SW235" s="0"/>
      <c r="SX235" s="0"/>
      <c r="SY235" s="0"/>
      <c r="SZ235" s="0"/>
      <c r="TA235" s="0"/>
      <c r="TB235" s="0"/>
      <c r="TC235" s="0"/>
      <c r="TD235" s="0"/>
      <c r="TE235" s="0"/>
      <c r="TF235" s="0"/>
      <c r="TG235" s="0"/>
      <c r="TH235" s="0"/>
      <c r="TI235" s="0"/>
      <c r="TJ235" s="0"/>
      <c r="TK235" s="0"/>
      <c r="TL235" s="0"/>
      <c r="TM235" s="0"/>
      <c r="TN235" s="0"/>
      <c r="TO235" s="0"/>
      <c r="TP235" s="0"/>
      <c r="TQ235" s="0"/>
      <c r="TR235" s="0"/>
      <c r="TS235" s="0"/>
      <c r="TT235" s="0"/>
      <c r="TU235" s="0"/>
      <c r="TV235" s="0"/>
      <c r="TW235" s="0"/>
      <c r="TX235" s="0"/>
      <c r="TY235" s="0"/>
      <c r="TZ235" s="0"/>
      <c r="UA235" s="0"/>
      <c r="UB235" s="0"/>
      <c r="UC235" s="0"/>
      <c r="UD235" s="0"/>
      <c r="UE235" s="0"/>
      <c r="UF235" s="0"/>
      <c r="UG235" s="0"/>
      <c r="UH235" s="0"/>
      <c r="UI235" s="0"/>
      <c r="UJ235" s="0"/>
      <c r="UK235" s="0"/>
      <c r="UL235" s="0"/>
      <c r="UM235" s="0"/>
      <c r="UN235" s="0"/>
      <c r="UO235" s="0"/>
      <c r="UP235" s="0"/>
      <c r="UQ235" s="0"/>
      <c r="UR235" s="0"/>
      <c r="US235" s="0"/>
      <c r="UT235" s="0"/>
      <c r="UU235" s="0"/>
      <c r="UV235" s="0"/>
      <c r="UW235" s="0"/>
      <c r="UX235" s="0"/>
      <c r="UY235" s="0"/>
      <c r="UZ235" s="0"/>
      <c r="VA235" s="0"/>
      <c r="VB235" s="0"/>
      <c r="VC235" s="0"/>
      <c r="VD235" s="0"/>
      <c r="VE235" s="0"/>
      <c r="VF235" s="0"/>
      <c r="VG235" s="0"/>
      <c r="VH235" s="0"/>
      <c r="VI235" s="0"/>
      <c r="VJ235" s="0"/>
      <c r="VK235" s="0"/>
      <c r="VL235" s="0"/>
      <c r="VM235" s="0"/>
      <c r="VN235" s="0"/>
      <c r="VO235" s="0"/>
      <c r="VP235" s="0"/>
      <c r="VQ235" s="0"/>
      <c r="VR235" s="0"/>
      <c r="VS235" s="0"/>
      <c r="VT235" s="0"/>
      <c r="VU235" s="0"/>
      <c r="VV235" s="0"/>
      <c r="VW235" s="0"/>
      <c r="VX235" s="0"/>
      <c r="VY235" s="0"/>
      <c r="VZ235" s="0"/>
      <c r="WA235" s="0"/>
      <c r="WB235" s="0"/>
      <c r="WC235" s="0"/>
      <c r="WD235" s="0"/>
      <c r="WE235" s="0"/>
      <c r="WF235" s="0"/>
      <c r="WG235" s="0"/>
      <c r="WH235" s="0"/>
      <c r="WI235" s="0"/>
      <c r="WJ235" s="0"/>
      <c r="WK235" s="0"/>
      <c r="WL235" s="0"/>
      <c r="WM235" s="0"/>
      <c r="WN235" s="0"/>
      <c r="WO235" s="0"/>
      <c r="WP235" s="0"/>
      <c r="WQ235" s="0"/>
      <c r="WR235" s="0"/>
      <c r="WS235" s="0"/>
      <c r="WT235" s="0"/>
      <c r="WU235" s="0"/>
      <c r="WV235" s="0"/>
      <c r="WW235" s="0"/>
      <c r="WX235" s="0"/>
      <c r="WY235" s="0"/>
      <c r="WZ235" s="0"/>
      <c r="XA235" s="0"/>
      <c r="XB235" s="0"/>
      <c r="XC235" s="0"/>
      <c r="XD235" s="0"/>
      <c r="XE235" s="0"/>
      <c r="XF235" s="0"/>
      <c r="XG235" s="0"/>
      <c r="XH235" s="0"/>
      <c r="XI235" s="0"/>
      <c r="XJ235" s="0"/>
      <c r="XK235" s="0"/>
      <c r="XL235" s="0"/>
      <c r="XM235" s="0"/>
      <c r="XN235" s="0"/>
      <c r="XO235" s="0"/>
      <c r="XP235" s="0"/>
      <c r="XQ235" s="0"/>
      <c r="XR235" s="0"/>
      <c r="XS235" s="0"/>
      <c r="XT235" s="0"/>
      <c r="XU235" s="0"/>
      <c r="XV235" s="0"/>
      <c r="XW235" s="0"/>
      <c r="XX235" s="0"/>
      <c r="XY235" s="0"/>
      <c r="XZ235" s="0"/>
      <c r="YA235" s="0"/>
      <c r="YB235" s="0"/>
      <c r="YC235" s="0"/>
      <c r="YD235" s="0"/>
      <c r="YE235" s="0"/>
      <c r="YF235" s="0"/>
      <c r="YG235" s="0"/>
      <c r="YH235" s="0"/>
      <c r="YI235" s="0"/>
      <c r="YJ235" s="0"/>
      <c r="YK235" s="0"/>
      <c r="YL235" s="0"/>
      <c r="YM235" s="0"/>
      <c r="YN235" s="0"/>
      <c r="YO235" s="0"/>
      <c r="YP235" s="0"/>
      <c r="YQ235" s="0"/>
      <c r="YR235" s="0"/>
      <c r="YS235" s="0"/>
      <c r="YT235" s="0"/>
      <c r="YU235" s="0"/>
      <c r="YV235" s="0"/>
      <c r="YW235" s="0"/>
      <c r="YX235" s="0"/>
      <c r="YY235" s="0"/>
      <c r="YZ235" s="0"/>
      <c r="ZA235" s="0"/>
      <c r="ZB235" s="0"/>
      <c r="ZC235" s="0"/>
      <c r="ZD235" s="0"/>
      <c r="ZE235" s="0"/>
      <c r="ZF235" s="0"/>
      <c r="ZG235" s="0"/>
      <c r="ZH235" s="0"/>
      <c r="ZI235" s="0"/>
      <c r="ZJ235" s="0"/>
      <c r="ZK235" s="0"/>
      <c r="ZL235" s="0"/>
      <c r="ZM235" s="0"/>
      <c r="ZN235" s="0"/>
      <c r="ZO235" s="0"/>
      <c r="ZP235" s="0"/>
      <c r="ZQ235" s="0"/>
      <c r="ZR235" s="0"/>
      <c r="ZS235" s="0"/>
      <c r="ZT235" s="0"/>
      <c r="ZU235" s="0"/>
      <c r="ZV235" s="0"/>
      <c r="ZW235" s="0"/>
      <c r="ZX235" s="0"/>
      <c r="ZY235" s="0"/>
      <c r="ZZ235" s="0"/>
      <c r="AAA235" s="0"/>
      <c r="AAB235" s="0"/>
      <c r="AAC235" s="0"/>
      <c r="AAD235" s="0"/>
      <c r="AAE235" s="0"/>
      <c r="AAF235" s="0"/>
      <c r="AAG235" s="0"/>
      <c r="AAH235" s="0"/>
      <c r="AAI235" s="0"/>
      <c r="AAJ235" s="0"/>
      <c r="AAK235" s="0"/>
      <c r="AAL235" s="0"/>
      <c r="AAM235" s="0"/>
      <c r="AAN235" s="0"/>
      <c r="AAO235" s="0"/>
      <c r="AAP235" s="0"/>
      <c r="AAQ235" s="0"/>
      <c r="AAR235" s="0"/>
      <c r="AAS235" s="0"/>
      <c r="AAT235" s="0"/>
      <c r="AAU235" s="0"/>
      <c r="AAV235" s="0"/>
      <c r="AAW235" s="0"/>
      <c r="AAX235" s="0"/>
      <c r="AAY235" s="0"/>
      <c r="AAZ235" s="0"/>
      <c r="ABA235" s="0"/>
      <c r="ABB235" s="0"/>
      <c r="ABC235" s="0"/>
      <c r="ABD235" s="0"/>
      <c r="ABE235" s="0"/>
      <c r="ABF235" s="0"/>
      <c r="ABG235" s="0"/>
      <c r="ABH235" s="0"/>
      <c r="ABI235" s="0"/>
      <c r="ABJ235" s="0"/>
      <c r="ABK235" s="0"/>
      <c r="ABL235" s="0"/>
      <c r="ABM235" s="0"/>
      <c r="ABN235" s="0"/>
      <c r="ABO235" s="0"/>
      <c r="ABP235" s="0"/>
      <c r="ABQ235" s="0"/>
      <c r="ABR235" s="0"/>
      <c r="ABS235" s="0"/>
      <c r="ABT235" s="0"/>
      <c r="ABU235" s="0"/>
      <c r="ABV235" s="0"/>
      <c r="ABW235" s="0"/>
      <c r="ABX235" s="0"/>
      <c r="ABY235" s="0"/>
      <c r="ABZ235" s="0"/>
      <c r="ACA235" s="0"/>
      <c r="ACB235" s="0"/>
      <c r="ACC235" s="0"/>
      <c r="ACD235" s="0"/>
      <c r="ACE235" s="0"/>
      <c r="ACF235" s="0"/>
      <c r="ACG235" s="0"/>
      <c r="ACH235" s="0"/>
      <c r="ACI235" s="0"/>
      <c r="ACJ235" s="0"/>
      <c r="ACK235" s="0"/>
      <c r="ACL235" s="0"/>
      <c r="ACM235" s="0"/>
      <c r="ACN235" s="0"/>
      <c r="ACO235" s="0"/>
      <c r="ACP235" s="0"/>
      <c r="ACQ235" s="0"/>
      <c r="ACR235" s="0"/>
      <c r="ACS235" s="0"/>
      <c r="ACT235" s="0"/>
      <c r="ACU235" s="0"/>
      <c r="ACV235" s="0"/>
      <c r="ACW235" s="0"/>
      <c r="ACX235" s="0"/>
      <c r="ACY235" s="0"/>
      <c r="ACZ235" s="0"/>
      <c r="ADA235" s="0"/>
      <c r="ADB235" s="0"/>
      <c r="ADC235" s="0"/>
      <c r="ADD235" s="0"/>
      <c r="ADE235" s="0"/>
      <c r="ADF235" s="0"/>
      <c r="ADG235" s="0"/>
      <c r="ADH235" s="0"/>
      <c r="ADI235" s="0"/>
      <c r="ADJ235" s="0"/>
      <c r="ADK235" s="0"/>
      <c r="ADL235" s="0"/>
      <c r="ADM235" s="0"/>
      <c r="ADN235" s="0"/>
      <c r="ADO235" s="0"/>
      <c r="ADP235" s="0"/>
      <c r="ADQ235" s="0"/>
      <c r="ADR235" s="0"/>
      <c r="ADS235" s="0"/>
      <c r="ADT235" s="0"/>
      <c r="ADU235" s="0"/>
      <c r="ADV235" s="0"/>
      <c r="ADW235" s="0"/>
      <c r="ADX235" s="0"/>
      <c r="ADY235" s="0"/>
      <c r="ADZ235" s="0"/>
      <c r="AEA235" s="0"/>
      <c r="AEB235" s="0"/>
      <c r="AEC235" s="0"/>
      <c r="AED235" s="0"/>
      <c r="AEE235" s="0"/>
      <c r="AEF235" s="0"/>
      <c r="AEG235" s="0"/>
      <c r="AEH235" s="0"/>
      <c r="AEI235" s="0"/>
      <c r="AEJ235" s="0"/>
      <c r="AEK235" s="0"/>
      <c r="AEL235" s="0"/>
      <c r="AEM235" s="0"/>
      <c r="AEN235" s="0"/>
      <c r="AEO235" s="0"/>
      <c r="AEP235" s="0"/>
      <c r="AEQ235" s="0"/>
      <c r="AER235" s="0"/>
      <c r="AES235" s="0"/>
      <c r="AET235" s="0"/>
      <c r="AEU235" s="0"/>
      <c r="AEV235" s="0"/>
      <c r="AEW235" s="0"/>
      <c r="AEX235" s="0"/>
      <c r="AEY235" s="0"/>
      <c r="AEZ235" s="0"/>
      <c r="AFA235" s="0"/>
      <c r="AFB235" s="0"/>
      <c r="AFC235" s="0"/>
      <c r="AFD235" s="0"/>
      <c r="AFE235" s="0"/>
      <c r="AFF235" s="0"/>
      <c r="AFG235" s="0"/>
      <c r="AFH235" s="0"/>
      <c r="AFI235" s="0"/>
      <c r="AFJ235" s="0"/>
      <c r="AFK235" s="0"/>
      <c r="AFL235" s="0"/>
      <c r="AFM235" s="0"/>
      <c r="AFN235" s="0"/>
      <c r="AFO235" s="0"/>
      <c r="AFP235" s="0"/>
      <c r="AFQ235" s="0"/>
      <c r="AFR235" s="0"/>
      <c r="AFS235" s="0"/>
      <c r="AFT235" s="0"/>
      <c r="AFU235" s="0"/>
      <c r="AFV235" s="0"/>
      <c r="AFW235" s="0"/>
      <c r="AFX235" s="0"/>
      <c r="AFY235" s="0"/>
      <c r="AFZ235" s="0"/>
      <c r="AGA235" s="0"/>
      <c r="AGB235" s="0"/>
      <c r="AGC235" s="0"/>
      <c r="AGD235" s="0"/>
      <c r="AGE235" s="0"/>
      <c r="AGF235" s="0"/>
      <c r="AGG235" s="0"/>
      <c r="AGH235" s="0"/>
      <c r="AGI235" s="0"/>
      <c r="AGJ235" s="0"/>
      <c r="AGK235" s="0"/>
      <c r="AGL235" s="0"/>
      <c r="AGM235" s="0"/>
      <c r="AGN235" s="0"/>
      <c r="AGO235" s="0"/>
      <c r="AGP235" s="0"/>
      <c r="AGQ235" s="0"/>
      <c r="AGR235" s="0"/>
      <c r="AGS235" s="0"/>
      <c r="AGT235" s="0"/>
      <c r="AGU235" s="0"/>
      <c r="AGV235" s="0"/>
      <c r="AGW235" s="0"/>
      <c r="AGX235" s="0"/>
      <c r="AGY235" s="0"/>
      <c r="AGZ235" s="0"/>
      <c r="AHA235" s="0"/>
      <c r="AHB235" s="0"/>
      <c r="AHC235" s="0"/>
      <c r="AHD235" s="0"/>
      <c r="AHE235" s="0"/>
      <c r="AHF235" s="0"/>
      <c r="AHG235" s="0"/>
      <c r="AHH235" s="0"/>
      <c r="AHI235" s="0"/>
      <c r="AHJ235" s="0"/>
      <c r="AHK235" s="0"/>
      <c r="AHL235" s="0"/>
      <c r="AHM235" s="0"/>
      <c r="AHN235" s="0"/>
      <c r="AHO235" s="0"/>
      <c r="AHP235" s="0"/>
      <c r="AHQ235" s="0"/>
      <c r="AHR235" s="0"/>
      <c r="AHS235" s="0"/>
      <c r="AHT235" s="0"/>
      <c r="AHU235" s="0"/>
      <c r="AHV235" s="0"/>
      <c r="AHW235" s="0"/>
      <c r="AHX235" s="0"/>
      <c r="AHY235" s="0"/>
      <c r="AHZ235" s="0"/>
      <c r="AIA235" s="0"/>
      <c r="AIB235" s="0"/>
      <c r="AIC235" s="0"/>
      <c r="AID235" s="0"/>
      <c r="AIE235" s="0"/>
      <c r="AIF235" s="0"/>
      <c r="AIG235" s="0"/>
      <c r="AIH235" s="0"/>
      <c r="AII235" s="0"/>
      <c r="AIJ235" s="0"/>
      <c r="AIK235" s="0"/>
      <c r="AIL235" s="0"/>
      <c r="AIM235" s="0"/>
      <c r="AIN235" s="0"/>
      <c r="AIO235" s="0"/>
      <c r="AIP235" s="0"/>
      <c r="AIQ235" s="0"/>
      <c r="AIR235" s="0"/>
      <c r="AIS235" s="0"/>
      <c r="AIT235" s="0"/>
      <c r="AIU235" s="0"/>
      <c r="AIV235" s="0"/>
      <c r="AIW235" s="0"/>
      <c r="AIX235" s="0"/>
      <c r="AIY235" s="0"/>
      <c r="AIZ235" s="0"/>
      <c r="AJA235" s="0"/>
      <c r="AJB235" s="0"/>
      <c r="AJC235" s="0"/>
      <c r="AJD235" s="0"/>
      <c r="AJE235" s="0"/>
      <c r="AJF235" s="0"/>
      <c r="AJG235" s="0"/>
      <c r="AJH235" s="0"/>
      <c r="AJI235" s="0"/>
      <c r="AJJ235" s="0"/>
      <c r="AJK235" s="0"/>
      <c r="AJL235" s="0"/>
      <c r="AJM235" s="0"/>
      <c r="AJN235" s="0"/>
      <c r="AJO235" s="0"/>
      <c r="AJP235" s="0"/>
      <c r="AJQ235" s="0"/>
      <c r="AJR235" s="0"/>
      <c r="AJS235" s="0"/>
      <c r="AJT235" s="0"/>
      <c r="AJU235" s="0"/>
      <c r="AJV235" s="0"/>
      <c r="AJW235" s="0"/>
      <c r="AJX235" s="0"/>
      <c r="AJY235" s="0"/>
      <c r="AJZ235" s="0"/>
      <c r="AKA235" s="0"/>
      <c r="AKB235" s="0"/>
      <c r="AKC235" s="0"/>
      <c r="AKD235" s="0"/>
      <c r="AKE235" s="0"/>
      <c r="AKF235" s="0"/>
      <c r="AKG235" s="0"/>
      <c r="AKH235" s="0"/>
      <c r="AKI235" s="0"/>
      <c r="AKJ235" s="0"/>
      <c r="AKK235" s="0"/>
      <c r="AKL235" s="0"/>
      <c r="AKM235" s="0"/>
      <c r="AKN235" s="0"/>
      <c r="AKO235" s="0"/>
      <c r="AKP235" s="0"/>
      <c r="AKQ235" s="0"/>
      <c r="AKR235" s="0"/>
      <c r="AKS235" s="0"/>
      <c r="AKT235" s="0"/>
      <c r="AKU235" s="0"/>
      <c r="AKV235" s="0"/>
      <c r="AKW235" s="0"/>
      <c r="AKX235" s="0"/>
      <c r="AKY235" s="0"/>
      <c r="AKZ235" s="0"/>
      <c r="ALA235" s="0"/>
      <c r="ALB235" s="0"/>
      <c r="ALC235" s="0"/>
      <c r="ALD235" s="0"/>
      <c r="ALE235" s="0"/>
      <c r="ALF235" s="0"/>
      <c r="ALG235" s="0"/>
      <c r="ALH235" s="0"/>
      <c r="ALI235" s="0"/>
      <c r="ALJ235" s="0"/>
      <c r="ALK235" s="0"/>
      <c r="ALL235" s="0"/>
      <c r="ALM235" s="0"/>
      <c r="ALN235" s="0"/>
      <c r="ALO235" s="0"/>
      <c r="ALP235" s="0"/>
      <c r="ALQ235" s="0"/>
      <c r="ALR235" s="0"/>
      <c r="ALS235" s="0"/>
      <c r="ALT235" s="0"/>
      <c r="ALU235" s="0"/>
      <c r="ALV235" s="0"/>
      <c r="ALW235" s="0"/>
      <c r="ALX235" s="0"/>
      <c r="ALY235" s="0"/>
      <c r="ALZ235" s="0"/>
      <c r="AMA235" s="0"/>
      <c r="AMB235" s="0"/>
      <c r="AMC235" s="0"/>
      <c r="AMD235" s="0"/>
      <c r="AME235" s="0"/>
      <c r="AMF235" s="0"/>
      <c r="AMG235" s="0"/>
      <c r="AMH235" s="0"/>
      <c r="AMI235" s="0"/>
      <c r="AMJ235" s="0"/>
    </row>
    <row r="236" customFormat="false" ht="13.2" hidden="false" customHeight="false" outlineLevel="0" collapsed="false">
      <c r="B236" s="3" t="n">
        <v>11</v>
      </c>
      <c r="I236" s="20" t="n">
        <v>0</v>
      </c>
      <c r="J236" s="1" t="s">
        <v>46</v>
      </c>
      <c r="K236" s="1" t="s">
        <v>44</v>
      </c>
      <c r="L236" s="5" t="n">
        <v>42684</v>
      </c>
      <c r="M236" s="1" t="n">
        <v>1</v>
      </c>
      <c r="N236" s="1" t="n">
        <v>2</v>
      </c>
      <c r="O236" s="1" t="n">
        <v>0</v>
      </c>
      <c r="P236" s="19" t="n">
        <f aca="false">+SUMIFS($O$2:$O$181,$J$2:$J$181,$J236,$B$2:$B$181,"&lt;"&amp;$B236,$B$2:$B$181,"&gt;="&amp;($B236-6))/6</f>
        <v>0.833333333333333</v>
      </c>
      <c r="Q236" s="19" t="n">
        <f aca="false">+SUMIFS($M$2:$M$181,$J$2:$J$181,$J236,$B$2:$B$181,"&lt;"&amp;$B236,$B$2:$B$181,"&gt;="&amp;($B236-6))/6</f>
        <v>1.5</v>
      </c>
      <c r="R236" s="19" t="n">
        <f aca="false">+SUMIFS($N$2:$N$181,$J$2:$J$181,$J236,$B$2:$B$181,"&lt;"&amp;$B236,$B$2:$B$181,"&gt;="&amp;($B236-6))/6</f>
        <v>2</v>
      </c>
      <c r="S236" s="19" t="n">
        <f aca="false">+SUMIFS($S$2:$S$181,$J$2:$J$181,$J236,$B$2:$B$181,"&lt;"&amp;$B236,$B$2:$B$181,"&gt;="&amp;($B236-6))/(6*90)</f>
        <v>0.522222222222222</v>
      </c>
      <c r="T236" s="19" t="n">
        <f aca="false">+SUMIFS($T$2:$T$181,$J$2:$J$181,$J236,$B$2:$B$181,"&lt;"&amp;$B236,$B$2:$B$181,"&gt;="&amp;($B236-6))/(6*90)</f>
        <v>0.146296296296296</v>
      </c>
      <c r="U236" s="19" t="n">
        <f aca="false">+SUMIFS($U$2:$U$181,$J$2:$J$181,$J236,$B$2:$B$181,"&lt;"&amp;$B236,$B$2:$B$181,"&gt;="&amp;($B236-6))/(6*90)</f>
        <v>0.761111111111111</v>
      </c>
      <c r="V236" s="19" t="n">
        <f aca="false">+SUMIFS($V$2:$V$181,$J$2:$J$181,$J236,$B$2:$B$181,"&lt;"&amp;$B236,$B$2:$B$181,"&gt;="&amp;($B236-6))/(6*90)</f>
        <v>0.218518518518519</v>
      </c>
      <c r="W236" s="19" t="n">
        <f aca="false">+SUMIFS($W$2:$W$181,$J$2:$J$181,$J236,$B$2:$B$181,"&lt;"&amp;$B236,$B$2:$B$181,"&gt;="&amp;($B236-6))/6</f>
        <v>1.31305536568694</v>
      </c>
      <c r="X236" s="19" t="n">
        <f aca="false">+SUMIFS($X$2:$X$181,$J$2:$J$181,$J236,$B$2:$B$181,"&lt;"&amp;$B236,$B$2:$B$181,"&gt;="&amp;($B236-6))/6</f>
        <v>2.13034188034188</v>
      </c>
      <c r="Y236" s="19" t="n">
        <f aca="false">+SUMIFS($Y$2:$Y$181,$J$2:$J$181,$J236,$B$2:$B$181,"&lt;"&amp;$B236,$B$2:$B$181,"&gt;="&amp;($B236-6))/(6*90)</f>
        <v>3.04814814814815</v>
      </c>
      <c r="Z236" s="19" t="n">
        <f aca="false">+SUMIFS($Z$2:$Z$181,$J$2:$J$181,$J236,$B$2:$B$181,"&lt;"&amp;$B236,$B$2:$B$181,"&gt;="&amp;($B236-6))/(6*90)</f>
        <v>0.631481481481482</v>
      </c>
      <c r="AA236" s="19" t="n">
        <f aca="false">+SUMIFS($AA$2:$AA$181,$J$2:$J$181,$J236,$B$2:$B$181,"&lt;"&amp;$B236,$B$2:$B$181,"&gt;="&amp;($B236-6))/6</f>
        <v>0.837013212512318</v>
      </c>
      <c r="AB236" s="19" t="n">
        <f aca="false">+SUMIFS($AB$2:$AB$181,$J$2:$J$181,$J236,$B$2:$B$181,"&lt;"&amp;$B236,$B$2:$B$181,"&gt;="&amp;($B236-6))/(6*90)</f>
        <v>0.0685185185185185</v>
      </c>
      <c r="AC236" s="19" t="n">
        <f aca="false">+SUMIFS($AC$2:$AC$181,$J$2:$J$181,$J236,$B$2:$B$181,"&lt;"&amp;$B236,$B$2:$B$181,"&gt;="&amp;($B236-6))/(6*90)</f>
        <v>0.166666666666667</v>
      </c>
      <c r="AD236" s="19" t="n">
        <f aca="false">+SUMIFS(AD$2:AD$181,$J$2:$J$181,$J236,$B$2:$B$181,"&lt;"&amp;$B236,$B$2:$B$181,"&gt;="&amp;($B236-6))/6</f>
        <v>3.83333333333333</v>
      </c>
      <c r="AE236" s="19" t="n">
        <f aca="false">+SUMIFS(AE$2:AE$181,$J$2:$J$181,$J236,$B$2:$B$181,"&lt;"&amp;$B236,$B$2:$B$181,"&gt;="&amp;($B236-6))/(6*90)</f>
        <v>0.122222222222222</v>
      </c>
      <c r="AF236" s="19" t="n">
        <f aca="false">+SUMIFS(AF$2:AF$181,$J$2:$J$181,$J236,$B$2:$B$181,"&lt;"&amp;$B236,$B$2:$B$181,"&gt;="&amp;($B236-6))/(6*90)</f>
        <v>2.97777777777778</v>
      </c>
      <c r="AG236" s="19" t="n">
        <f aca="false">+SUMIFS(AG$2:AG$181,$J$2:$J$181,$J236,$B$2:$B$181,"&lt;"&amp;$B236,$B$2:$B$181,"&gt;="&amp;($B236-6))/(6*90)</f>
        <v>0.474074074074074</v>
      </c>
      <c r="AH236" s="19" t="n">
        <f aca="false">+SUMIFS(AH$2:AH$181,$J$2:$J$181,$J236,$B$2:$B$181,"&lt;"&amp;$B236,$B$2:$B$181,"&gt;="&amp;($B236-6))/(6*90)</f>
        <v>0.0333333333333333</v>
      </c>
      <c r="AI236" s="19" t="n">
        <f aca="false">+SUMIFS(AI$2:AI$181,$J$2:$J$181,$J236,$B$2:$B$181,"&lt;"&amp;$B236,$B$2:$B$181,"&gt;="&amp;($B236-6))/(6*90)</f>
        <v>0.127777777777778</v>
      </c>
      <c r="AJ236" s="19" t="n">
        <f aca="false">+SUMIFS(AJ$2:AJ$181,$J$2:$J$181,$J236,$B$2:$B$181,"&lt;"&amp;$B236,$B$2:$B$181,"&gt;="&amp;($B236-6))/6</f>
        <v>2.16666666666667</v>
      </c>
      <c r="AK236" s="19" t="n">
        <f aca="false">+SUMIFS(AK$2:AK$181,$J$2:$J$181,$J236,$B$2:$B$181,"&lt;"&amp;$B236,$B$2:$B$181,"&gt;="&amp;($B236-6))/(6*90)</f>
        <v>0.111111111111111</v>
      </c>
      <c r="AL236" s="19" t="n">
        <f aca="false">+SUMIFS(AL$2:AL$181,$J$2:$J$181,$J236,$B$2:$B$181,"&lt;"&amp;$B236,$B$2:$B$181,"&gt;="&amp;($B236-6))/6</f>
        <v>0.972222222222222</v>
      </c>
      <c r="AM236" s="19" t="n">
        <f aca="false">+SUMIFS(AM$2:AM$181,$J$2:$J$181,$J236,$B$2:$B$181,"&lt;"&amp;$B236,$B$2:$B$181,"&gt;="&amp;($B236-6))/6</f>
        <v>1.4397792022792</v>
      </c>
      <c r="AN236" s="19" t="n">
        <f aca="false">+SUMIFS(AN$2:AN$181,$J$2:$J$181,$J236,$B$2:$B$181,"&lt;"&amp;$B236,$B$2:$B$181,"&gt;="&amp;($B236-6))/6</f>
        <v>1.23360733609646</v>
      </c>
      <c r="AO236" s="0"/>
      <c r="AP236" s="0"/>
      <c r="AQ236" s="0"/>
      <c r="AR236" s="0"/>
      <c r="AS236" s="0"/>
      <c r="AT236" s="0"/>
      <c r="AU236" s="0"/>
      <c r="AV236" s="0"/>
      <c r="AW236" s="0"/>
      <c r="AX236" s="0"/>
      <c r="AY236" s="0"/>
      <c r="AZ236" s="0"/>
      <c r="BA236" s="0"/>
      <c r="BB236" s="0"/>
      <c r="BC236" s="0"/>
      <c r="BD236" s="0"/>
      <c r="BE236" s="0"/>
      <c r="BF236" s="0"/>
      <c r="BG236" s="0"/>
      <c r="BH236" s="0"/>
      <c r="BI236" s="0"/>
      <c r="BJ236" s="0"/>
      <c r="BK236" s="0"/>
      <c r="BL236" s="0"/>
      <c r="BM236" s="0"/>
      <c r="BN236" s="0"/>
      <c r="BO236" s="0"/>
      <c r="BP236" s="0"/>
      <c r="BQ236" s="0"/>
      <c r="BR236" s="0"/>
      <c r="BS236" s="0"/>
      <c r="BT236" s="0"/>
      <c r="BU236" s="0"/>
      <c r="BV236" s="0"/>
      <c r="BW236" s="0"/>
      <c r="BX236" s="0"/>
      <c r="BY236" s="0"/>
      <c r="BZ236" s="0"/>
      <c r="CA236" s="0"/>
      <c r="CB236" s="0"/>
      <c r="CC236" s="0"/>
      <c r="CD236" s="0"/>
      <c r="CE236" s="0"/>
      <c r="CF236" s="0"/>
      <c r="CG236" s="0"/>
      <c r="CH236" s="0"/>
      <c r="CI236" s="0"/>
      <c r="CJ236" s="0"/>
      <c r="CK236" s="0"/>
      <c r="CL236" s="0"/>
      <c r="CM236" s="0"/>
      <c r="CN236" s="0"/>
      <c r="CO236" s="0"/>
      <c r="CP236" s="0"/>
      <c r="CQ236" s="0"/>
      <c r="CR236" s="0"/>
      <c r="CS236" s="0"/>
      <c r="CT236" s="0"/>
      <c r="CU236" s="0"/>
      <c r="CV236" s="0"/>
      <c r="CW236" s="0"/>
      <c r="CX236" s="0"/>
      <c r="CY236" s="0"/>
      <c r="CZ236" s="0"/>
      <c r="DA236" s="0"/>
      <c r="DB236" s="0"/>
      <c r="DC236" s="0"/>
      <c r="DD236" s="0"/>
      <c r="DE236" s="0"/>
      <c r="DF236" s="0"/>
      <c r="DG236" s="0"/>
      <c r="DH236" s="0"/>
      <c r="DI236" s="0"/>
      <c r="DJ236" s="0"/>
      <c r="DK236" s="0"/>
      <c r="DL236" s="0"/>
      <c r="DM236" s="0"/>
      <c r="DN236" s="0"/>
      <c r="DO236" s="0"/>
      <c r="DP236" s="0"/>
      <c r="DQ236" s="0"/>
      <c r="DR236" s="0"/>
      <c r="DS236" s="0"/>
      <c r="DT236" s="0"/>
      <c r="DU236" s="0"/>
      <c r="DV236" s="0"/>
      <c r="DW236" s="0"/>
      <c r="DX236" s="0"/>
      <c r="DY236" s="0"/>
      <c r="DZ236" s="0"/>
      <c r="EA236" s="0"/>
      <c r="EB236" s="0"/>
      <c r="EC236" s="0"/>
      <c r="ED236" s="0"/>
      <c r="EE236" s="0"/>
      <c r="EF236" s="0"/>
      <c r="EG236" s="0"/>
      <c r="EH236" s="0"/>
      <c r="EI236" s="0"/>
      <c r="EJ236" s="0"/>
      <c r="EK236" s="0"/>
      <c r="EL236" s="0"/>
      <c r="EM236" s="0"/>
      <c r="EN236" s="0"/>
      <c r="EO236" s="0"/>
      <c r="EP236" s="0"/>
      <c r="EQ236" s="0"/>
      <c r="ER236" s="0"/>
      <c r="ES236" s="0"/>
      <c r="ET236" s="0"/>
      <c r="EU236" s="0"/>
      <c r="EV236" s="0"/>
      <c r="EW236" s="0"/>
      <c r="EX236" s="0"/>
      <c r="EY236" s="0"/>
      <c r="EZ236" s="0"/>
      <c r="FA236" s="0"/>
      <c r="FB236" s="0"/>
      <c r="FC236" s="0"/>
      <c r="FD236" s="0"/>
      <c r="FE236" s="0"/>
      <c r="FF236" s="0"/>
      <c r="FG236" s="0"/>
      <c r="FH236" s="0"/>
      <c r="FI236" s="0"/>
      <c r="FJ236" s="0"/>
      <c r="FK236" s="0"/>
      <c r="FL236" s="0"/>
      <c r="FM236" s="0"/>
      <c r="FN236" s="0"/>
      <c r="FO236" s="0"/>
      <c r="FP236" s="0"/>
      <c r="FQ236" s="0"/>
      <c r="FR236" s="0"/>
      <c r="FS236" s="0"/>
      <c r="FT236" s="0"/>
      <c r="FU236" s="0"/>
      <c r="FV236" s="0"/>
      <c r="FW236" s="0"/>
      <c r="FX236" s="0"/>
      <c r="FY236" s="0"/>
      <c r="FZ236" s="0"/>
      <c r="GA236" s="0"/>
      <c r="GB236" s="0"/>
      <c r="GC236" s="0"/>
      <c r="GD236" s="0"/>
      <c r="GE236" s="0"/>
      <c r="GF236" s="0"/>
      <c r="GG236" s="0"/>
      <c r="GH236" s="0"/>
      <c r="GI236" s="0"/>
      <c r="GJ236" s="0"/>
      <c r="GK236" s="0"/>
      <c r="GL236" s="0"/>
      <c r="GM236" s="0"/>
      <c r="GN236" s="0"/>
      <c r="GO236" s="0"/>
      <c r="GP236" s="0"/>
      <c r="GQ236" s="0"/>
      <c r="GR236" s="0"/>
      <c r="GS236" s="0"/>
      <c r="GT236" s="0"/>
      <c r="GU236" s="0"/>
      <c r="GV236" s="0"/>
      <c r="GW236" s="0"/>
      <c r="GX236" s="0"/>
      <c r="GY236" s="0"/>
      <c r="GZ236" s="0"/>
      <c r="HA236" s="0"/>
      <c r="HB236" s="0"/>
      <c r="HC236" s="0"/>
      <c r="HD236" s="0"/>
      <c r="HE236" s="0"/>
      <c r="HF236" s="0"/>
      <c r="HG236" s="0"/>
      <c r="HH236" s="0"/>
      <c r="HI236" s="0"/>
      <c r="HJ236" s="0"/>
      <c r="HK236" s="0"/>
      <c r="HL236" s="0"/>
      <c r="HM236" s="0"/>
      <c r="HN236" s="0"/>
      <c r="HO236" s="0"/>
      <c r="HP236" s="0"/>
      <c r="HQ236" s="0"/>
      <c r="HR236" s="0"/>
      <c r="HS236" s="0"/>
      <c r="HT236" s="0"/>
      <c r="HU236" s="0"/>
      <c r="HV236" s="0"/>
      <c r="HW236" s="0"/>
      <c r="HX236" s="0"/>
      <c r="HY236" s="0"/>
      <c r="HZ236" s="0"/>
      <c r="IA236" s="0"/>
      <c r="IB236" s="0"/>
      <c r="IC236" s="0"/>
      <c r="ID236" s="0"/>
      <c r="IE236" s="0"/>
      <c r="IF236" s="0"/>
      <c r="IG236" s="0"/>
      <c r="IH236" s="0"/>
      <c r="II236" s="0"/>
      <c r="IJ236" s="0"/>
      <c r="IK236" s="0"/>
      <c r="IL236" s="0"/>
      <c r="IM236" s="0"/>
      <c r="IN236" s="0"/>
      <c r="IO236" s="0"/>
      <c r="IP236" s="0"/>
      <c r="IQ236" s="0"/>
      <c r="IR236" s="0"/>
      <c r="IS236" s="0"/>
      <c r="IT236" s="0"/>
      <c r="IU236" s="0"/>
      <c r="IV236" s="0"/>
      <c r="IW236" s="0"/>
      <c r="IX236" s="0"/>
      <c r="IY236" s="0"/>
      <c r="IZ236" s="0"/>
      <c r="JA236" s="0"/>
      <c r="JB236" s="0"/>
      <c r="JC236" s="0"/>
      <c r="JD236" s="0"/>
      <c r="JE236" s="0"/>
      <c r="JF236" s="0"/>
      <c r="JG236" s="0"/>
      <c r="JH236" s="0"/>
      <c r="JI236" s="0"/>
      <c r="JJ236" s="0"/>
      <c r="JK236" s="0"/>
      <c r="JL236" s="0"/>
      <c r="JM236" s="0"/>
      <c r="JN236" s="0"/>
      <c r="JO236" s="0"/>
      <c r="JP236" s="0"/>
      <c r="JQ236" s="0"/>
      <c r="JR236" s="0"/>
      <c r="JS236" s="0"/>
      <c r="JT236" s="0"/>
      <c r="JU236" s="0"/>
      <c r="JV236" s="0"/>
      <c r="JW236" s="0"/>
      <c r="JX236" s="0"/>
      <c r="JY236" s="0"/>
      <c r="JZ236" s="0"/>
      <c r="KA236" s="0"/>
      <c r="KB236" s="0"/>
      <c r="KC236" s="0"/>
      <c r="KD236" s="0"/>
      <c r="KE236" s="0"/>
      <c r="KF236" s="0"/>
      <c r="KG236" s="0"/>
      <c r="KH236" s="0"/>
      <c r="KI236" s="0"/>
      <c r="KJ236" s="0"/>
      <c r="KK236" s="0"/>
      <c r="KL236" s="0"/>
      <c r="KM236" s="0"/>
      <c r="KN236" s="0"/>
      <c r="KO236" s="0"/>
      <c r="KP236" s="0"/>
      <c r="KQ236" s="0"/>
      <c r="KR236" s="0"/>
      <c r="KS236" s="0"/>
      <c r="KT236" s="0"/>
      <c r="KU236" s="0"/>
      <c r="KV236" s="0"/>
      <c r="KW236" s="0"/>
      <c r="KX236" s="0"/>
      <c r="KY236" s="0"/>
      <c r="KZ236" s="0"/>
      <c r="LA236" s="0"/>
      <c r="LB236" s="0"/>
      <c r="LC236" s="0"/>
      <c r="LD236" s="0"/>
      <c r="LE236" s="0"/>
      <c r="LF236" s="0"/>
      <c r="LG236" s="0"/>
      <c r="LH236" s="0"/>
      <c r="LI236" s="0"/>
      <c r="LJ236" s="0"/>
      <c r="LK236" s="0"/>
      <c r="LL236" s="0"/>
      <c r="LM236" s="0"/>
      <c r="LN236" s="0"/>
      <c r="LO236" s="0"/>
      <c r="LP236" s="0"/>
      <c r="LQ236" s="0"/>
      <c r="LR236" s="0"/>
      <c r="LS236" s="0"/>
      <c r="LT236" s="0"/>
      <c r="LU236" s="0"/>
      <c r="LV236" s="0"/>
      <c r="LW236" s="0"/>
      <c r="LX236" s="0"/>
      <c r="LY236" s="0"/>
      <c r="LZ236" s="0"/>
      <c r="MA236" s="0"/>
      <c r="MB236" s="0"/>
      <c r="MC236" s="0"/>
      <c r="MD236" s="0"/>
      <c r="ME236" s="0"/>
      <c r="MF236" s="0"/>
      <c r="MG236" s="0"/>
      <c r="MH236" s="0"/>
      <c r="MI236" s="0"/>
      <c r="MJ236" s="0"/>
      <c r="MK236" s="0"/>
      <c r="ML236" s="0"/>
      <c r="MM236" s="0"/>
      <c r="MN236" s="0"/>
      <c r="MO236" s="0"/>
      <c r="MP236" s="0"/>
      <c r="MQ236" s="0"/>
      <c r="MR236" s="0"/>
      <c r="MS236" s="0"/>
      <c r="MT236" s="0"/>
      <c r="MU236" s="0"/>
      <c r="MV236" s="0"/>
      <c r="MW236" s="0"/>
      <c r="MX236" s="0"/>
      <c r="MY236" s="0"/>
      <c r="MZ236" s="0"/>
      <c r="NA236" s="0"/>
      <c r="NB236" s="0"/>
      <c r="NC236" s="0"/>
      <c r="ND236" s="0"/>
      <c r="NE236" s="0"/>
      <c r="NF236" s="0"/>
      <c r="NG236" s="0"/>
      <c r="NH236" s="0"/>
      <c r="NI236" s="0"/>
      <c r="NJ236" s="0"/>
      <c r="NK236" s="0"/>
      <c r="NL236" s="0"/>
      <c r="NM236" s="0"/>
      <c r="NN236" s="0"/>
      <c r="NO236" s="0"/>
      <c r="NP236" s="0"/>
      <c r="NQ236" s="0"/>
      <c r="NR236" s="0"/>
      <c r="NS236" s="0"/>
      <c r="NT236" s="0"/>
      <c r="NU236" s="0"/>
      <c r="NV236" s="0"/>
      <c r="NW236" s="0"/>
      <c r="NX236" s="0"/>
      <c r="NY236" s="0"/>
      <c r="NZ236" s="0"/>
      <c r="OA236" s="0"/>
      <c r="OB236" s="0"/>
      <c r="OC236" s="0"/>
      <c r="OD236" s="0"/>
      <c r="OE236" s="0"/>
      <c r="OF236" s="0"/>
      <c r="OG236" s="0"/>
      <c r="OH236" s="0"/>
      <c r="OI236" s="0"/>
      <c r="OJ236" s="0"/>
      <c r="OK236" s="0"/>
      <c r="OL236" s="0"/>
      <c r="OM236" s="0"/>
      <c r="ON236" s="0"/>
      <c r="OO236" s="0"/>
      <c r="OP236" s="0"/>
      <c r="OQ236" s="0"/>
      <c r="OR236" s="0"/>
      <c r="OS236" s="0"/>
      <c r="OT236" s="0"/>
      <c r="OU236" s="0"/>
      <c r="OV236" s="0"/>
      <c r="OW236" s="0"/>
      <c r="OX236" s="0"/>
      <c r="OY236" s="0"/>
      <c r="OZ236" s="0"/>
      <c r="PA236" s="0"/>
      <c r="PB236" s="0"/>
      <c r="PC236" s="0"/>
      <c r="PD236" s="0"/>
      <c r="PE236" s="0"/>
      <c r="PF236" s="0"/>
      <c r="PG236" s="0"/>
      <c r="PH236" s="0"/>
      <c r="PI236" s="0"/>
      <c r="PJ236" s="0"/>
      <c r="PK236" s="0"/>
      <c r="PL236" s="0"/>
      <c r="PM236" s="0"/>
      <c r="PN236" s="0"/>
      <c r="PO236" s="0"/>
      <c r="PP236" s="0"/>
      <c r="PQ236" s="0"/>
      <c r="PR236" s="0"/>
      <c r="PS236" s="0"/>
      <c r="PT236" s="0"/>
      <c r="PU236" s="0"/>
      <c r="PV236" s="0"/>
      <c r="PW236" s="0"/>
      <c r="PX236" s="0"/>
      <c r="PY236" s="0"/>
      <c r="PZ236" s="0"/>
      <c r="QA236" s="0"/>
      <c r="QB236" s="0"/>
      <c r="QC236" s="0"/>
      <c r="QD236" s="0"/>
      <c r="QE236" s="0"/>
      <c r="QF236" s="0"/>
      <c r="QG236" s="0"/>
      <c r="QH236" s="0"/>
      <c r="QI236" s="0"/>
      <c r="QJ236" s="0"/>
      <c r="QK236" s="0"/>
      <c r="QL236" s="0"/>
      <c r="QM236" s="0"/>
      <c r="QN236" s="0"/>
      <c r="QO236" s="0"/>
      <c r="QP236" s="0"/>
      <c r="QQ236" s="0"/>
      <c r="QR236" s="0"/>
      <c r="QS236" s="0"/>
      <c r="QT236" s="0"/>
      <c r="QU236" s="0"/>
      <c r="QV236" s="0"/>
      <c r="QW236" s="0"/>
      <c r="QX236" s="0"/>
      <c r="QY236" s="0"/>
      <c r="QZ236" s="0"/>
      <c r="RA236" s="0"/>
      <c r="RB236" s="0"/>
      <c r="RC236" s="0"/>
      <c r="RD236" s="0"/>
      <c r="RE236" s="0"/>
      <c r="RF236" s="0"/>
      <c r="RG236" s="0"/>
      <c r="RH236" s="0"/>
      <c r="RI236" s="0"/>
      <c r="RJ236" s="0"/>
      <c r="RK236" s="0"/>
      <c r="RL236" s="0"/>
      <c r="RM236" s="0"/>
      <c r="RN236" s="0"/>
      <c r="RO236" s="0"/>
      <c r="RP236" s="0"/>
      <c r="RQ236" s="0"/>
      <c r="RR236" s="0"/>
      <c r="RS236" s="0"/>
      <c r="RT236" s="0"/>
      <c r="RU236" s="0"/>
      <c r="RV236" s="0"/>
      <c r="RW236" s="0"/>
      <c r="RX236" s="0"/>
      <c r="RY236" s="0"/>
      <c r="RZ236" s="0"/>
      <c r="SA236" s="0"/>
      <c r="SB236" s="0"/>
      <c r="SC236" s="0"/>
      <c r="SD236" s="0"/>
      <c r="SE236" s="0"/>
      <c r="SF236" s="0"/>
      <c r="SG236" s="0"/>
      <c r="SH236" s="0"/>
      <c r="SI236" s="0"/>
      <c r="SJ236" s="0"/>
      <c r="SK236" s="0"/>
      <c r="SL236" s="0"/>
      <c r="SM236" s="0"/>
      <c r="SN236" s="0"/>
      <c r="SO236" s="0"/>
      <c r="SP236" s="0"/>
      <c r="SQ236" s="0"/>
      <c r="SR236" s="0"/>
      <c r="SS236" s="0"/>
      <c r="ST236" s="0"/>
      <c r="SU236" s="0"/>
      <c r="SV236" s="0"/>
      <c r="SW236" s="0"/>
      <c r="SX236" s="0"/>
      <c r="SY236" s="0"/>
      <c r="SZ236" s="0"/>
      <c r="TA236" s="0"/>
      <c r="TB236" s="0"/>
      <c r="TC236" s="0"/>
      <c r="TD236" s="0"/>
      <c r="TE236" s="0"/>
      <c r="TF236" s="0"/>
      <c r="TG236" s="0"/>
      <c r="TH236" s="0"/>
      <c r="TI236" s="0"/>
      <c r="TJ236" s="0"/>
      <c r="TK236" s="0"/>
      <c r="TL236" s="0"/>
      <c r="TM236" s="0"/>
      <c r="TN236" s="0"/>
      <c r="TO236" s="0"/>
      <c r="TP236" s="0"/>
      <c r="TQ236" s="0"/>
      <c r="TR236" s="0"/>
      <c r="TS236" s="0"/>
      <c r="TT236" s="0"/>
      <c r="TU236" s="0"/>
      <c r="TV236" s="0"/>
      <c r="TW236" s="0"/>
      <c r="TX236" s="0"/>
      <c r="TY236" s="0"/>
      <c r="TZ236" s="0"/>
      <c r="UA236" s="0"/>
      <c r="UB236" s="0"/>
      <c r="UC236" s="0"/>
      <c r="UD236" s="0"/>
      <c r="UE236" s="0"/>
      <c r="UF236" s="0"/>
      <c r="UG236" s="0"/>
      <c r="UH236" s="0"/>
      <c r="UI236" s="0"/>
      <c r="UJ236" s="0"/>
      <c r="UK236" s="0"/>
      <c r="UL236" s="0"/>
      <c r="UM236" s="0"/>
      <c r="UN236" s="0"/>
      <c r="UO236" s="0"/>
      <c r="UP236" s="0"/>
      <c r="UQ236" s="0"/>
      <c r="UR236" s="0"/>
      <c r="US236" s="0"/>
      <c r="UT236" s="0"/>
      <c r="UU236" s="0"/>
      <c r="UV236" s="0"/>
      <c r="UW236" s="0"/>
      <c r="UX236" s="0"/>
      <c r="UY236" s="0"/>
      <c r="UZ236" s="0"/>
      <c r="VA236" s="0"/>
      <c r="VB236" s="0"/>
      <c r="VC236" s="0"/>
      <c r="VD236" s="0"/>
      <c r="VE236" s="0"/>
      <c r="VF236" s="0"/>
      <c r="VG236" s="0"/>
      <c r="VH236" s="0"/>
      <c r="VI236" s="0"/>
      <c r="VJ236" s="0"/>
      <c r="VK236" s="0"/>
      <c r="VL236" s="0"/>
      <c r="VM236" s="0"/>
      <c r="VN236" s="0"/>
      <c r="VO236" s="0"/>
      <c r="VP236" s="0"/>
      <c r="VQ236" s="0"/>
      <c r="VR236" s="0"/>
      <c r="VS236" s="0"/>
      <c r="VT236" s="0"/>
      <c r="VU236" s="0"/>
      <c r="VV236" s="0"/>
      <c r="VW236" s="0"/>
      <c r="VX236" s="0"/>
      <c r="VY236" s="0"/>
      <c r="VZ236" s="0"/>
      <c r="WA236" s="0"/>
      <c r="WB236" s="0"/>
      <c r="WC236" s="0"/>
      <c r="WD236" s="0"/>
      <c r="WE236" s="0"/>
      <c r="WF236" s="0"/>
      <c r="WG236" s="0"/>
      <c r="WH236" s="0"/>
      <c r="WI236" s="0"/>
      <c r="WJ236" s="0"/>
      <c r="WK236" s="0"/>
      <c r="WL236" s="0"/>
      <c r="WM236" s="0"/>
      <c r="WN236" s="0"/>
      <c r="WO236" s="0"/>
      <c r="WP236" s="0"/>
      <c r="WQ236" s="0"/>
      <c r="WR236" s="0"/>
      <c r="WS236" s="0"/>
      <c r="WT236" s="0"/>
      <c r="WU236" s="0"/>
      <c r="WV236" s="0"/>
      <c r="WW236" s="0"/>
      <c r="WX236" s="0"/>
      <c r="WY236" s="0"/>
      <c r="WZ236" s="0"/>
      <c r="XA236" s="0"/>
      <c r="XB236" s="0"/>
      <c r="XC236" s="0"/>
      <c r="XD236" s="0"/>
      <c r="XE236" s="0"/>
      <c r="XF236" s="0"/>
      <c r="XG236" s="0"/>
      <c r="XH236" s="0"/>
      <c r="XI236" s="0"/>
      <c r="XJ236" s="0"/>
      <c r="XK236" s="0"/>
      <c r="XL236" s="0"/>
      <c r="XM236" s="0"/>
      <c r="XN236" s="0"/>
      <c r="XO236" s="0"/>
      <c r="XP236" s="0"/>
      <c r="XQ236" s="0"/>
      <c r="XR236" s="0"/>
      <c r="XS236" s="0"/>
      <c r="XT236" s="0"/>
      <c r="XU236" s="0"/>
      <c r="XV236" s="0"/>
      <c r="XW236" s="0"/>
      <c r="XX236" s="0"/>
      <c r="XY236" s="0"/>
      <c r="XZ236" s="0"/>
      <c r="YA236" s="0"/>
      <c r="YB236" s="0"/>
      <c r="YC236" s="0"/>
      <c r="YD236" s="0"/>
      <c r="YE236" s="0"/>
      <c r="YF236" s="0"/>
      <c r="YG236" s="0"/>
      <c r="YH236" s="0"/>
      <c r="YI236" s="0"/>
      <c r="YJ236" s="0"/>
      <c r="YK236" s="0"/>
      <c r="YL236" s="0"/>
      <c r="YM236" s="0"/>
      <c r="YN236" s="0"/>
      <c r="YO236" s="0"/>
      <c r="YP236" s="0"/>
      <c r="YQ236" s="0"/>
      <c r="YR236" s="0"/>
      <c r="YS236" s="0"/>
      <c r="YT236" s="0"/>
      <c r="YU236" s="0"/>
      <c r="YV236" s="0"/>
      <c r="YW236" s="0"/>
      <c r="YX236" s="0"/>
      <c r="YY236" s="0"/>
      <c r="YZ236" s="0"/>
      <c r="ZA236" s="0"/>
      <c r="ZB236" s="0"/>
      <c r="ZC236" s="0"/>
      <c r="ZD236" s="0"/>
      <c r="ZE236" s="0"/>
      <c r="ZF236" s="0"/>
      <c r="ZG236" s="0"/>
      <c r="ZH236" s="0"/>
      <c r="ZI236" s="0"/>
      <c r="ZJ236" s="0"/>
      <c r="ZK236" s="0"/>
      <c r="ZL236" s="0"/>
      <c r="ZM236" s="0"/>
      <c r="ZN236" s="0"/>
      <c r="ZO236" s="0"/>
      <c r="ZP236" s="0"/>
      <c r="ZQ236" s="0"/>
      <c r="ZR236" s="0"/>
      <c r="ZS236" s="0"/>
      <c r="ZT236" s="0"/>
      <c r="ZU236" s="0"/>
      <c r="ZV236" s="0"/>
      <c r="ZW236" s="0"/>
      <c r="ZX236" s="0"/>
      <c r="ZY236" s="0"/>
      <c r="ZZ236" s="0"/>
      <c r="AAA236" s="0"/>
      <c r="AAB236" s="0"/>
      <c r="AAC236" s="0"/>
      <c r="AAD236" s="0"/>
      <c r="AAE236" s="0"/>
      <c r="AAF236" s="0"/>
      <c r="AAG236" s="0"/>
      <c r="AAH236" s="0"/>
      <c r="AAI236" s="0"/>
      <c r="AAJ236" s="0"/>
      <c r="AAK236" s="0"/>
      <c r="AAL236" s="0"/>
      <c r="AAM236" s="0"/>
      <c r="AAN236" s="0"/>
      <c r="AAO236" s="0"/>
      <c r="AAP236" s="0"/>
      <c r="AAQ236" s="0"/>
      <c r="AAR236" s="0"/>
      <c r="AAS236" s="0"/>
      <c r="AAT236" s="0"/>
      <c r="AAU236" s="0"/>
      <c r="AAV236" s="0"/>
      <c r="AAW236" s="0"/>
      <c r="AAX236" s="0"/>
      <c r="AAY236" s="0"/>
      <c r="AAZ236" s="0"/>
      <c r="ABA236" s="0"/>
      <c r="ABB236" s="0"/>
      <c r="ABC236" s="0"/>
      <c r="ABD236" s="0"/>
      <c r="ABE236" s="0"/>
      <c r="ABF236" s="0"/>
      <c r="ABG236" s="0"/>
      <c r="ABH236" s="0"/>
      <c r="ABI236" s="0"/>
      <c r="ABJ236" s="0"/>
      <c r="ABK236" s="0"/>
      <c r="ABL236" s="0"/>
      <c r="ABM236" s="0"/>
      <c r="ABN236" s="0"/>
      <c r="ABO236" s="0"/>
      <c r="ABP236" s="0"/>
      <c r="ABQ236" s="0"/>
      <c r="ABR236" s="0"/>
      <c r="ABS236" s="0"/>
      <c r="ABT236" s="0"/>
      <c r="ABU236" s="0"/>
      <c r="ABV236" s="0"/>
      <c r="ABW236" s="0"/>
      <c r="ABX236" s="0"/>
      <c r="ABY236" s="0"/>
      <c r="ABZ236" s="0"/>
      <c r="ACA236" s="0"/>
      <c r="ACB236" s="0"/>
      <c r="ACC236" s="0"/>
      <c r="ACD236" s="0"/>
      <c r="ACE236" s="0"/>
      <c r="ACF236" s="0"/>
      <c r="ACG236" s="0"/>
      <c r="ACH236" s="0"/>
      <c r="ACI236" s="0"/>
      <c r="ACJ236" s="0"/>
      <c r="ACK236" s="0"/>
      <c r="ACL236" s="0"/>
      <c r="ACM236" s="0"/>
      <c r="ACN236" s="0"/>
      <c r="ACO236" s="0"/>
      <c r="ACP236" s="0"/>
      <c r="ACQ236" s="0"/>
      <c r="ACR236" s="0"/>
      <c r="ACS236" s="0"/>
      <c r="ACT236" s="0"/>
      <c r="ACU236" s="0"/>
      <c r="ACV236" s="0"/>
      <c r="ACW236" s="0"/>
      <c r="ACX236" s="0"/>
      <c r="ACY236" s="0"/>
      <c r="ACZ236" s="0"/>
      <c r="ADA236" s="0"/>
      <c r="ADB236" s="0"/>
      <c r="ADC236" s="0"/>
      <c r="ADD236" s="0"/>
      <c r="ADE236" s="0"/>
      <c r="ADF236" s="0"/>
      <c r="ADG236" s="0"/>
      <c r="ADH236" s="0"/>
      <c r="ADI236" s="0"/>
      <c r="ADJ236" s="0"/>
      <c r="ADK236" s="0"/>
      <c r="ADL236" s="0"/>
      <c r="ADM236" s="0"/>
      <c r="ADN236" s="0"/>
      <c r="ADO236" s="0"/>
      <c r="ADP236" s="0"/>
      <c r="ADQ236" s="0"/>
      <c r="ADR236" s="0"/>
      <c r="ADS236" s="0"/>
      <c r="ADT236" s="0"/>
      <c r="ADU236" s="0"/>
      <c r="ADV236" s="0"/>
      <c r="ADW236" s="0"/>
      <c r="ADX236" s="0"/>
      <c r="ADY236" s="0"/>
      <c r="ADZ236" s="0"/>
      <c r="AEA236" s="0"/>
      <c r="AEB236" s="0"/>
      <c r="AEC236" s="0"/>
      <c r="AED236" s="0"/>
      <c r="AEE236" s="0"/>
      <c r="AEF236" s="0"/>
      <c r="AEG236" s="0"/>
      <c r="AEH236" s="0"/>
      <c r="AEI236" s="0"/>
      <c r="AEJ236" s="0"/>
      <c r="AEK236" s="0"/>
      <c r="AEL236" s="0"/>
      <c r="AEM236" s="0"/>
      <c r="AEN236" s="0"/>
      <c r="AEO236" s="0"/>
      <c r="AEP236" s="0"/>
      <c r="AEQ236" s="0"/>
      <c r="AER236" s="0"/>
      <c r="AES236" s="0"/>
      <c r="AET236" s="0"/>
      <c r="AEU236" s="0"/>
      <c r="AEV236" s="0"/>
      <c r="AEW236" s="0"/>
      <c r="AEX236" s="0"/>
      <c r="AEY236" s="0"/>
      <c r="AEZ236" s="0"/>
      <c r="AFA236" s="0"/>
      <c r="AFB236" s="0"/>
      <c r="AFC236" s="0"/>
      <c r="AFD236" s="0"/>
      <c r="AFE236" s="0"/>
      <c r="AFF236" s="0"/>
      <c r="AFG236" s="0"/>
      <c r="AFH236" s="0"/>
      <c r="AFI236" s="0"/>
      <c r="AFJ236" s="0"/>
      <c r="AFK236" s="0"/>
      <c r="AFL236" s="0"/>
      <c r="AFM236" s="0"/>
      <c r="AFN236" s="0"/>
      <c r="AFO236" s="0"/>
      <c r="AFP236" s="0"/>
      <c r="AFQ236" s="0"/>
      <c r="AFR236" s="0"/>
      <c r="AFS236" s="0"/>
      <c r="AFT236" s="0"/>
      <c r="AFU236" s="0"/>
      <c r="AFV236" s="0"/>
      <c r="AFW236" s="0"/>
      <c r="AFX236" s="0"/>
      <c r="AFY236" s="0"/>
      <c r="AFZ236" s="0"/>
      <c r="AGA236" s="0"/>
      <c r="AGB236" s="0"/>
      <c r="AGC236" s="0"/>
      <c r="AGD236" s="0"/>
      <c r="AGE236" s="0"/>
      <c r="AGF236" s="0"/>
      <c r="AGG236" s="0"/>
      <c r="AGH236" s="0"/>
      <c r="AGI236" s="0"/>
      <c r="AGJ236" s="0"/>
      <c r="AGK236" s="0"/>
      <c r="AGL236" s="0"/>
      <c r="AGM236" s="0"/>
      <c r="AGN236" s="0"/>
      <c r="AGO236" s="0"/>
      <c r="AGP236" s="0"/>
      <c r="AGQ236" s="0"/>
      <c r="AGR236" s="0"/>
      <c r="AGS236" s="0"/>
      <c r="AGT236" s="0"/>
      <c r="AGU236" s="0"/>
      <c r="AGV236" s="0"/>
      <c r="AGW236" s="0"/>
      <c r="AGX236" s="0"/>
      <c r="AGY236" s="0"/>
      <c r="AGZ236" s="0"/>
      <c r="AHA236" s="0"/>
      <c r="AHB236" s="0"/>
      <c r="AHC236" s="0"/>
      <c r="AHD236" s="0"/>
      <c r="AHE236" s="0"/>
      <c r="AHF236" s="0"/>
      <c r="AHG236" s="0"/>
      <c r="AHH236" s="0"/>
      <c r="AHI236" s="0"/>
      <c r="AHJ236" s="0"/>
      <c r="AHK236" s="0"/>
      <c r="AHL236" s="0"/>
      <c r="AHM236" s="0"/>
      <c r="AHN236" s="0"/>
      <c r="AHO236" s="0"/>
      <c r="AHP236" s="0"/>
      <c r="AHQ236" s="0"/>
      <c r="AHR236" s="0"/>
      <c r="AHS236" s="0"/>
      <c r="AHT236" s="0"/>
      <c r="AHU236" s="0"/>
      <c r="AHV236" s="0"/>
      <c r="AHW236" s="0"/>
      <c r="AHX236" s="0"/>
      <c r="AHY236" s="0"/>
      <c r="AHZ236" s="0"/>
      <c r="AIA236" s="0"/>
      <c r="AIB236" s="0"/>
      <c r="AIC236" s="0"/>
      <c r="AID236" s="0"/>
      <c r="AIE236" s="0"/>
      <c r="AIF236" s="0"/>
      <c r="AIG236" s="0"/>
      <c r="AIH236" s="0"/>
      <c r="AII236" s="0"/>
      <c r="AIJ236" s="0"/>
      <c r="AIK236" s="0"/>
      <c r="AIL236" s="0"/>
      <c r="AIM236" s="0"/>
      <c r="AIN236" s="0"/>
      <c r="AIO236" s="0"/>
      <c r="AIP236" s="0"/>
      <c r="AIQ236" s="0"/>
      <c r="AIR236" s="0"/>
      <c r="AIS236" s="0"/>
      <c r="AIT236" s="0"/>
      <c r="AIU236" s="0"/>
      <c r="AIV236" s="0"/>
      <c r="AIW236" s="0"/>
      <c r="AIX236" s="0"/>
      <c r="AIY236" s="0"/>
      <c r="AIZ236" s="0"/>
      <c r="AJA236" s="0"/>
      <c r="AJB236" s="0"/>
      <c r="AJC236" s="0"/>
      <c r="AJD236" s="0"/>
      <c r="AJE236" s="0"/>
      <c r="AJF236" s="0"/>
      <c r="AJG236" s="0"/>
      <c r="AJH236" s="0"/>
      <c r="AJI236" s="0"/>
      <c r="AJJ236" s="0"/>
      <c r="AJK236" s="0"/>
      <c r="AJL236" s="0"/>
      <c r="AJM236" s="0"/>
      <c r="AJN236" s="0"/>
      <c r="AJO236" s="0"/>
      <c r="AJP236" s="0"/>
      <c r="AJQ236" s="0"/>
      <c r="AJR236" s="0"/>
      <c r="AJS236" s="0"/>
      <c r="AJT236" s="0"/>
      <c r="AJU236" s="0"/>
      <c r="AJV236" s="0"/>
      <c r="AJW236" s="0"/>
      <c r="AJX236" s="0"/>
      <c r="AJY236" s="0"/>
      <c r="AJZ236" s="0"/>
      <c r="AKA236" s="0"/>
      <c r="AKB236" s="0"/>
      <c r="AKC236" s="0"/>
      <c r="AKD236" s="0"/>
      <c r="AKE236" s="0"/>
      <c r="AKF236" s="0"/>
      <c r="AKG236" s="0"/>
      <c r="AKH236" s="0"/>
      <c r="AKI236" s="0"/>
      <c r="AKJ236" s="0"/>
      <c r="AKK236" s="0"/>
      <c r="AKL236" s="0"/>
      <c r="AKM236" s="0"/>
      <c r="AKN236" s="0"/>
      <c r="AKO236" s="0"/>
      <c r="AKP236" s="0"/>
      <c r="AKQ236" s="0"/>
      <c r="AKR236" s="0"/>
      <c r="AKS236" s="0"/>
      <c r="AKT236" s="0"/>
      <c r="AKU236" s="0"/>
      <c r="AKV236" s="0"/>
      <c r="AKW236" s="0"/>
      <c r="AKX236" s="0"/>
      <c r="AKY236" s="0"/>
      <c r="AKZ236" s="0"/>
      <c r="ALA236" s="0"/>
      <c r="ALB236" s="0"/>
      <c r="ALC236" s="0"/>
      <c r="ALD236" s="0"/>
      <c r="ALE236" s="0"/>
      <c r="ALF236" s="0"/>
      <c r="ALG236" s="0"/>
      <c r="ALH236" s="0"/>
      <c r="ALI236" s="0"/>
      <c r="ALJ236" s="0"/>
      <c r="ALK236" s="0"/>
      <c r="ALL236" s="0"/>
      <c r="ALM236" s="0"/>
      <c r="ALN236" s="0"/>
      <c r="ALO236" s="0"/>
      <c r="ALP236" s="0"/>
      <c r="ALQ236" s="0"/>
      <c r="ALR236" s="0"/>
      <c r="ALS236" s="0"/>
      <c r="ALT236" s="0"/>
      <c r="ALU236" s="0"/>
      <c r="ALV236" s="0"/>
      <c r="ALW236" s="0"/>
      <c r="ALX236" s="0"/>
      <c r="ALY236" s="0"/>
      <c r="ALZ236" s="0"/>
      <c r="AMA236" s="0"/>
      <c r="AMB236" s="0"/>
      <c r="AMC236" s="0"/>
      <c r="AMD236" s="0"/>
      <c r="AME236" s="0"/>
      <c r="AMF236" s="0"/>
      <c r="AMG236" s="0"/>
      <c r="AMH236" s="0"/>
      <c r="AMI236" s="0"/>
      <c r="AMJ236" s="0"/>
    </row>
    <row r="237" customFormat="false" ht="13.2" hidden="false" customHeight="false" outlineLevel="0" collapsed="false">
      <c r="B237" s="3" t="n">
        <v>12</v>
      </c>
      <c r="I237" s="20" t="n">
        <v>1</v>
      </c>
      <c r="J237" s="1" t="s">
        <v>46</v>
      </c>
      <c r="K237" s="1" t="s">
        <v>43</v>
      </c>
      <c r="L237" s="5" t="n">
        <v>42689</v>
      </c>
      <c r="M237" s="1" t="n">
        <v>3</v>
      </c>
      <c r="N237" s="1" t="n">
        <v>0</v>
      </c>
      <c r="O237" s="1" t="n">
        <v>3</v>
      </c>
      <c r="P237" s="19" t="n">
        <f aca="false">+SUMIFS($O$2:$O$181,$J$2:$J$181,$J237,$B$2:$B$181,"&lt;"&amp;$B237,$B$2:$B$181,"&gt;="&amp;($B237-6))/6</f>
        <v>0.666666666666667</v>
      </c>
      <c r="Q237" s="19" t="n">
        <f aca="false">+SUMIFS($M$2:$M$181,$J$2:$J$181,$J237,$B$2:$B$181,"&lt;"&amp;$B237,$B$2:$B$181,"&gt;="&amp;($B237-6))/6</f>
        <v>1.33333333333333</v>
      </c>
      <c r="R237" s="19" t="n">
        <f aca="false">+SUMIFS($N$2:$N$181,$J$2:$J$181,$J237,$B$2:$B$181,"&lt;"&amp;$B237,$B$2:$B$181,"&gt;="&amp;($B237-6))/6</f>
        <v>2</v>
      </c>
      <c r="S237" s="19" t="n">
        <f aca="false">+SUMIFS($S$2:$S$181,$J$2:$J$181,$J237,$B$2:$B$181,"&lt;"&amp;$B237,$B$2:$B$181,"&gt;="&amp;($B237-6))/(6*90)</f>
        <v>0.542592592592593</v>
      </c>
      <c r="T237" s="19" t="n">
        <f aca="false">+SUMIFS($T$2:$T$181,$J$2:$J$181,$J237,$B$2:$B$181,"&lt;"&amp;$B237,$B$2:$B$181,"&gt;="&amp;($B237-6))/(6*90)</f>
        <v>0.164814814814815</v>
      </c>
      <c r="U237" s="19" t="n">
        <f aca="false">+SUMIFS($U$2:$U$181,$J$2:$J$181,$J237,$B$2:$B$181,"&lt;"&amp;$B237,$B$2:$B$181,"&gt;="&amp;($B237-6))/(6*90)</f>
        <v>0.807407407407407</v>
      </c>
      <c r="V237" s="19" t="n">
        <f aca="false">+SUMIFS($V$2:$V$181,$J$2:$J$181,$J237,$B$2:$B$181,"&lt;"&amp;$B237,$B$2:$B$181,"&gt;="&amp;($B237-6))/(6*90)</f>
        <v>0.244444444444444</v>
      </c>
      <c r="W237" s="19" t="n">
        <f aca="false">+SUMIFS($W$2:$W$181,$J$2:$J$181,$J237,$B$2:$B$181,"&lt;"&amp;$B237,$B$2:$B$181,"&gt;="&amp;($B237-6))/6</f>
        <v>1.47095010252905</v>
      </c>
      <c r="X237" s="19" t="n">
        <f aca="false">+SUMIFS($X$2:$X$181,$J$2:$J$181,$J237,$B$2:$B$181,"&lt;"&amp;$B237,$B$2:$B$181,"&gt;="&amp;($B237-6))/6</f>
        <v>2.13034188034188</v>
      </c>
      <c r="Y237" s="19" t="n">
        <f aca="false">+SUMIFS($Y$2:$Y$181,$J$2:$J$181,$J237,$B$2:$B$181,"&lt;"&amp;$B237,$B$2:$B$181,"&gt;="&amp;($B237-6))/(6*90)</f>
        <v>3</v>
      </c>
      <c r="Z237" s="19" t="n">
        <f aca="false">+SUMIFS($Z$2:$Z$181,$J$2:$J$181,$J237,$B$2:$B$181,"&lt;"&amp;$B237,$B$2:$B$181,"&gt;="&amp;($B237-6))/(6*90)</f>
        <v>0.644444444444444</v>
      </c>
      <c r="AA237" s="19" t="n">
        <f aca="false">+SUMIFS($AA$2:$AA$181,$J$2:$J$181,$J237,$B$2:$B$181,"&lt;"&amp;$B237,$B$2:$B$181,"&gt;="&amp;($B237-6))/6</f>
        <v>0.833342514011455</v>
      </c>
      <c r="AB237" s="19" t="n">
        <f aca="false">+SUMIFS($AB$2:$AB$181,$J$2:$J$181,$J237,$B$2:$B$181,"&lt;"&amp;$B237,$B$2:$B$181,"&gt;="&amp;($B237-6))/(6*90)</f>
        <v>0.05</v>
      </c>
      <c r="AC237" s="19" t="n">
        <f aca="false">+SUMIFS($AC$2:$AC$181,$J$2:$J$181,$J237,$B$2:$B$181,"&lt;"&amp;$B237,$B$2:$B$181,"&gt;="&amp;($B237-6))/(6*90)</f>
        <v>0.185185185185185</v>
      </c>
      <c r="AD237" s="19" t="n">
        <f aca="false">+SUMIFS(AD$2:AD$181,$J$2:$J$181,$J237,$B$2:$B$181,"&lt;"&amp;$B237,$B$2:$B$181,"&gt;="&amp;($B237-6))/6</f>
        <v>3.83333333333333</v>
      </c>
      <c r="AE237" s="19" t="n">
        <f aca="false">+SUMIFS(AE$2:AE$181,$J$2:$J$181,$J237,$B$2:$B$181,"&lt;"&amp;$B237,$B$2:$B$181,"&gt;="&amp;($B237-6))/(6*90)</f>
        <v>0.0962962962962963</v>
      </c>
      <c r="AF237" s="19" t="n">
        <f aca="false">+SUMIFS(AF$2:AF$181,$J$2:$J$181,$J237,$B$2:$B$181,"&lt;"&amp;$B237,$B$2:$B$181,"&gt;="&amp;($B237-6))/(6*90)</f>
        <v>3.05925925925926</v>
      </c>
      <c r="AG237" s="19" t="n">
        <f aca="false">+SUMIFS(AG$2:AG$181,$J$2:$J$181,$J237,$B$2:$B$181,"&lt;"&amp;$B237,$B$2:$B$181,"&gt;="&amp;($B237-6))/(6*90)</f>
        <v>0.505555555555556</v>
      </c>
      <c r="AH237" s="19" t="n">
        <f aca="false">+SUMIFS(AH$2:AH$181,$J$2:$J$181,$J237,$B$2:$B$181,"&lt;"&amp;$B237,$B$2:$B$181,"&gt;="&amp;($B237-6))/(6*90)</f>
        <v>0.0388888888888889</v>
      </c>
      <c r="AI237" s="19" t="n">
        <f aca="false">+SUMIFS(AI$2:AI$181,$J$2:$J$181,$J237,$B$2:$B$181,"&lt;"&amp;$B237,$B$2:$B$181,"&gt;="&amp;($B237-6))/(6*90)</f>
        <v>0.142592592592593</v>
      </c>
      <c r="AJ237" s="19" t="n">
        <f aca="false">+SUMIFS(AJ$2:AJ$181,$J$2:$J$181,$J237,$B$2:$B$181,"&lt;"&amp;$B237,$B$2:$B$181,"&gt;="&amp;($B237-6))/6</f>
        <v>2.16666666666667</v>
      </c>
      <c r="AK237" s="19" t="n">
        <f aca="false">+SUMIFS(AK$2:AK$181,$J$2:$J$181,$J237,$B$2:$B$181,"&lt;"&amp;$B237,$B$2:$B$181,"&gt;="&amp;($B237-6))/(6*90)</f>
        <v>0.111111111111111</v>
      </c>
      <c r="AL237" s="19" t="n">
        <f aca="false">+SUMIFS(AL$2:AL$181,$J$2:$J$181,$J237,$B$2:$B$181,"&lt;"&amp;$B237,$B$2:$B$181,"&gt;="&amp;($B237-6))/6</f>
        <v>0.888888888888889</v>
      </c>
      <c r="AM237" s="19" t="n">
        <f aca="false">+SUMIFS(AM$2:AM$181,$J$2:$J$181,$J237,$B$2:$B$181,"&lt;"&amp;$B237,$B$2:$B$181,"&gt;="&amp;($B237-6))/6</f>
        <v>0.973112535612536</v>
      </c>
      <c r="AN237" s="19" t="n">
        <f aca="false">+SUMIFS(AN$2:AN$181,$J$2:$J$181,$J237,$B$2:$B$181,"&lt;"&amp;$B237,$B$2:$B$181,"&gt;="&amp;($B237-6))/6</f>
        <v>1.09998009183092</v>
      </c>
      <c r="AO237" s="0"/>
      <c r="AP237" s="0"/>
      <c r="AQ237" s="0"/>
      <c r="AR237" s="0"/>
      <c r="AS237" s="0"/>
      <c r="AT237" s="0"/>
      <c r="AU237" s="0"/>
      <c r="AV237" s="0"/>
      <c r="AW237" s="0"/>
      <c r="AX237" s="0"/>
      <c r="AY237" s="0"/>
      <c r="AZ237" s="0"/>
      <c r="BA237" s="0"/>
      <c r="BB237" s="0"/>
      <c r="BC237" s="0"/>
      <c r="BD237" s="0"/>
      <c r="BE237" s="0"/>
      <c r="BF237" s="0"/>
      <c r="BG237" s="0"/>
      <c r="BH237" s="0"/>
      <c r="BI237" s="0"/>
      <c r="BJ237" s="0"/>
      <c r="BK237" s="0"/>
      <c r="BL237" s="0"/>
      <c r="BM237" s="0"/>
      <c r="BN237" s="0"/>
      <c r="BO237" s="0"/>
      <c r="BP237" s="0"/>
      <c r="BQ237" s="0"/>
      <c r="BR237" s="0"/>
      <c r="BS237" s="0"/>
      <c r="BT237" s="0"/>
      <c r="BU237" s="0"/>
      <c r="BV237" s="0"/>
      <c r="BW237" s="0"/>
      <c r="BX237" s="0"/>
      <c r="BY237" s="0"/>
      <c r="BZ237" s="0"/>
      <c r="CA237" s="0"/>
      <c r="CB237" s="0"/>
      <c r="CC237" s="0"/>
      <c r="CD237" s="0"/>
      <c r="CE237" s="0"/>
      <c r="CF237" s="0"/>
      <c r="CG237" s="0"/>
      <c r="CH237" s="0"/>
      <c r="CI237" s="0"/>
      <c r="CJ237" s="0"/>
      <c r="CK237" s="0"/>
      <c r="CL237" s="0"/>
      <c r="CM237" s="0"/>
      <c r="CN237" s="0"/>
      <c r="CO237" s="0"/>
      <c r="CP237" s="0"/>
      <c r="CQ237" s="0"/>
      <c r="CR237" s="0"/>
      <c r="CS237" s="0"/>
      <c r="CT237" s="0"/>
      <c r="CU237" s="0"/>
      <c r="CV237" s="0"/>
      <c r="CW237" s="0"/>
      <c r="CX237" s="0"/>
      <c r="CY237" s="0"/>
      <c r="CZ237" s="0"/>
      <c r="DA237" s="0"/>
      <c r="DB237" s="0"/>
      <c r="DC237" s="0"/>
      <c r="DD237" s="0"/>
      <c r="DE237" s="0"/>
      <c r="DF237" s="0"/>
      <c r="DG237" s="0"/>
      <c r="DH237" s="0"/>
      <c r="DI237" s="0"/>
      <c r="DJ237" s="0"/>
      <c r="DK237" s="0"/>
      <c r="DL237" s="0"/>
      <c r="DM237" s="0"/>
      <c r="DN237" s="0"/>
      <c r="DO237" s="0"/>
      <c r="DP237" s="0"/>
      <c r="DQ237" s="0"/>
      <c r="DR237" s="0"/>
      <c r="DS237" s="0"/>
      <c r="DT237" s="0"/>
      <c r="DU237" s="0"/>
      <c r="DV237" s="0"/>
      <c r="DW237" s="0"/>
      <c r="DX237" s="0"/>
      <c r="DY237" s="0"/>
      <c r="DZ237" s="0"/>
      <c r="EA237" s="0"/>
      <c r="EB237" s="0"/>
      <c r="EC237" s="0"/>
      <c r="ED237" s="0"/>
      <c r="EE237" s="0"/>
      <c r="EF237" s="0"/>
      <c r="EG237" s="0"/>
      <c r="EH237" s="0"/>
      <c r="EI237" s="0"/>
      <c r="EJ237" s="0"/>
      <c r="EK237" s="0"/>
      <c r="EL237" s="0"/>
      <c r="EM237" s="0"/>
      <c r="EN237" s="0"/>
      <c r="EO237" s="0"/>
      <c r="EP237" s="0"/>
      <c r="EQ237" s="0"/>
      <c r="ER237" s="0"/>
      <c r="ES237" s="0"/>
      <c r="ET237" s="0"/>
      <c r="EU237" s="0"/>
      <c r="EV237" s="0"/>
      <c r="EW237" s="0"/>
      <c r="EX237" s="0"/>
      <c r="EY237" s="0"/>
      <c r="EZ237" s="0"/>
      <c r="FA237" s="0"/>
      <c r="FB237" s="0"/>
      <c r="FC237" s="0"/>
      <c r="FD237" s="0"/>
      <c r="FE237" s="0"/>
      <c r="FF237" s="0"/>
      <c r="FG237" s="0"/>
      <c r="FH237" s="0"/>
      <c r="FI237" s="0"/>
      <c r="FJ237" s="0"/>
      <c r="FK237" s="0"/>
      <c r="FL237" s="0"/>
      <c r="FM237" s="0"/>
      <c r="FN237" s="0"/>
      <c r="FO237" s="0"/>
      <c r="FP237" s="0"/>
      <c r="FQ237" s="0"/>
      <c r="FR237" s="0"/>
      <c r="FS237" s="0"/>
      <c r="FT237" s="0"/>
      <c r="FU237" s="0"/>
      <c r="FV237" s="0"/>
      <c r="FW237" s="0"/>
      <c r="FX237" s="0"/>
      <c r="FY237" s="0"/>
      <c r="FZ237" s="0"/>
      <c r="GA237" s="0"/>
      <c r="GB237" s="0"/>
      <c r="GC237" s="0"/>
      <c r="GD237" s="0"/>
      <c r="GE237" s="0"/>
      <c r="GF237" s="0"/>
      <c r="GG237" s="0"/>
      <c r="GH237" s="0"/>
      <c r="GI237" s="0"/>
      <c r="GJ237" s="0"/>
      <c r="GK237" s="0"/>
      <c r="GL237" s="0"/>
      <c r="GM237" s="0"/>
      <c r="GN237" s="0"/>
      <c r="GO237" s="0"/>
      <c r="GP237" s="0"/>
      <c r="GQ237" s="0"/>
      <c r="GR237" s="0"/>
      <c r="GS237" s="0"/>
      <c r="GT237" s="0"/>
      <c r="GU237" s="0"/>
      <c r="GV237" s="0"/>
      <c r="GW237" s="0"/>
      <c r="GX237" s="0"/>
      <c r="GY237" s="0"/>
      <c r="GZ237" s="0"/>
      <c r="HA237" s="0"/>
      <c r="HB237" s="0"/>
      <c r="HC237" s="0"/>
      <c r="HD237" s="0"/>
      <c r="HE237" s="0"/>
      <c r="HF237" s="0"/>
      <c r="HG237" s="0"/>
      <c r="HH237" s="0"/>
      <c r="HI237" s="0"/>
      <c r="HJ237" s="0"/>
      <c r="HK237" s="0"/>
      <c r="HL237" s="0"/>
      <c r="HM237" s="0"/>
      <c r="HN237" s="0"/>
      <c r="HO237" s="0"/>
      <c r="HP237" s="0"/>
      <c r="HQ237" s="0"/>
      <c r="HR237" s="0"/>
      <c r="HS237" s="0"/>
      <c r="HT237" s="0"/>
      <c r="HU237" s="0"/>
      <c r="HV237" s="0"/>
      <c r="HW237" s="0"/>
      <c r="HX237" s="0"/>
      <c r="HY237" s="0"/>
      <c r="HZ237" s="0"/>
      <c r="IA237" s="0"/>
      <c r="IB237" s="0"/>
      <c r="IC237" s="0"/>
      <c r="ID237" s="0"/>
      <c r="IE237" s="0"/>
      <c r="IF237" s="0"/>
      <c r="IG237" s="0"/>
      <c r="IH237" s="0"/>
      <c r="II237" s="0"/>
      <c r="IJ237" s="0"/>
      <c r="IK237" s="0"/>
      <c r="IL237" s="0"/>
      <c r="IM237" s="0"/>
      <c r="IN237" s="0"/>
      <c r="IO237" s="0"/>
      <c r="IP237" s="0"/>
      <c r="IQ237" s="0"/>
      <c r="IR237" s="0"/>
      <c r="IS237" s="0"/>
      <c r="IT237" s="0"/>
      <c r="IU237" s="0"/>
      <c r="IV237" s="0"/>
      <c r="IW237" s="0"/>
      <c r="IX237" s="0"/>
      <c r="IY237" s="0"/>
      <c r="IZ237" s="0"/>
      <c r="JA237" s="0"/>
      <c r="JB237" s="0"/>
      <c r="JC237" s="0"/>
      <c r="JD237" s="0"/>
      <c r="JE237" s="0"/>
      <c r="JF237" s="0"/>
      <c r="JG237" s="0"/>
      <c r="JH237" s="0"/>
      <c r="JI237" s="0"/>
      <c r="JJ237" s="0"/>
      <c r="JK237" s="0"/>
      <c r="JL237" s="0"/>
      <c r="JM237" s="0"/>
      <c r="JN237" s="0"/>
      <c r="JO237" s="0"/>
      <c r="JP237" s="0"/>
      <c r="JQ237" s="0"/>
      <c r="JR237" s="0"/>
      <c r="JS237" s="0"/>
      <c r="JT237" s="0"/>
      <c r="JU237" s="0"/>
      <c r="JV237" s="0"/>
      <c r="JW237" s="0"/>
      <c r="JX237" s="0"/>
      <c r="JY237" s="0"/>
      <c r="JZ237" s="0"/>
      <c r="KA237" s="0"/>
      <c r="KB237" s="0"/>
      <c r="KC237" s="0"/>
      <c r="KD237" s="0"/>
      <c r="KE237" s="0"/>
      <c r="KF237" s="0"/>
      <c r="KG237" s="0"/>
      <c r="KH237" s="0"/>
      <c r="KI237" s="0"/>
      <c r="KJ237" s="0"/>
      <c r="KK237" s="0"/>
      <c r="KL237" s="0"/>
      <c r="KM237" s="0"/>
      <c r="KN237" s="0"/>
      <c r="KO237" s="0"/>
      <c r="KP237" s="0"/>
      <c r="KQ237" s="0"/>
      <c r="KR237" s="0"/>
      <c r="KS237" s="0"/>
      <c r="KT237" s="0"/>
      <c r="KU237" s="0"/>
      <c r="KV237" s="0"/>
      <c r="KW237" s="0"/>
      <c r="KX237" s="0"/>
      <c r="KY237" s="0"/>
      <c r="KZ237" s="0"/>
      <c r="LA237" s="0"/>
      <c r="LB237" s="0"/>
      <c r="LC237" s="0"/>
      <c r="LD237" s="0"/>
      <c r="LE237" s="0"/>
      <c r="LF237" s="0"/>
      <c r="LG237" s="0"/>
      <c r="LH237" s="0"/>
      <c r="LI237" s="0"/>
      <c r="LJ237" s="0"/>
      <c r="LK237" s="0"/>
      <c r="LL237" s="0"/>
      <c r="LM237" s="0"/>
      <c r="LN237" s="0"/>
      <c r="LO237" s="0"/>
      <c r="LP237" s="0"/>
      <c r="LQ237" s="0"/>
      <c r="LR237" s="0"/>
      <c r="LS237" s="0"/>
      <c r="LT237" s="0"/>
      <c r="LU237" s="0"/>
      <c r="LV237" s="0"/>
      <c r="LW237" s="0"/>
      <c r="LX237" s="0"/>
      <c r="LY237" s="0"/>
      <c r="LZ237" s="0"/>
      <c r="MA237" s="0"/>
      <c r="MB237" s="0"/>
      <c r="MC237" s="0"/>
      <c r="MD237" s="0"/>
      <c r="ME237" s="0"/>
      <c r="MF237" s="0"/>
      <c r="MG237" s="0"/>
      <c r="MH237" s="0"/>
      <c r="MI237" s="0"/>
      <c r="MJ237" s="0"/>
      <c r="MK237" s="0"/>
      <c r="ML237" s="0"/>
      <c r="MM237" s="0"/>
      <c r="MN237" s="0"/>
      <c r="MO237" s="0"/>
      <c r="MP237" s="0"/>
      <c r="MQ237" s="0"/>
      <c r="MR237" s="0"/>
      <c r="MS237" s="0"/>
      <c r="MT237" s="0"/>
      <c r="MU237" s="0"/>
      <c r="MV237" s="0"/>
      <c r="MW237" s="0"/>
      <c r="MX237" s="0"/>
      <c r="MY237" s="0"/>
      <c r="MZ237" s="0"/>
      <c r="NA237" s="0"/>
      <c r="NB237" s="0"/>
      <c r="NC237" s="0"/>
      <c r="ND237" s="0"/>
      <c r="NE237" s="0"/>
      <c r="NF237" s="0"/>
      <c r="NG237" s="0"/>
      <c r="NH237" s="0"/>
      <c r="NI237" s="0"/>
      <c r="NJ237" s="0"/>
      <c r="NK237" s="0"/>
      <c r="NL237" s="0"/>
      <c r="NM237" s="0"/>
      <c r="NN237" s="0"/>
      <c r="NO237" s="0"/>
      <c r="NP237" s="0"/>
      <c r="NQ237" s="0"/>
      <c r="NR237" s="0"/>
      <c r="NS237" s="0"/>
      <c r="NT237" s="0"/>
      <c r="NU237" s="0"/>
      <c r="NV237" s="0"/>
      <c r="NW237" s="0"/>
      <c r="NX237" s="0"/>
      <c r="NY237" s="0"/>
      <c r="NZ237" s="0"/>
      <c r="OA237" s="0"/>
      <c r="OB237" s="0"/>
      <c r="OC237" s="0"/>
      <c r="OD237" s="0"/>
      <c r="OE237" s="0"/>
      <c r="OF237" s="0"/>
      <c r="OG237" s="0"/>
      <c r="OH237" s="0"/>
      <c r="OI237" s="0"/>
      <c r="OJ237" s="0"/>
      <c r="OK237" s="0"/>
      <c r="OL237" s="0"/>
      <c r="OM237" s="0"/>
      <c r="ON237" s="0"/>
      <c r="OO237" s="0"/>
      <c r="OP237" s="0"/>
      <c r="OQ237" s="0"/>
      <c r="OR237" s="0"/>
      <c r="OS237" s="0"/>
      <c r="OT237" s="0"/>
      <c r="OU237" s="0"/>
      <c r="OV237" s="0"/>
      <c r="OW237" s="0"/>
      <c r="OX237" s="0"/>
      <c r="OY237" s="0"/>
      <c r="OZ237" s="0"/>
      <c r="PA237" s="0"/>
      <c r="PB237" s="0"/>
      <c r="PC237" s="0"/>
      <c r="PD237" s="0"/>
      <c r="PE237" s="0"/>
      <c r="PF237" s="0"/>
      <c r="PG237" s="0"/>
      <c r="PH237" s="0"/>
      <c r="PI237" s="0"/>
      <c r="PJ237" s="0"/>
      <c r="PK237" s="0"/>
      <c r="PL237" s="0"/>
      <c r="PM237" s="0"/>
      <c r="PN237" s="0"/>
      <c r="PO237" s="0"/>
      <c r="PP237" s="0"/>
      <c r="PQ237" s="0"/>
      <c r="PR237" s="0"/>
      <c r="PS237" s="0"/>
      <c r="PT237" s="0"/>
      <c r="PU237" s="0"/>
      <c r="PV237" s="0"/>
      <c r="PW237" s="0"/>
      <c r="PX237" s="0"/>
      <c r="PY237" s="0"/>
      <c r="PZ237" s="0"/>
      <c r="QA237" s="0"/>
      <c r="QB237" s="0"/>
      <c r="QC237" s="0"/>
      <c r="QD237" s="0"/>
      <c r="QE237" s="0"/>
      <c r="QF237" s="0"/>
      <c r="QG237" s="0"/>
      <c r="QH237" s="0"/>
      <c r="QI237" s="0"/>
      <c r="QJ237" s="0"/>
      <c r="QK237" s="0"/>
      <c r="QL237" s="0"/>
      <c r="QM237" s="0"/>
      <c r="QN237" s="0"/>
      <c r="QO237" s="0"/>
      <c r="QP237" s="0"/>
      <c r="QQ237" s="0"/>
      <c r="QR237" s="0"/>
      <c r="QS237" s="0"/>
      <c r="QT237" s="0"/>
      <c r="QU237" s="0"/>
      <c r="QV237" s="0"/>
      <c r="QW237" s="0"/>
      <c r="QX237" s="0"/>
      <c r="QY237" s="0"/>
      <c r="QZ237" s="0"/>
      <c r="RA237" s="0"/>
      <c r="RB237" s="0"/>
      <c r="RC237" s="0"/>
      <c r="RD237" s="0"/>
      <c r="RE237" s="0"/>
      <c r="RF237" s="0"/>
      <c r="RG237" s="0"/>
      <c r="RH237" s="0"/>
      <c r="RI237" s="0"/>
      <c r="RJ237" s="0"/>
      <c r="RK237" s="0"/>
      <c r="RL237" s="0"/>
      <c r="RM237" s="0"/>
      <c r="RN237" s="0"/>
      <c r="RO237" s="0"/>
      <c r="RP237" s="0"/>
      <c r="RQ237" s="0"/>
      <c r="RR237" s="0"/>
      <c r="RS237" s="0"/>
      <c r="RT237" s="0"/>
      <c r="RU237" s="0"/>
      <c r="RV237" s="0"/>
      <c r="RW237" s="0"/>
      <c r="RX237" s="0"/>
      <c r="RY237" s="0"/>
      <c r="RZ237" s="0"/>
      <c r="SA237" s="0"/>
      <c r="SB237" s="0"/>
      <c r="SC237" s="0"/>
      <c r="SD237" s="0"/>
      <c r="SE237" s="0"/>
      <c r="SF237" s="0"/>
      <c r="SG237" s="0"/>
      <c r="SH237" s="0"/>
      <c r="SI237" s="0"/>
      <c r="SJ237" s="0"/>
      <c r="SK237" s="0"/>
      <c r="SL237" s="0"/>
      <c r="SM237" s="0"/>
      <c r="SN237" s="0"/>
      <c r="SO237" s="0"/>
      <c r="SP237" s="0"/>
      <c r="SQ237" s="0"/>
      <c r="SR237" s="0"/>
      <c r="SS237" s="0"/>
      <c r="ST237" s="0"/>
      <c r="SU237" s="0"/>
      <c r="SV237" s="0"/>
      <c r="SW237" s="0"/>
      <c r="SX237" s="0"/>
      <c r="SY237" s="0"/>
      <c r="SZ237" s="0"/>
      <c r="TA237" s="0"/>
      <c r="TB237" s="0"/>
      <c r="TC237" s="0"/>
      <c r="TD237" s="0"/>
      <c r="TE237" s="0"/>
      <c r="TF237" s="0"/>
      <c r="TG237" s="0"/>
      <c r="TH237" s="0"/>
      <c r="TI237" s="0"/>
      <c r="TJ237" s="0"/>
      <c r="TK237" s="0"/>
      <c r="TL237" s="0"/>
      <c r="TM237" s="0"/>
      <c r="TN237" s="0"/>
      <c r="TO237" s="0"/>
      <c r="TP237" s="0"/>
      <c r="TQ237" s="0"/>
      <c r="TR237" s="0"/>
      <c r="TS237" s="0"/>
      <c r="TT237" s="0"/>
      <c r="TU237" s="0"/>
      <c r="TV237" s="0"/>
      <c r="TW237" s="0"/>
      <c r="TX237" s="0"/>
      <c r="TY237" s="0"/>
      <c r="TZ237" s="0"/>
      <c r="UA237" s="0"/>
      <c r="UB237" s="0"/>
      <c r="UC237" s="0"/>
      <c r="UD237" s="0"/>
      <c r="UE237" s="0"/>
      <c r="UF237" s="0"/>
      <c r="UG237" s="0"/>
      <c r="UH237" s="0"/>
      <c r="UI237" s="0"/>
      <c r="UJ237" s="0"/>
      <c r="UK237" s="0"/>
      <c r="UL237" s="0"/>
      <c r="UM237" s="0"/>
      <c r="UN237" s="0"/>
      <c r="UO237" s="0"/>
      <c r="UP237" s="0"/>
      <c r="UQ237" s="0"/>
      <c r="UR237" s="0"/>
      <c r="US237" s="0"/>
      <c r="UT237" s="0"/>
      <c r="UU237" s="0"/>
      <c r="UV237" s="0"/>
      <c r="UW237" s="0"/>
      <c r="UX237" s="0"/>
      <c r="UY237" s="0"/>
      <c r="UZ237" s="0"/>
      <c r="VA237" s="0"/>
      <c r="VB237" s="0"/>
      <c r="VC237" s="0"/>
      <c r="VD237" s="0"/>
      <c r="VE237" s="0"/>
      <c r="VF237" s="0"/>
      <c r="VG237" s="0"/>
      <c r="VH237" s="0"/>
      <c r="VI237" s="0"/>
      <c r="VJ237" s="0"/>
      <c r="VK237" s="0"/>
      <c r="VL237" s="0"/>
      <c r="VM237" s="0"/>
      <c r="VN237" s="0"/>
      <c r="VO237" s="0"/>
      <c r="VP237" s="0"/>
      <c r="VQ237" s="0"/>
      <c r="VR237" s="0"/>
      <c r="VS237" s="0"/>
      <c r="VT237" s="0"/>
      <c r="VU237" s="0"/>
      <c r="VV237" s="0"/>
      <c r="VW237" s="0"/>
      <c r="VX237" s="0"/>
      <c r="VY237" s="0"/>
      <c r="VZ237" s="0"/>
      <c r="WA237" s="0"/>
      <c r="WB237" s="0"/>
      <c r="WC237" s="0"/>
      <c r="WD237" s="0"/>
      <c r="WE237" s="0"/>
      <c r="WF237" s="0"/>
      <c r="WG237" s="0"/>
      <c r="WH237" s="0"/>
      <c r="WI237" s="0"/>
      <c r="WJ237" s="0"/>
      <c r="WK237" s="0"/>
      <c r="WL237" s="0"/>
      <c r="WM237" s="0"/>
      <c r="WN237" s="0"/>
      <c r="WO237" s="0"/>
      <c r="WP237" s="0"/>
      <c r="WQ237" s="0"/>
      <c r="WR237" s="0"/>
      <c r="WS237" s="0"/>
      <c r="WT237" s="0"/>
      <c r="WU237" s="0"/>
      <c r="WV237" s="0"/>
      <c r="WW237" s="0"/>
      <c r="WX237" s="0"/>
      <c r="WY237" s="0"/>
      <c r="WZ237" s="0"/>
      <c r="XA237" s="0"/>
      <c r="XB237" s="0"/>
      <c r="XC237" s="0"/>
      <c r="XD237" s="0"/>
      <c r="XE237" s="0"/>
      <c r="XF237" s="0"/>
      <c r="XG237" s="0"/>
      <c r="XH237" s="0"/>
      <c r="XI237" s="0"/>
      <c r="XJ237" s="0"/>
      <c r="XK237" s="0"/>
      <c r="XL237" s="0"/>
      <c r="XM237" s="0"/>
      <c r="XN237" s="0"/>
      <c r="XO237" s="0"/>
      <c r="XP237" s="0"/>
      <c r="XQ237" s="0"/>
      <c r="XR237" s="0"/>
      <c r="XS237" s="0"/>
      <c r="XT237" s="0"/>
      <c r="XU237" s="0"/>
      <c r="XV237" s="0"/>
      <c r="XW237" s="0"/>
      <c r="XX237" s="0"/>
      <c r="XY237" s="0"/>
      <c r="XZ237" s="0"/>
      <c r="YA237" s="0"/>
      <c r="YB237" s="0"/>
      <c r="YC237" s="0"/>
      <c r="YD237" s="0"/>
      <c r="YE237" s="0"/>
      <c r="YF237" s="0"/>
      <c r="YG237" s="0"/>
      <c r="YH237" s="0"/>
      <c r="YI237" s="0"/>
      <c r="YJ237" s="0"/>
      <c r="YK237" s="0"/>
      <c r="YL237" s="0"/>
      <c r="YM237" s="0"/>
      <c r="YN237" s="0"/>
      <c r="YO237" s="0"/>
      <c r="YP237" s="0"/>
      <c r="YQ237" s="0"/>
      <c r="YR237" s="0"/>
      <c r="YS237" s="0"/>
      <c r="YT237" s="0"/>
      <c r="YU237" s="0"/>
      <c r="YV237" s="0"/>
      <c r="YW237" s="0"/>
      <c r="YX237" s="0"/>
      <c r="YY237" s="0"/>
      <c r="YZ237" s="0"/>
      <c r="ZA237" s="0"/>
      <c r="ZB237" s="0"/>
      <c r="ZC237" s="0"/>
      <c r="ZD237" s="0"/>
      <c r="ZE237" s="0"/>
      <c r="ZF237" s="0"/>
      <c r="ZG237" s="0"/>
      <c r="ZH237" s="0"/>
      <c r="ZI237" s="0"/>
      <c r="ZJ237" s="0"/>
      <c r="ZK237" s="0"/>
      <c r="ZL237" s="0"/>
      <c r="ZM237" s="0"/>
      <c r="ZN237" s="0"/>
      <c r="ZO237" s="0"/>
      <c r="ZP237" s="0"/>
      <c r="ZQ237" s="0"/>
      <c r="ZR237" s="0"/>
      <c r="ZS237" s="0"/>
      <c r="ZT237" s="0"/>
      <c r="ZU237" s="0"/>
      <c r="ZV237" s="0"/>
      <c r="ZW237" s="0"/>
      <c r="ZX237" s="0"/>
      <c r="ZY237" s="0"/>
      <c r="ZZ237" s="0"/>
      <c r="AAA237" s="0"/>
      <c r="AAB237" s="0"/>
      <c r="AAC237" s="0"/>
      <c r="AAD237" s="0"/>
      <c r="AAE237" s="0"/>
      <c r="AAF237" s="0"/>
      <c r="AAG237" s="0"/>
      <c r="AAH237" s="0"/>
      <c r="AAI237" s="0"/>
      <c r="AAJ237" s="0"/>
      <c r="AAK237" s="0"/>
      <c r="AAL237" s="0"/>
      <c r="AAM237" s="0"/>
      <c r="AAN237" s="0"/>
      <c r="AAO237" s="0"/>
      <c r="AAP237" s="0"/>
      <c r="AAQ237" s="0"/>
      <c r="AAR237" s="0"/>
      <c r="AAS237" s="0"/>
      <c r="AAT237" s="0"/>
      <c r="AAU237" s="0"/>
      <c r="AAV237" s="0"/>
      <c r="AAW237" s="0"/>
      <c r="AAX237" s="0"/>
      <c r="AAY237" s="0"/>
      <c r="AAZ237" s="0"/>
      <c r="ABA237" s="0"/>
      <c r="ABB237" s="0"/>
      <c r="ABC237" s="0"/>
      <c r="ABD237" s="0"/>
      <c r="ABE237" s="0"/>
      <c r="ABF237" s="0"/>
      <c r="ABG237" s="0"/>
      <c r="ABH237" s="0"/>
      <c r="ABI237" s="0"/>
      <c r="ABJ237" s="0"/>
      <c r="ABK237" s="0"/>
      <c r="ABL237" s="0"/>
      <c r="ABM237" s="0"/>
      <c r="ABN237" s="0"/>
      <c r="ABO237" s="0"/>
      <c r="ABP237" s="0"/>
      <c r="ABQ237" s="0"/>
      <c r="ABR237" s="0"/>
      <c r="ABS237" s="0"/>
      <c r="ABT237" s="0"/>
      <c r="ABU237" s="0"/>
      <c r="ABV237" s="0"/>
      <c r="ABW237" s="0"/>
      <c r="ABX237" s="0"/>
      <c r="ABY237" s="0"/>
      <c r="ABZ237" s="0"/>
      <c r="ACA237" s="0"/>
      <c r="ACB237" s="0"/>
      <c r="ACC237" s="0"/>
      <c r="ACD237" s="0"/>
      <c r="ACE237" s="0"/>
      <c r="ACF237" s="0"/>
      <c r="ACG237" s="0"/>
      <c r="ACH237" s="0"/>
      <c r="ACI237" s="0"/>
      <c r="ACJ237" s="0"/>
      <c r="ACK237" s="0"/>
      <c r="ACL237" s="0"/>
      <c r="ACM237" s="0"/>
      <c r="ACN237" s="0"/>
      <c r="ACO237" s="0"/>
      <c r="ACP237" s="0"/>
      <c r="ACQ237" s="0"/>
      <c r="ACR237" s="0"/>
      <c r="ACS237" s="0"/>
      <c r="ACT237" s="0"/>
      <c r="ACU237" s="0"/>
      <c r="ACV237" s="0"/>
      <c r="ACW237" s="0"/>
      <c r="ACX237" s="0"/>
      <c r="ACY237" s="0"/>
      <c r="ACZ237" s="0"/>
      <c r="ADA237" s="0"/>
      <c r="ADB237" s="0"/>
      <c r="ADC237" s="0"/>
      <c r="ADD237" s="0"/>
      <c r="ADE237" s="0"/>
      <c r="ADF237" s="0"/>
      <c r="ADG237" s="0"/>
      <c r="ADH237" s="0"/>
      <c r="ADI237" s="0"/>
      <c r="ADJ237" s="0"/>
      <c r="ADK237" s="0"/>
      <c r="ADL237" s="0"/>
      <c r="ADM237" s="0"/>
      <c r="ADN237" s="0"/>
      <c r="ADO237" s="0"/>
      <c r="ADP237" s="0"/>
      <c r="ADQ237" s="0"/>
      <c r="ADR237" s="0"/>
      <c r="ADS237" s="0"/>
      <c r="ADT237" s="0"/>
      <c r="ADU237" s="0"/>
      <c r="ADV237" s="0"/>
      <c r="ADW237" s="0"/>
      <c r="ADX237" s="0"/>
      <c r="ADY237" s="0"/>
      <c r="ADZ237" s="0"/>
      <c r="AEA237" s="0"/>
      <c r="AEB237" s="0"/>
      <c r="AEC237" s="0"/>
      <c r="AED237" s="0"/>
      <c r="AEE237" s="0"/>
      <c r="AEF237" s="0"/>
      <c r="AEG237" s="0"/>
      <c r="AEH237" s="0"/>
      <c r="AEI237" s="0"/>
      <c r="AEJ237" s="0"/>
      <c r="AEK237" s="0"/>
      <c r="AEL237" s="0"/>
      <c r="AEM237" s="0"/>
      <c r="AEN237" s="0"/>
      <c r="AEO237" s="0"/>
      <c r="AEP237" s="0"/>
      <c r="AEQ237" s="0"/>
      <c r="AER237" s="0"/>
      <c r="AES237" s="0"/>
      <c r="AET237" s="0"/>
      <c r="AEU237" s="0"/>
      <c r="AEV237" s="0"/>
      <c r="AEW237" s="0"/>
      <c r="AEX237" s="0"/>
      <c r="AEY237" s="0"/>
      <c r="AEZ237" s="0"/>
      <c r="AFA237" s="0"/>
      <c r="AFB237" s="0"/>
      <c r="AFC237" s="0"/>
      <c r="AFD237" s="0"/>
      <c r="AFE237" s="0"/>
      <c r="AFF237" s="0"/>
      <c r="AFG237" s="0"/>
      <c r="AFH237" s="0"/>
      <c r="AFI237" s="0"/>
      <c r="AFJ237" s="0"/>
      <c r="AFK237" s="0"/>
      <c r="AFL237" s="0"/>
      <c r="AFM237" s="0"/>
      <c r="AFN237" s="0"/>
      <c r="AFO237" s="0"/>
      <c r="AFP237" s="0"/>
      <c r="AFQ237" s="0"/>
      <c r="AFR237" s="0"/>
      <c r="AFS237" s="0"/>
      <c r="AFT237" s="0"/>
      <c r="AFU237" s="0"/>
      <c r="AFV237" s="0"/>
      <c r="AFW237" s="0"/>
      <c r="AFX237" s="0"/>
      <c r="AFY237" s="0"/>
      <c r="AFZ237" s="0"/>
      <c r="AGA237" s="0"/>
      <c r="AGB237" s="0"/>
      <c r="AGC237" s="0"/>
      <c r="AGD237" s="0"/>
      <c r="AGE237" s="0"/>
      <c r="AGF237" s="0"/>
      <c r="AGG237" s="0"/>
      <c r="AGH237" s="0"/>
      <c r="AGI237" s="0"/>
      <c r="AGJ237" s="0"/>
      <c r="AGK237" s="0"/>
      <c r="AGL237" s="0"/>
      <c r="AGM237" s="0"/>
      <c r="AGN237" s="0"/>
      <c r="AGO237" s="0"/>
      <c r="AGP237" s="0"/>
      <c r="AGQ237" s="0"/>
      <c r="AGR237" s="0"/>
      <c r="AGS237" s="0"/>
      <c r="AGT237" s="0"/>
      <c r="AGU237" s="0"/>
      <c r="AGV237" s="0"/>
      <c r="AGW237" s="0"/>
      <c r="AGX237" s="0"/>
      <c r="AGY237" s="0"/>
      <c r="AGZ237" s="0"/>
      <c r="AHA237" s="0"/>
      <c r="AHB237" s="0"/>
      <c r="AHC237" s="0"/>
      <c r="AHD237" s="0"/>
      <c r="AHE237" s="0"/>
      <c r="AHF237" s="0"/>
      <c r="AHG237" s="0"/>
      <c r="AHH237" s="0"/>
      <c r="AHI237" s="0"/>
      <c r="AHJ237" s="0"/>
      <c r="AHK237" s="0"/>
      <c r="AHL237" s="0"/>
      <c r="AHM237" s="0"/>
      <c r="AHN237" s="0"/>
      <c r="AHO237" s="0"/>
      <c r="AHP237" s="0"/>
      <c r="AHQ237" s="0"/>
      <c r="AHR237" s="0"/>
      <c r="AHS237" s="0"/>
      <c r="AHT237" s="0"/>
      <c r="AHU237" s="0"/>
      <c r="AHV237" s="0"/>
      <c r="AHW237" s="0"/>
      <c r="AHX237" s="0"/>
      <c r="AHY237" s="0"/>
      <c r="AHZ237" s="0"/>
      <c r="AIA237" s="0"/>
      <c r="AIB237" s="0"/>
      <c r="AIC237" s="0"/>
      <c r="AID237" s="0"/>
      <c r="AIE237" s="0"/>
      <c r="AIF237" s="0"/>
      <c r="AIG237" s="0"/>
      <c r="AIH237" s="0"/>
      <c r="AII237" s="0"/>
      <c r="AIJ237" s="0"/>
      <c r="AIK237" s="0"/>
      <c r="AIL237" s="0"/>
      <c r="AIM237" s="0"/>
      <c r="AIN237" s="0"/>
      <c r="AIO237" s="0"/>
      <c r="AIP237" s="0"/>
      <c r="AIQ237" s="0"/>
      <c r="AIR237" s="0"/>
      <c r="AIS237" s="0"/>
      <c r="AIT237" s="0"/>
      <c r="AIU237" s="0"/>
      <c r="AIV237" s="0"/>
      <c r="AIW237" s="0"/>
      <c r="AIX237" s="0"/>
      <c r="AIY237" s="0"/>
      <c r="AIZ237" s="0"/>
      <c r="AJA237" s="0"/>
      <c r="AJB237" s="0"/>
      <c r="AJC237" s="0"/>
      <c r="AJD237" s="0"/>
      <c r="AJE237" s="0"/>
      <c r="AJF237" s="0"/>
      <c r="AJG237" s="0"/>
      <c r="AJH237" s="0"/>
      <c r="AJI237" s="0"/>
      <c r="AJJ237" s="0"/>
      <c r="AJK237" s="0"/>
      <c r="AJL237" s="0"/>
      <c r="AJM237" s="0"/>
      <c r="AJN237" s="0"/>
      <c r="AJO237" s="0"/>
      <c r="AJP237" s="0"/>
      <c r="AJQ237" s="0"/>
      <c r="AJR237" s="0"/>
      <c r="AJS237" s="0"/>
      <c r="AJT237" s="0"/>
      <c r="AJU237" s="0"/>
      <c r="AJV237" s="0"/>
      <c r="AJW237" s="0"/>
      <c r="AJX237" s="0"/>
      <c r="AJY237" s="0"/>
      <c r="AJZ237" s="0"/>
      <c r="AKA237" s="0"/>
      <c r="AKB237" s="0"/>
      <c r="AKC237" s="0"/>
      <c r="AKD237" s="0"/>
      <c r="AKE237" s="0"/>
      <c r="AKF237" s="0"/>
      <c r="AKG237" s="0"/>
      <c r="AKH237" s="0"/>
      <c r="AKI237" s="0"/>
      <c r="AKJ237" s="0"/>
      <c r="AKK237" s="0"/>
      <c r="AKL237" s="0"/>
      <c r="AKM237" s="0"/>
      <c r="AKN237" s="0"/>
      <c r="AKO237" s="0"/>
      <c r="AKP237" s="0"/>
      <c r="AKQ237" s="0"/>
      <c r="AKR237" s="0"/>
      <c r="AKS237" s="0"/>
      <c r="AKT237" s="0"/>
      <c r="AKU237" s="0"/>
      <c r="AKV237" s="0"/>
      <c r="AKW237" s="0"/>
      <c r="AKX237" s="0"/>
      <c r="AKY237" s="0"/>
      <c r="AKZ237" s="0"/>
      <c r="ALA237" s="0"/>
      <c r="ALB237" s="0"/>
      <c r="ALC237" s="0"/>
      <c r="ALD237" s="0"/>
      <c r="ALE237" s="0"/>
      <c r="ALF237" s="0"/>
      <c r="ALG237" s="0"/>
      <c r="ALH237" s="0"/>
      <c r="ALI237" s="0"/>
      <c r="ALJ237" s="0"/>
      <c r="ALK237" s="0"/>
      <c r="ALL237" s="0"/>
      <c r="ALM237" s="0"/>
      <c r="ALN237" s="0"/>
      <c r="ALO237" s="0"/>
      <c r="ALP237" s="0"/>
      <c r="ALQ237" s="0"/>
      <c r="ALR237" s="0"/>
      <c r="ALS237" s="0"/>
      <c r="ALT237" s="0"/>
      <c r="ALU237" s="0"/>
      <c r="ALV237" s="0"/>
      <c r="ALW237" s="0"/>
      <c r="ALX237" s="0"/>
      <c r="ALY237" s="0"/>
      <c r="ALZ237" s="0"/>
      <c r="AMA237" s="0"/>
      <c r="AMB237" s="0"/>
      <c r="AMC237" s="0"/>
      <c r="AMD237" s="0"/>
      <c r="AME237" s="0"/>
      <c r="AMF237" s="0"/>
      <c r="AMG237" s="0"/>
      <c r="AMH237" s="0"/>
      <c r="AMI237" s="0"/>
      <c r="AMJ237" s="0"/>
    </row>
    <row r="238" customFormat="false" ht="13.2" hidden="false" customHeight="false" outlineLevel="0" collapsed="false">
      <c r="B238" s="3" t="n">
        <v>13</v>
      </c>
      <c r="I238" s="20" t="n">
        <v>0</v>
      </c>
      <c r="J238" s="1" t="s">
        <v>46</v>
      </c>
      <c r="K238" s="1" t="s">
        <v>41</v>
      </c>
      <c r="L238" s="5" t="n">
        <v>42817</v>
      </c>
      <c r="M238" s="1" t="n">
        <v>1</v>
      </c>
      <c r="N238" s="1" t="n">
        <v>2</v>
      </c>
      <c r="O238" s="1" t="n">
        <v>0</v>
      </c>
      <c r="P238" s="19" t="n">
        <f aca="false">+SUMIFS($O$2:$O$181,$J$2:$J$181,$J238,$B$2:$B$181,"&lt;"&amp;$B238,$B$2:$B$181,"&gt;="&amp;($B238-6))/6</f>
        <v>1.16666666666667</v>
      </c>
      <c r="Q238" s="19" t="n">
        <f aca="false">+SUMIFS($M$2:$M$181,$J$2:$J$181,$J238,$B$2:$B$181,"&lt;"&amp;$B238,$B$2:$B$181,"&gt;="&amp;($B238-6))/6</f>
        <v>1.66666666666667</v>
      </c>
      <c r="R238" s="19" t="n">
        <f aca="false">+SUMIFS($N$2:$N$181,$J$2:$J$181,$J238,$B$2:$B$181,"&lt;"&amp;$B238,$B$2:$B$181,"&gt;="&amp;($B238-6))/6</f>
        <v>1.5</v>
      </c>
      <c r="S238" s="19" t="n">
        <f aca="false">+SUMIFS($S$2:$S$181,$J$2:$J$181,$J238,$B$2:$B$181,"&lt;"&amp;$B238,$B$2:$B$181,"&gt;="&amp;($B238-6))/(6*90)</f>
        <v>0.603703703703704</v>
      </c>
      <c r="T238" s="19" t="n">
        <f aca="false">+SUMIFS($T$2:$T$181,$J$2:$J$181,$J238,$B$2:$B$181,"&lt;"&amp;$B238,$B$2:$B$181,"&gt;="&amp;($B238-6))/(6*90)</f>
        <v>0.153703703703704</v>
      </c>
      <c r="U238" s="19" t="n">
        <f aca="false">+SUMIFS($U$2:$U$181,$J$2:$J$181,$J238,$B$2:$B$181,"&lt;"&amp;$B238,$B$2:$B$181,"&gt;="&amp;($B238-6))/(6*90)</f>
        <v>0.685185185185185</v>
      </c>
      <c r="V238" s="19" t="n">
        <f aca="false">+SUMIFS($V$2:$V$181,$J$2:$J$181,$J238,$B$2:$B$181,"&lt;"&amp;$B238,$B$2:$B$181,"&gt;="&amp;($B238-6))/(6*90)</f>
        <v>0.242592592592593</v>
      </c>
      <c r="W238" s="19" t="n">
        <f aca="false">+SUMIFS($W$2:$W$181,$J$2:$J$181,$J238,$B$2:$B$181,"&lt;"&amp;$B238,$B$2:$B$181,"&gt;="&amp;($B238-6))/6</f>
        <v>1.38761676919572</v>
      </c>
      <c r="X238" s="19" t="n">
        <f aca="false">+SUMIFS($X$2:$X$181,$J$2:$J$181,$J238,$B$2:$B$181,"&lt;"&amp;$B238,$B$2:$B$181,"&gt;="&amp;($B238-6))/6</f>
        <v>1.7457264957265</v>
      </c>
      <c r="Y238" s="19" t="n">
        <f aca="false">+SUMIFS($Y$2:$Y$181,$J$2:$J$181,$J238,$B$2:$B$181,"&lt;"&amp;$B238,$B$2:$B$181,"&gt;="&amp;($B238-6))/(6*90)</f>
        <v>3.06111111111111</v>
      </c>
      <c r="Z238" s="19" t="n">
        <f aca="false">+SUMIFS($Z$2:$Z$181,$J$2:$J$181,$J238,$B$2:$B$181,"&lt;"&amp;$B238,$B$2:$B$181,"&gt;="&amp;($B238-6))/(6*90)</f>
        <v>0.631481481481482</v>
      </c>
      <c r="AA238" s="19" t="n">
        <f aca="false">+SUMIFS($AA$2:$AA$181,$J$2:$J$181,$J238,$B$2:$B$181,"&lt;"&amp;$B238,$B$2:$B$181,"&gt;="&amp;($B238-6))/6</f>
        <v>0.838214402184651</v>
      </c>
      <c r="AB238" s="19" t="n">
        <f aca="false">+SUMIFS($AB$2:$AB$181,$J$2:$J$181,$J238,$B$2:$B$181,"&lt;"&amp;$B238,$B$2:$B$181,"&gt;="&amp;($B238-6))/(6*90)</f>
        <v>0.0648148148148148</v>
      </c>
      <c r="AC238" s="19" t="n">
        <f aca="false">+SUMIFS($AC$2:$AC$181,$J$2:$J$181,$J238,$B$2:$B$181,"&lt;"&amp;$B238,$B$2:$B$181,"&gt;="&amp;($B238-6))/(6*90)</f>
        <v>0.159259259259259</v>
      </c>
      <c r="AD238" s="19" t="n">
        <f aca="false">+SUMIFS(AD$2:AD$181,$J$2:$J$181,$J238,$B$2:$B$181,"&lt;"&amp;$B238,$B$2:$B$181,"&gt;="&amp;($B238-6))/6</f>
        <v>3.33333333333333</v>
      </c>
      <c r="AE238" s="19" t="n">
        <f aca="false">+SUMIFS(AE$2:AE$181,$J$2:$J$181,$J238,$B$2:$B$181,"&lt;"&amp;$B238,$B$2:$B$181,"&gt;="&amp;($B238-6))/(6*90)</f>
        <v>0.124074074074074</v>
      </c>
      <c r="AF238" s="19" t="n">
        <f aca="false">+SUMIFS(AF$2:AF$181,$J$2:$J$181,$J238,$B$2:$B$181,"&lt;"&amp;$B238,$B$2:$B$181,"&gt;="&amp;($B238-6))/(6*90)</f>
        <v>2.67037037037037</v>
      </c>
      <c r="AG238" s="19" t="n">
        <f aca="false">+SUMIFS(AG$2:AG$181,$J$2:$J$181,$J238,$B$2:$B$181,"&lt;"&amp;$B238,$B$2:$B$181,"&gt;="&amp;($B238-6))/(6*90)</f>
        <v>0.540740740740741</v>
      </c>
      <c r="AH238" s="19" t="n">
        <f aca="false">+SUMIFS(AH$2:AH$181,$J$2:$J$181,$J238,$B$2:$B$181,"&lt;"&amp;$B238,$B$2:$B$181,"&gt;="&amp;($B238-6))/(6*90)</f>
        <v>0.037037037037037</v>
      </c>
      <c r="AI238" s="19" t="n">
        <f aca="false">+SUMIFS(AI$2:AI$181,$J$2:$J$181,$J238,$B$2:$B$181,"&lt;"&amp;$B238,$B$2:$B$181,"&gt;="&amp;($B238-6))/(6*90)</f>
        <v>0.135185185185185</v>
      </c>
      <c r="AJ238" s="19" t="n">
        <f aca="false">+SUMIFS(AJ$2:AJ$181,$J$2:$J$181,$J238,$B$2:$B$181,"&lt;"&amp;$B238,$B$2:$B$181,"&gt;="&amp;($B238-6))/6</f>
        <v>2.16666666666667</v>
      </c>
      <c r="AK238" s="19" t="n">
        <f aca="false">+SUMIFS(AK$2:AK$181,$J$2:$J$181,$J238,$B$2:$B$181,"&lt;"&amp;$B238,$B$2:$B$181,"&gt;="&amp;($B238-6))/(6*90)</f>
        <v>0.0925925925925926</v>
      </c>
      <c r="AL238" s="19" t="n">
        <f aca="false">+SUMIFS(AL$2:AL$181,$J$2:$J$181,$J238,$B$2:$B$181,"&lt;"&amp;$B238,$B$2:$B$181,"&gt;="&amp;($B238-6))/6</f>
        <v>1.33333333333333</v>
      </c>
      <c r="AM238" s="19" t="n">
        <f aca="false">+SUMIFS(AM$2:AM$181,$J$2:$J$181,$J238,$B$2:$B$181,"&lt;"&amp;$B238,$B$2:$B$181,"&gt;="&amp;($B238-6))/6</f>
        <v>2.02012108262108</v>
      </c>
      <c r="AN238" s="19" t="n">
        <f aca="false">+SUMIFS(AN$2:AN$181,$J$2:$J$181,$J238,$B$2:$B$181,"&lt;"&amp;$B238,$B$2:$B$181,"&gt;="&amp;($B238-6))/6</f>
        <v>1.4948393175725</v>
      </c>
      <c r="AO238" s="0"/>
      <c r="AP238" s="0"/>
      <c r="AQ238" s="0"/>
      <c r="AR238" s="0"/>
      <c r="AS238" s="0"/>
      <c r="AT238" s="0"/>
      <c r="AU238" s="0"/>
      <c r="AV238" s="0"/>
      <c r="AW238" s="0"/>
      <c r="AX238" s="0"/>
      <c r="AY238" s="0"/>
      <c r="AZ238" s="0"/>
      <c r="BA238" s="0"/>
      <c r="BB238" s="0"/>
      <c r="BC238" s="0"/>
      <c r="BD238" s="0"/>
      <c r="BE238" s="0"/>
      <c r="BF238" s="0"/>
      <c r="BG238" s="0"/>
      <c r="BH238" s="0"/>
      <c r="BI238" s="0"/>
      <c r="BJ238" s="0"/>
      <c r="BK238" s="0"/>
      <c r="BL238" s="0"/>
      <c r="BM238" s="0"/>
      <c r="BN238" s="0"/>
      <c r="BO238" s="0"/>
      <c r="BP238" s="0"/>
      <c r="BQ238" s="0"/>
      <c r="BR238" s="0"/>
      <c r="BS238" s="0"/>
      <c r="BT238" s="0"/>
      <c r="BU238" s="0"/>
      <c r="BV238" s="0"/>
      <c r="BW238" s="0"/>
      <c r="BX238" s="0"/>
      <c r="BY238" s="0"/>
      <c r="BZ238" s="0"/>
      <c r="CA238" s="0"/>
      <c r="CB238" s="0"/>
      <c r="CC238" s="0"/>
      <c r="CD238" s="0"/>
      <c r="CE238" s="0"/>
      <c r="CF238" s="0"/>
      <c r="CG238" s="0"/>
      <c r="CH238" s="0"/>
      <c r="CI238" s="0"/>
      <c r="CJ238" s="0"/>
      <c r="CK238" s="0"/>
      <c r="CL238" s="0"/>
      <c r="CM238" s="0"/>
      <c r="CN238" s="0"/>
      <c r="CO238" s="0"/>
      <c r="CP238" s="0"/>
      <c r="CQ238" s="0"/>
      <c r="CR238" s="0"/>
      <c r="CS238" s="0"/>
      <c r="CT238" s="0"/>
      <c r="CU238" s="0"/>
      <c r="CV238" s="0"/>
      <c r="CW238" s="0"/>
      <c r="CX238" s="0"/>
      <c r="CY238" s="0"/>
      <c r="CZ238" s="0"/>
      <c r="DA238" s="0"/>
      <c r="DB238" s="0"/>
      <c r="DC238" s="0"/>
      <c r="DD238" s="0"/>
      <c r="DE238" s="0"/>
      <c r="DF238" s="0"/>
      <c r="DG238" s="0"/>
      <c r="DH238" s="0"/>
      <c r="DI238" s="0"/>
      <c r="DJ238" s="0"/>
      <c r="DK238" s="0"/>
      <c r="DL238" s="0"/>
      <c r="DM238" s="0"/>
      <c r="DN238" s="0"/>
      <c r="DO238" s="0"/>
      <c r="DP238" s="0"/>
      <c r="DQ238" s="0"/>
      <c r="DR238" s="0"/>
      <c r="DS238" s="0"/>
      <c r="DT238" s="0"/>
      <c r="DU238" s="0"/>
      <c r="DV238" s="0"/>
      <c r="DW238" s="0"/>
      <c r="DX238" s="0"/>
      <c r="DY238" s="0"/>
      <c r="DZ238" s="0"/>
      <c r="EA238" s="0"/>
      <c r="EB238" s="0"/>
      <c r="EC238" s="0"/>
      <c r="ED238" s="0"/>
      <c r="EE238" s="0"/>
      <c r="EF238" s="0"/>
      <c r="EG238" s="0"/>
      <c r="EH238" s="0"/>
      <c r="EI238" s="0"/>
      <c r="EJ238" s="0"/>
      <c r="EK238" s="0"/>
      <c r="EL238" s="0"/>
      <c r="EM238" s="0"/>
      <c r="EN238" s="0"/>
      <c r="EO238" s="0"/>
      <c r="EP238" s="0"/>
      <c r="EQ238" s="0"/>
      <c r="ER238" s="0"/>
      <c r="ES238" s="0"/>
      <c r="ET238" s="0"/>
      <c r="EU238" s="0"/>
      <c r="EV238" s="0"/>
      <c r="EW238" s="0"/>
      <c r="EX238" s="0"/>
      <c r="EY238" s="0"/>
      <c r="EZ238" s="0"/>
      <c r="FA238" s="0"/>
      <c r="FB238" s="0"/>
      <c r="FC238" s="0"/>
      <c r="FD238" s="0"/>
      <c r="FE238" s="0"/>
      <c r="FF238" s="0"/>
      <c r="FG238" s="0"/>
      <c r="FH238" s="0"/>
      <c r="FI238" s="0"/>
      <c r="FJ238" s="0"/>
      <c r="FK238" s="0"/>
      <c r="FL238" s="0"/>
      <c r="FM238" s="0"/>
      <c r="FN238" s="0"/>
      <c r="FO238" s="0"/>
      <c r="FP238" s="0"/>
      <c r="FQ238" s="0"/>
      <c r="FR238" s="0"/>
      <c r="FS238" s="0"/>
      <c r="FT238" s="0"/>
      <c r="FU238" s="0"/>
      <c r="FV238" s="0"/>
      <c r="FW238" s="0"/>
      <c r="FX238" s="0"/>
      <c r="FY238" s="0"/>
      <c r="FZ238" s="0"/>
      <c r="GA238" s="0"/>
      <c r="GB238" s="0"/>
      <c r="GC238" s="0"/>
      <c r="GD238" s="0"/>
      <c r="GE238" s="0"/>
      <c r="GF238" s="0"/>
      <c r="GG238" s="0"/>
      <c r="GH238" s="0"/>
      <c r="GI238" s="0"/>
      <c r="GJ238" s="0"/>
      <c r="GK238" s="0"/>
      <c r="GL238" s="0"/>
      <c r="GM238" s="0"/>
      <c r="GN238" s="0"/>
      <c r="GO238" s="0"/>
      <c r="GP238" s="0"/>
      <c r="GQ238" s="0"/>
      <c r="GR238" s="0"/>
      <c r="GS238" s="0"/>
      <c r="GT238" s="0"/>
      <c r="GU238" s="0"/>
      <c r="GV238" s="0"/>
      <c r="GW238" s="0"/>
      <c r="GX238" s="0"/>
      <c r="GY238" s="0"/>
      <c r="GZ238" s="0"/>
      <c r="HA238" s="0"/>
      <c r="HB238" s="0"/>
      <c r="HC238" s="0"/>
      <c r="HD238" s="0"/>
      <c r="HE238" s="0"/>
      <c r="HF238" s="0"/>
      <c r="HG238" s="0"/>
      <c r="HH238" s="0"/>
      <c r="HI238" s="0"/>
      <c r="HJ238" s="0"/>
      <c r="HK238" s="0"/>
      <c r="HL238" s="0"/>
      <c r="HM238" s="0"/>
      <c r="HN238" s="0"/>
      <c r="HO238" s="0"/>
      <c r="HP238" s="0"/>
      <c r="HQ238" s="0"/>
      <c r="HR238" s="0"/>
      <c r="HS238" s="0"/>
      <c r="HT238" s="0"/>
      <c r="HU238" s="0"/>
      <c r="HV238" s="0"/>
      <c r="HW238" s="0"/>
      <c r="HX238" s="0"/>
      <c r="HY238" s="0"/>
      <c r="HZ238" s="0"/>
      <c r="IA238" s="0"/>
      <c r="IB238" s="0"/>
      <c r="IC238" s="0"/>
      <c r="ID238" s="0"/>
      <c r="IE238" s="0"/>
      <c r="IF238" s="0"/>
      <c r="IG238" s="0"/>
      <c r="IH238" s="0"/>
      <c r="II238" s="0"/>
      <c r="IJ238" s="0"/>
      <c r="IK238" s="0"/>
      <c r="IL238" s="0"/>
      <c r="IM238" s="0"/>
      <c r="IN238" s="0"/>
      <c r="IO238" s="0"/>
      <c r="IP238" s="0"/>
      <c r="IQ238" s="0"/>
      <c r="IR238" s="0"/>
      <c r="IS238" s="0"/>
      <c r="IT238" s="0"/>
      <c r="IU238" s="0"/>
      <c r="IV238" s="0"/>
      <c r="IW238" s="0"/>
      <c r="IX238" s="0"/>
      <c r="IY238" s="0"/>
      <c r="IZ238" s="0"/>
      <c r="JA238" s="0"/>
      <c r="JB238" s="0"/>
      <c r="JC238" s="0"/>
      <c r="JD238" s="0"/>
      <c r="JE238" s="0"/>
      <c r="JF238" s="0"/>
      <c r="JG238" s="0"/>
      <c r="JH238" s="0"/>
      <c r="JI238" s="0"/>
      <c r="JJ238" s="0"/>
      <c r="JK238" s="0"/>
      <c r="JL238" s="0"/>
      <c r="JM238" s="0"/>
      <c r="JN238" s="0"/>
      <c r="JO238" s="0"/>
      <c r="JP238" s="0"/>
      <c r="JQ238" s="0"/>
      <c r="JR238" s="0"/>
      <c r="JS238" s="0"/>
      <c r="JT238" s="0"/>
      <c r="JU238" s="0"/>
      <c r="JV238" s="0"/>
      <c r="JW238" s="0"/>
      <c r="JX238" s="0"/>
      <c r="JY238" s="0"/>
      <c r="JZ238" s="0"/>
      <c r="KA238" s="0"/>
      <c r="KB238" s="0"/>
      <c r="KC238" s="0"/>
      <c r="KD238" s="0"/>
      <c r="KE238" s="0"/>
      <c r="KF238" s="0"/>
      <c r="KG238" s="0"/>
      <c r="KH238" s="0"/>
      <c r="KI238" s="0"/>
      <c r="KJ238" s="0"/>
      <c r="KK238" s="0"/>
      <c r="KL238" s="0"/>
      <c r="KM238" s="0"/>
      <c r="KN238" s="0"/>
      <c r="KO238" s="0"/>
      <c r="KP238" s="0"/>
      <c r="KQ238" s="0"/>
      <c r="KR238" s="0"/>
      <c r="KS238" s="0"/>
      <c r="KT238" s="0"/>
      <c r="KU238" s="0"/>
      <c r="KV238" s="0"/>
      <c r="KW238" s="0"/>
      <c r="KX238" s="0"/>
      <c r="KY238" s="0"/>
      <c r="KZ238" s="0"/>
      <c r="LA238" s="0"/>
      <c r="LB238" s="0"/>
      <c r="LC238" s="0"/>
      <c r="LD238" s="0"/>
      <c r="LE238" s="0"/>
      <c r="LF238" s="0"/>
      <c r="LG238" s="0"/>
      <c r="LH238" s="0"/>
      <c r="LI238" s="0"/>
      <c r="LJ238" s="0"/>
      <c r="LK238" s="0"/>
      <c r="LL238" s="0"/>
      <c r="LM238" s="0"/>
      <c r="LN238" s="0"/>
      <c r="LO238" s="0"/>
      <c r="LP238" s="0"/>
      <c r="LQ238" s="0"/>
      <c r="LR238" s="0"/>
      <c r="LS238" s="0"/>
      <c r="LT238" s="0"/>
      <c r="LU238" s="0"/>
      <c r="LV238" s="0"/>
      <c r="LW238" s="0"/>
      <c r="LX238" s="0"/>
      <c r="LY238" s="0"/>
      <c r="LZ238" s="0"/>
      <c r="MA238" s="0"/>
      <c r="MB238" s="0"/>
      <c r="MC238" s="0"/>
      <c r="MD238" s="0"/>
      <c r="ME238" s="0"/>
      <c r="MF238" s="0"/>
      <c r="MG238" s="0"/>
      <c r="MH238" s="0"/>
      <c r="MI238" s="0"/>
      <c r="MJ238" s="0"/>
      <c r="MK238" s="0"/>
      <c r="ML238" s="0"/>
      <c r="MM238" s="0"/>
      <c r="MN238" s="0"/>
      <c r="MO238" s="0"/>
      <c r="MP238" s="0"/>
      <c r="MQ238" s="0"/>
      <c r="MR238" s="0"/>
      <c r="MS238" s="0"/>
      <c r="MT238" s="0"/>
      <c r="MU238" s="0"/>
      <c r="MV238" s="0"/>
      <c r="MW238" s="0"/>
      <c r="MX238" s="0"/>
      <c r="MY238" s="0"/>
      <c r="MZ238" s="0"/>
      <c r="NA238" s="0"/>
      <c r="NB238" s="0"/>
      <c r="NC238" s="0"/>
      <c r="ND238" s="0"/>
      <c r="NE238" s="0"/>
      <c r="NF238" s="0"/>
      <c r="NG238" s="0"/>
      <c r="NH238" s="0"/>
      <c r="NI238" s="0"/>
      <c r="NJ238" s="0"/>
      <c r="NK238" s="0"/>
      <c r="NL238" s="0"/>
      <c r="NM238" s="0"/>
      <c r="NN238" s="0"/>
      <c r="NO238" s="0"/>
      <c r="NP238" s="0"/>
      <c r="NQ238" s="0"/>
      <c r="NR238" s="0"/>
      <c r="NS238" s="0"/>
      <c r="NT238" s="0"/>
      <c r="NU238" s="0"/>
      <c r="NV238" s="0"/>
      <c r="NW238" s="0"/>
      <c r="NX238" s="0"/>
      <c r="NY238" s="0"/>
      <c r="NZ238" s="0"/>
      <c r="OA238" s="0"/>
      <c r="OB238" s="0"/>
      <c r="OC238" s="0"/>
      <c r="OD238" s="0"/>
      <c r="OE238" s="0"/>
      <c r="OF238" s="0"/>
      <c r="OG238" s="0"/>
      <c r="OH238" s="0"/>
      <c r="OI238" s="0"/>
      <c r="OJ238" s="0"/>
      <c r="OK238" s="0"/>
      <c r="OL238" s="0"/>
      <c r="OM238" s="0"/>
      <c r="ON238" s="0"/>
      <c r="OO238" s="0"/>
      <c r="OP238" s="0"/>
      <c r="OQ238" s="0"/>
      <c r="OR238" s="0"/>
      <c r="OS238" s="0"/>
      <c r="OT238" s="0"/>
      <c r="OU238" s="0"/>
      <c r="OV238" s="0"/>
      <c r="OW238" s="0"/>
      <c r="OX238" s="0"/>
      <c r="OY238" s="0"/>
      <c r="OZ238" s="0"/>
      <c r="PA238" s="0"/>
      <c r="PB238" s="0"/>
      <c r="PC238" s="0"/>
      <c r="PD238" s="0"/>
      <c r="PE238" s="0"/>
      <c r="PF238" s="0"/>
      <c r="PG238" s="0"/>
      <c r="PH238" s="0"/>
      <c r="PI238" s="0"/>
      <c r="PJ238" s="0"/>
      <c r="PK238" s="0"/>
      <c r="PL238" s="0"/>
      <c r="PM238" s="0"/>
      <c r="PN238" s="0"/>
      <c r="PO238" s="0"/>
      <c r="PP238" s="0"/>
      <c r="PQ238" s="0"/>
      <c r="PR238" s="0"/>
      <c r="PS238" s="0"/>
      <c r="PT238" s="0"/>
      <c r="PU238" s="0"/>
      <c r="PV238" s="0"/>
      <c r="PW238" s="0"/>
      <c r="PX238" s="0"/>
      <c r="PY238" s="0"/>
      <c r="PZ238" s="0"/>
      <c r="QA238" s="0"/>
      <c r="QB238" s="0"/>
      <c r="QC238" s="0"/>
      <c r="QD238" s="0"/>
      <c r="QE238" s="0"/>
      <c r="QF238" s="0"/>
      <c r="QG238" s="0"/>
      <c r="QH238" s="0"/>
      <c r="QI238" s="0"/>
      <c r="QJ238" s="0"/>
      <c r="QK238" s="0"/>
      <c r="QL238" s="0"/>
      <c r="QM238" s="0"/>
      <c r="QN238" s="0"/>
      <c r="QO238" s="0"/>
      <c r="QP238" s="0"/>
      <c r="QQ238" s="0"/>
      <c r="QR238" s="0"/>
      <c r="QS238" s="0"/>
      <c r="QT238" s="0"/>
      <c r="QU238" s="0"/>
      <c r="QV238" s="0"/>
      <c r="QW238" s="0"/>
      <c r="QX238" s="0"/>
      <c r="QY238" s="0"/>
      <c r="QZ238" s="0"/>
      <c r="RA238" s="0"/>
      <c r="RB238" s="0"/>
      <c r="RC238" s="0"/>
      <c r="RD238" s="0"/>
      <c r="RE238" s="0"/>
      <c r="RF238" s="0"/>
      <c r="RG238" s="0"/>
      <c r="RH238" s="0"/>
      <c r="RI238" s="0"/>
      <c r="RJ238" s="0"/>
      <c r="RK238" s="0"/>
      <c r="RL238" s="0"/>
      <c r="RM238" s="0"/>
      <c r="RN238" s="0"/>
      <c r="RO238" s="0"/>
      <c r="RP238" s="0"/>
      <c r="RQ238" s="0"/>
      <c r="RR238" s="0"/>
      <c r="RS238" s="0"/>
      <c r="RT238" s="0"/>
      <c r="RU238" s="0"/>
      <c r="RV238" s="0"/>
      <c r="RW238" s="0"/>
      <c r="RX238" s="0"/>
      <c r="RY238" s="0"/>
      <c r="RZ238" s="0"/>
      <c r="SA238" s="0"/>
      <c r="SB238" s="0"/>
      <c r="SC238" s="0"/>
      <c r="SD238" s="0"/>
      <c r="SE238" s="0"/>
      <c r="SF238" s="0"/>
      <c r="SG238" s="0"/>
      <c r="SH238" s="0"/>
      <c r="SI238" s="0"/>
      <c r="SJ238" s="0"/>
      <c r="SK238" s="0"/>
      <c r="SL238" s="0"/>
      <c r="SM238" s="0"/>
      <c r="SN238" s="0"/>
      <c r="SO238" s="0"/>
      <c r="SP238" s="0"/>
      <c r="SQ238" s="0"/>
      <c r="SR238" s="0"/>
      <c r="SS238" s="0"/>
      <c r="ST238" s="0"/>
      <c r="SU238" s="0"/>
      <c r="SV238" s="0"/>
      <c r="SW238" s="0"/>
      <c r="SX238" s="0"/>
      <c r="SY238" s="0"/>
      <c r="SZ238" s="0"/>
      <c r="TA238" s="0"/>
      <c r="TB238" s="0"/>
      <c r="TC238" s="0"/>
      <c r="TD238" s="0"/>
      <c r="TE238" s="0"/>
      <c r="TF238" s="0"/>
      <c r="TG238" s="0"/>
      <c r="TH238" s="0"/>
      <c r="TI238" s="0"/>
      <c r="TJ238" s="0"/>
      <c r="TK238" s="0"/>
      <c r="TL238" s="0"/>
      <c r="TM238" s="0"/>
      <c r="TN238" s="0"/>
      <c r="TO238" s="0"/>
      <c r="TP238" s="0"/>
      <c r="TQ238" s="0"/>
      <c r="TR238" s="0"/>
      <c r="TS238" s="0"/>
      <c r="TT238" s="0"/>
      <c r="TU238" s="0"/>
      <c r="TV238" s="0"/>
      <c r="TW238" s="0"/>
      <c r="TX238" s="0"/>
      <c r="TY238" s="0"/>
      <c r="TZ238" s="0"/>
      <c r="UA238" s="0"/>
      <c r="UB238" s="0"/>
      <c r="UC238" s="0"/>
      <c r="UD238" s="0"/>
      <c r="UE238" s="0"/>
      <c r="UF238" s="0"/>
      <c r="UG238" s="0"/>
      <c r="UH238" s="0"/>
      <c r="UI238" s="0"/>
      <c r="UJ238" s="0"/>
      <c r="UK238" s="0"/>
      <c r="UL238" s="0"/>
      <c r="UM238" s="0"/>
      <c r="UN238" s="0"/>
      <c r="UO238" s="0"/>
      <c r="UP238" s="0"/>
      <c r="UQ238" s="0"/>
      <c r="UR238" s="0"/>
      <c r="US238" s="0"/>
      <c r="UT238" s="0"/>
      <c r="UU238" s="0"/>
      <c r="UV238" s="0"/>
      <c r="UW238" s="0"/>
      <c r="UX238" s="0"/>
      <c r="UY238" s="0"/>
      <c r="UZ238" s="0"/>
      <c r="VA238" s="0"/>
      <c r="VB238" s="0"/>
      <c r="VC238" s="0"/>
      <c r="VD238" s="0"/>
      <c r="VE238" s="0"/>
      <c r="VF238" s="0"/>
      <c r="VG238" s="0"/>
      <c r="VH238" s="0"/>
      <c r="VI238" s="0"/>
      <c r="VJ238" s="0"/>
      <c r="VK238" s="0"/>
      <c r="VL238" s="0"/>
      <c r="VM238" s="0"/>
      <c r="VN238" s="0"/>
      <c r="VO238" s="0"/>
      <c r="VP238" s="0"/>
      <c r="VQ238" s="0"/>
      <c r="VR238" s="0"/>
      <c r="VS238" s="0"/>
      <c r="VT238" s="0"/>
      <c r="VU238" s="0"/>
      <c r="VV238" s="0"/>
      <c r="VW238" s="0"/>
      <c r="VX238" s="0"/>
      <c r="VY238" s="0"/>
      <c r="VZ238" s="0"/>
      <c r="WA238" s="0"/>
      <c r="WB238" s="0"/>
      <c r="WC238" s="0"/>
      <c r="WD238" s="0"/>
      <c r="WE238" s="0"/>
      <c r="WF238" s="0"/>
      <c r="WG238" s="0"/>
      <c r="WH238" s="0"/>
      <c r="WI238" s="0"/>
      <c r="WJ238" s="0"/>
      <c r="WK238" s="0"/>
      <c r="WL238" s="0"/>
      <c r="WM238" s="0"/>
      <c r="WN238" s="0"/>
      <c r="WO238" s="0"/>
      <c r="WP238" s="0"/>
      <c r="WQ238" s="0"/>
      <c r="WR238" s="0"/>
      <c r="WS238" s="0"/>
      <c r="WT238" s="0"/>
      <c r="WU238" s="0"/>
      <c r="WV238" s="0"/>
      <c r="WW238" s="0"/>
      <c r="WX238" s="0"/>
      <c r="WY238" s="0"/>
      <c r="WZ238" s="0"/>
      <c r="XA238" s="0"/>
      <c r="XB238" s="0"/>
      <c r="XC238" s="0"/>
      <c r="XD238" s="0"/>
      <c r="XE238" s="0"/>
      <c r="XF238" s="0"/>
      <c r="XG238" s="0"/>
      <c r="XH238" s="0"/>
      <c r="XI238" s="0"/>
      <c r="XJ238" s="0"/>
      <c r="XK238" s="0"/>
      <c r="XL238" s="0"/>
      <c r="XM238" s="0"/>
      <c r="XN238" s="0"/>
      <c r="XO238" s="0"/>
      <c r="XP238" s="0"/>
      <c r="XQ238" s="0"/>
      <c r="XR238" s="0"/>
      <c r="XS238" s="0"/>
      <c r="XT238" s="0"/>
      <c r="XU238" s="0"/>
      <c r="XV238" s="0"/>
      <c r="XW238" s="0"/>
      <c r="XX238" s="0"/>
      <c r="XY238" s="0"/>
      <c r="XZ238" s="0"/>
      <c r="YA238" s="0"/>
      <c r="YB238" s="0"/>
      <c r="YC238" s="0"/>
      <c r="YD238" s="0"/>
      <c r="YE238" s="0"/>
      <c r="YF238" s="0"/>
      <c r="YG238" s="0"/>
      <c r="YH238" s="0"/>
      <c r="YI238" s="0"/>
      <c r="YJ238" s="0"/>
      <c r="YK238" s="0"/>
      <c r="YL238" s="0"/>
      <c r="YM238" s="0"/>
      <c r="YN238" s="0"/>
      <c r="YO238" s="0"/>
      <c r="YP238" s="0"/>
      <c r="YQ238" s="0"/>
      <c r="YR238" s="0"/>
      <c r="YS238" s="0"/>
      <c r="YT238" s="0"/>
      <c r="YU238" s="0"/>
      <c r="YV238" s="0"/>
      <c r="YW238" s="0"/>
      <c r="YX238" s="0"/>
      <c r="YY238" s="0"/>
      <c r="YZ238" s="0"/>
      <c r="ZA238" s="0"/>
      <c r="ZB238" s="0"/>
      <c r="ZC238" s="0"/>
      <c r="ZD238" s="0"/>
      <c r="ZE238" s="0"/>
      <c r="ZF238" s="0"/>
      <c r="ZG238" s="0"/>
      <c r="ZH238" s="0"/>
      <c r="ZI238" s="0"/>
      <c r="ZJ238" s="0"/>
      <c r="ZK238" s="0"/>
      <c r="ZL238" s="0"/>
      <c r="ZM238" s="0"/>
      <c r="ZN238" s="0"/>
      <c r="ZO238" s="0"/>
      <c r="ZP238" s="0"/>
      <c r="ZQ238" s="0"/>
      <c r="ZR238" s="0"/>
      <c r="ZS238" s="0"/>
      <c r="ZT238" s="0"/>
      <c r="ZU238" s="0"/>
      <c r="ZV238" s="0"/>
      <c r="ZW238" s="0"/>
      <c r="ZX238" s="0"/>
      <c r="ZY238" s="0"/>
      <c r="ZZ238" s="0"/>
      <c r="AAA238" s="0"/>
      <c r="AAB238" s="0"/>
      <c r="AAC238" s="0"/>
      <c r="AAD238" s="0"/>
      <c r="AAE238" s="0"/>
      <c r="AAF238" s="0"/>
      <c r="AAG238" s="0"/>
      <c r="AAH238" s="0"/>
      <c r="AAI238" s="0"/>
      <c r="AAJ238" s="0"/>
      <c r="AAK238" s="0"/>
      <c r="AAL238" s="0"/>
      <c r="AAM238" s="0"/>
      <c r="AAN238" s="0"/>
      <c r="AAO238" s="0"/>
      <c r="AAP238" s="0"/>
      <c r="AAQ238" s="0"/>
      <c r="AAR238" s="0"/>
      <c r="AAS238" s="0"/>
      <c r="AAT238" s="0"/>
      <c r="AAU238" s="0"/>
      <c r="AAV238" s="0"/>
      <c r="AAW238" s="0"/>
      <c r="AAX238" s="0"/>
      <c r="AAY238" s="0"/>
      <c r="AAZ238" s="0"/>
      <c r="ABA238" s="0"/>
      <c r="ABB238" s="0"/>
      <c r="ABC238" s="0"/>
      <c r="ABD238" s="0"/>
      <c r="ABE238" s="0"/>
      <c r="ABF238" s="0"/>
      <c r="ABG238" s="0"/>
      <c r="ABH238" s="0"/>
      <c r="ABI238" s="0"/>
      <c r="ABJ238" s="0"/>
      <c r="ABK238" s="0"/>
      <c r="ABL238" s="0"/>
      <c r="ABM238" s="0"/>
      <c r="ABN238" s="0"/>
      <c r="ABO238" s="0"/>
      <c r="ABP238" s="0"/>
      <c r="ABQ238" s="0"/>
      <c r="ABR238" s="0"/>
      <c r="ABS238" s="0"/>
      <c r="ABT238" s="0"/>
      <c r="ABU238" s="0"/>
      <c r="ABV238" s="0"/>
      <c r="ABW238" s="0"/>
      <c r="ABX238" s="0"/>
      <c r="ABY238" s="0"/>
      <c r="ABZ238" s="0"/>
      <c r="ACA238" s="0"/>
      <c r="ACB238" s="0"/>
      <c r="ACC238" s="0"/>
      <c r="ACD238" s="0"/>
      <c r="ACE238" s="0"/>
      <c r="ACF238" s="0"/>
      <c r="ACG238" s="0"/>
      <c r="ACH238" s="0"/>
      <c r="ACI238" s="0"/>
      <c r="ACJ238" s="0"/>
      <c r="ACK238" s="0"/>
      <c r="ACL238" s="0"/>
      <c r="ACM238" s="0"/>
      <c r="ACN238" s="0"/>
      <c r="ACO238" s="0"/>
      <c r="ACP238" s="0"/>
      <c r="ACQ238" s="0"/>
      <c r="ACR238" s="0"/>
      <c r="ACS238" s="0"/>
      <c r="ACT238" s="0"/>
      <c r="ACU238" s="0"/>
      <c r="ACV238" s="0"/>
      <c r="ACW238" s="0"/>
      <c r="ACX238" s="0"/>
      <c r="ACY238" s="0"/>
      <c r="ACZ238" s="0"/>
      <c r="ADA238" s="0"/>
      <c r="ADB238" s="0"/>
      <c r="ADC238" s="0"/>
      <c r="ADD238" s="0"/>
      <c r="ADE238" s="0"/>
      <c r="ADF238" s="0"/>
      <c r="ADG238" s="0"/>
      <c r="ADH238" s="0"/>
      <c r="ADI238" s="0"/>
      <c r="ADJ238" s="0"/>
      <c r="ADK238" s="0"/>
      <c r="ADL238" s="0"/>
      <c r="ADM238" s="0"/>
      <c r="ADN238" s="0"/>
      <c r="ADO238" s="0"/>
      <c r="ADP238" s="0"/>
      <c r="ADQ238" s="0"/>
      <c r="ADR238" s="0"/>
      <c r="ADS238" s="0"/>
      <c r="ADT238" s="0"/>
      <c r="ADU238" s="0"/>
      <c r="ADV238" s="0"/>
      <c r="ADW238" s="0"/>
      <c r="ADX238" s="0"/>
      <c r="ADY238" s="0"/>
      <c r="ADZ238" s="0"/>
      <c r="AEA238" s="0"/>
      <c r="AEB238" s="0"/>
      <c r="AEC238" s="0"/>
      <c r="AED238" s="0"/>
      <c r="AEE238" s="0"/>
      <c r="AEF238" s="0"/>
      <c r="AEG238" s="0"/>
      <c r="AEH238" s="0"/>
      <c r="AEI238" s="0"/>
      <c r="AEJ238" s="0"/>
      <c r="AEK238" s="0"/>
      <c r="AEL238" s="0"/>
      <c r="AEM238" s="0"/>
      <c r="AEN238" s="0"/>
      <c r="AEO238" s="0"/>
      <c r="AEP238" s="0"/>
      <c r="AEQ238" s="0"/>
      <c r="AER238" s="0"/>
      <c r="AES238" s="0"/>
      <c r="AET238" s="0"/>
      <c r="AEU238" s="0"/>
      <c r="AEV238" s="0"/>
      <c r="AEW238" s="0"/>
      <c r="AEX238" s="0"/>
      <c r="AEY238" s="0"/>
      <c r="AEZ238" s="0"/>
      <c r="AFA238" s="0"/>
      <c r="AFB238" s="0"/>
      <c r="AFC238" s="0"/>
      <c r="AFD238" s="0"/>
      <c r="AFE238" s="0"/>
      <c r="AFF238" s="0"/>
      <c r="AFG238" s="0"/>
      <c r="AFH238" s="0"/>
      <c r="AFI238" s="0"/>
      <c r="AFJ238" s="0"/>
      <c r="AFK238" s="0"/>
      <c r="AFL238" s="0"/>
      <c r="AFM238" s="0"/>
      <c r="AFN238" s="0"/>
      <c r="AFO238" s="0"/>
      <c r="AFP238" s="0"/>
      <c r="AFQ238" s="0"/>
      <c r="AFR238" s="0"/>
      <c r="AFS238" s="0"/>
      <c r="AFT238" s="0"/>
      <c r="AFU238" s="0"/>
      <c r="AFV238" s="0"/>
      <c r="AFW238" s="0"/>
      <c r="AFX238" s="0"/>
      <c r="AFY238" s="0"/>
      <c r="AFZ238" s="0"/>
      <c r="AGA238" s="0"/>
      <c r="AGB238" s="0"/>
      <c r="AGC238" s="0"/>
      <c r="AGD238" s="0"/>
      <c r="AGE238" s="0"/>
      <c r="AGF238" s="0"/>
      <c r="AGG238" s="0"/>
      <c r="AGH238" s="0"/>
      <c r="AGI238" s="0"/>
      <c r="AGJ238" s="0"/>
      <c r="AGK238" s="0"/>
      <c r="AGL238" s="0"/>
      <c r="AGM238" s="0"/>
      <c r="AGN238" s="0"/>
      <c r="AGO238" s="0"/>
      <c r="AGP238" s="0"/>
      <c r="AGQ238" s="0"/>
      <c r="AGR238" s="0"/>
      <c r="AGS238" s="0"/>
      <c r="AGT238" s="0"/>
      <c r="AGU238" s="0"/>
      <c r="AGV238" s="0"/>
      <c r="AGW238" s="0"/>
      <c r="AGX238" s="0"/>
      <c r="AGY238" s="0"/>
      <c r="AGZ238" s="0"/>
      <c r="AHA238" s="0"/>
      <c r="AHB238" s="0"/>
      <c r="AHC238" s="0"/>
      <c r="AHD238" s="0"/>
      <c r="AHE238" s="0"/>
      <c r="AHF238" s="0"/>
      <c r="AHG238" s="0"/>
      <c r="AHH238" s="0"/>
      <c r="AHI238" s="0"/>
      <c r="AHJ238" s="0"/>
      <c r="AHK238" s="0"/>
      <c r="AHL238" s="0"/>
      <c r="AHM238" s="0"/>
      <c r="AHN238" s="0"/>
      <c r="AHO238" s="0"/>
      <c r="AHP238" s="0"/>
      <c r="AHQ238" s="0"/>
      <c r="AHR238" s="0"/>
      <c r="AHS238" s="0"/>
      <c r="AHT238" s="0"/>
      <c r="AHU238" s="0"/>
      <c r="AHV238" s="0"/>
      <c r="AHW238" s="0"/>
      <c r="AHX238" s="0"/>
      <c r="AHY238" s="0"/>
      <c r="AHZ238" s="0"/>
      <c r="AIA238" s="0"/>
      <c r="AIB238" s="0"/>
      <c r="AIC238" s="0"/>
      <c r="AID238" s="0"/>
      <c r="AIE238" s="0"/>
      <c r="AIF238" s="0"/>
      <c r="AIG238" s="0"/>
      <c r="AIH238" s="0"/>
      <c r="AII238" s="0"/>
      <c r="AIJ238" s="0"/>
      <c r="AIK238" s="0"/>
      <c r="AIL238" s="0"/>
      <c r="AIM238" s="0"/>
      <c r="AIN238" s="0"/>
      <c r="AIO238" s="0"/>
      <c r="AIP238" s="0"/>
      <c r="AIQ238" s="0"/>
      <c r="AIR238" s="0"/>
      <c r="AIS238" s="0"/>
      <c r="AIT238" s="0"/>
      <c r="AIU238" s="0"/>
      <c r="AIV238" s="0"/>
      <c r="AIW238" s="0"/>
      <c r="AIX238" s="0"/>
      <c r="AIY238" s="0"/>
      <c r="AIZ238" s="0"/>
      <c r="AJA238" s="0"/>
      <c r="AJB238" s="0"/>
      <c r="AJC238" s="0"/>
      <c r="AJD238" s="0"/>
      <c r="AJE238" s="0"/>
      <c r="AJF238" s="0"/>
      <c r="AJG238" s="0"/>
      <c r="AJH238" s="0"/>
      <c r="AJI238" s="0"/>
      <c r="AJJ238" s="0"/>
      <c r="AJK238" s="0"/>
      <c r="AJL238" s="0"/>
      <c r="AJM238" s="0"/>
      <c r="AJN238" s="0"/>
      <c r="AJO238" s="0"/>
      <c r="AJP238" s="0"/>
      <c r="AJQ238" s="0"/>
      <c r="AJR238" s="0"/>
      <c r="AJS238" s="0"/>
      <c r="AJT238" s="0"/>
      <c r="AJU238" s="0"/>
      <c r="AJV238" s="0"/>
      <c r="AJW238" s="0"/>
      <c r="AJX238" s="0"/>
      <c r="AJY238" s="0"/>
      <c r="AJZ238" s="0"/>
      <c r="AKA238" s="0"/>
      <c r="AKB238" s="0"/>
      <c r="AKC238" s="0"/>
      <c r="AKD238" s="0"/>
      <c r="AKE238" s="0"/>
      <c r="AKF238" s="0"/>
      <c r="AKG238" s="0"/>
      <c r="AKH238" s="0"/>
      <c r="AKI238" s="0"/>
      <c r="AKJ238" s="0"/>
      <c r="AKK238" s="0"/>
      <c r="AKL238" s="0"/>
      <c r="AKM238" s="0"/>
      <c r="AKN238" s="0"/>
      <c r="AKO238" s="0"/>
      <c r="AKP238" s="0"/>
      <c r="AKQ238" s="0"/>
      <c r="AKR238" s="0"/>
      <c r="AKS238" s="0"/>
      <c r="AKT238" s="0"/>
      <c r="AKU238" s="0"/>
      <c r="AKV238" s="0"/>
      <c r="AKW238" s="0"/>
      <c r="AKX238" s="0"/>
      <c r="AKY238" s="0"/>
      <c r="AKZ238" s="0"/>
      <c r="ALA238" s="0"/>
      <c r="ALB238" s="0"/>
      <c r="ALC238" s="0"/>
      <c r="ALD238" s="0"/>
      <c r="ALE238" s="0"/>
      <c r="ALF238" s="0"/>
      <c r="ALG238" s="0"/>
      <c r="ALH238" s="0"/>
      <c r="ALI238" s="0"/>
      <c r="ALJ238" s="0"/>
      <c r="ALK238" s="0"/>
      <c r="ALL238" s="0"/>
      <c r="ALM238" s="0"/>
      <c r="ALN238" s="0"/>
      <c r="ALO238" s="0"/>
      <c r="ALP238" s="0"/>
      <c r="ALQ238" s="0"/>
      <c r="ALR238" s="0"/>
      <c r="ALS238" s="0"/>
      <c r="ALT238" s="0"/>
      <c r="ALU238" s="0"/>
      <c r="ALV238" s="0"/>
      <c r="ALW238" s="0"/>
      <c r="ALX238" s="0"/>
      <c r="ALY238" s="0"/>
      <c r="ALZ238" s="0"/>
      <c r="AMA238" s="0"/>
      <c r="AMB238" s="0"/>
      <c r="AMC238" s="0"/>
      <c r="AMD238" s="0"/>
      <c r="AME238" s="0"/>
      <c r="AMF238" s="0"/>
      <c r="AMG238" s="0"/>
      <c r="AMH238" s="0"/>
      <c r="AMI238" s="0"/>
      <c r="AMJ238" s="0"/>
    </row>
    <row r="239" customFormat="false" ht="13.2" hidden="false" customHeight="false" outlineLevel="0" collapsed="false">
      <c r="B239" s="3" t="n">
        <v>14</v>
      </c>
      <c r="I239" s="20" t="n">
        <v>1</v>
      </c>
      <c r="J239" s="1" t="s">
        <v>46</v>
      </c>
      <c r="K239" s="1" t="s">
        <v>39</v>
      </c>
      <c r="L239" s="5" t="n">
        <v>42822</v>
      </c>
      <c r="M239" s="1" t="n">
        <v>0</v>
      </c>
      <c r="N239" s="1" t="n">
        <v>2</v>
      </c>
      <c r="O239" s="1" t="n">
        <v>0</v>
      </c>
      <c r="P239" s="19" t="n">
        <f aca="false">+SUMIFS($O$2:$O$181,$J$2:$J$181,$J239,$B$2:$B$181,"&lt;"&amp;$B239,$B$2:$B$181,"&gt;="&amp;($B239-6))/6</f>
        <v>1.16666666666667</v>
      </c>
      <c r="Q239" s="19" t="n">
        <f aca="false">+SUMIFS($M$2:$M$181,$J$2:$J$181,$J239,$B$2:$B$181,"&lt;"&amp;$B239,$B$2:$B$181,"&gt;="&amp;($B239-6))/6</f>
        <v>1.83333333333333</v>
      </c>
      <c r="R239" s="19" t="n">
        <f aca="false">+SUMIFS($N$2:$N$181,$J$2:$J$181,$J239,$B$2:$B$181,"&lt;"&amp;$B239,$B$2:$B$181,"&gt;="&amp;($B239-6))/6</f>
        <v>1.33333333333333</v>
      </c>
      <c r="S239" s="19" t="n">
        <f aca="false">+SUMIFS($S$2:$S$181,$J$2:$J$181,$J239,$B$2:$B$181,"&lt;"&amp;$B239,$B$2:$B$181,"&gt;="&amp;($B239-6))/(6*90)</f>
        <v>0.627777777777778</v>
      </c>
      <c r="T239" s="19" t="n">
        <f aca="false">+SUMIFS($T$2:$T$181,$J$2:$J$181,$J239,$B$2:$B$181,"&lt;"&amp;$B239,$B$2:$B$181,"&gt;="&amp;($B239-6))/(6*90)</f>
        <v>0.125925925925926</v>
      </c>
      <c r="U239" s="19" t="n">
        <f aca="false">+SUMIFS($U$2:$U$181,$J$2:$J$181,$J239,$B$2:$B$181,"&lt;"&amp;$B239,$B$2:$B$181,"&gt;="&amp;($B239-6))/(6*90)</f>
        <v>0.548148148148148</v>
      </c>
      <c r="V239" s="19" t="n">
        <f aca="false">+SUMIFS($V$2:$V$181,$J$2:$J$181,$J239,$B$2:$B$181,"&lt;"&amp;$B239,$B$2:$B$181,"&gt;="&amp;($B239-6))/(6*90)</f>
        <v>0.15</v>
      </c>
      <c r="W239" s="19" t="n">
        <f aca="false">+SUMIFS($W$2:$W$181,$J$2:$J$181,$J239,$B$2:$B$181,"&lt;"&amp;$B239,$B$2:$B$181,"&gt;="&amp;($B239-6))/6</f>
        <v>1.59595010252905</v>
      </c>
      <c r="X239" s="19" t="n">
        <f aca="false">+SUMIFS($X$2:$X$181,$J$2:$J$181,$J239,$B$2:$B$181,"&lt;"&amp;$B239,$B$2:$B$181,"&gt;="&amp;($B239-6))/6</f>
        <v>2.02777777777778</v>
      </c>
      <c r="Y239" s="19" t="n">
        <f aca="false">+SUMIFS($Y$2:$Y$181,$J$2:$J$181,$J239,$B$2:$B$181,"&lt;"&amp;$B239,$B$2:$B$181,"&gt;="&amp;($B239-6))/(6*90)</f>
        <v>2.90925925925926</v>
      </c>
      <c r="Z239" s="19" t="n">
        <f aca="false">+SUMIFS($Z$2:$Z$181,$J$2:$J$181,$J239,$B$2:$B$181,"&lt;"&amp;$B239,$B$2:$B$181,"&gt;="&amp;($B239-6))/(6*90)</f>
        <v>0.588888888888889</v>
      </c>
      <c r="AA239" s="19" t="n">
        <f aca="false">+SUMIFS($AA$2:$AA$181,$J$2:$J$181,$J239,$B$2:$B$181,"&lt;"&amp;$B239,$B$2:$B$181,"&gt;="&amp;($B239-6))/6</f>
        <v>0.841332175147165</v>
      </c>
      <c r="AB239" s="19" t="n">
        <f aca="false">+SUMIFS($AB$2:$AB$181,$J$2:$J$181,$J239,$B$2:$B$181,"&lt;"&amp;$B239,$B$2:$B$181,"&gt;="&amp;($B239-6))/(6*90)</f>
        <v>0.0703703703703704</v>
      </c>
      <c r="AC239" s="19" t="n">
        <f aca="false">+SUMIFS($AC$2:$AC$181,$J$2:$J$181,$J239,$B$2:$B$181,"&lt;"&amp;$B239,$B$2:$B$181,"&gt;="&amp;($B239-6))/(6*90)</f>
        <v>0.151851851851852</v>
      </c>
      <c r="AD239" s="19" t="n">
        <f aca="false">+SUMIFS(AD$2:AD$181,$J$2:$J$181,$J239,$B$2:$B$181,"&lt;"&amp;$B239,$B$2:$B$181,"&gt;="&amp;($B239-6))/6</f>
        <v>2.83333333333333</v>
      </c>
      <c r="AE239" s="19" t="n">
        <f aca="false">+SUMIFS(AE$2:AE$181,$J$2:$J$181,$J239,$B$2:$B$181,"&lt;"&amp;$B239,$B$2:$B$181,"&gt;="&amp;($B239-6))/(6*90)</f>
        <v>0.12962962962963</v>
      </c>
      <c r="AF239" s="19" t="n">
        <f aca="false">+SUMIFS(AF$2:AF$181,$J$2:$J$181,$J239,$B$2:$B$181,"&lt;"&amp;$B239,$B$2:$B$181,"&gt;="&amp;($B239-6))/(6*90)</f>
        <v>2.1537037037037</v>
      </c>
      <c r="AG239" s="19" t="n">
        <f aca="false">+SUMIFS(AG$2:AG$181,$J$2:$J$181,$J239,$B$2:$B$181,"&lt;"&amp;$B239,$B$2:$B$181,"&gt;="&amp;($B239-6))/(6*90)</f>
        <v>0.522222222222222</v>
      </c>
      <c r="AH239" s="19" t="n">
        <f aca="false">+SUMIFS(AH$2:AH$181,$J$2:$J$181,$J239,$B$2:$B$181,"&lt;"&amp;$B239,$B$2:$B$181,"&gt;="&amp;($B239-6))/(6*90)</f>
        <v>0.0425925925925926</v>
      </c>
      <c r="AI239" s="19" t="n">
        <f aca="false">+SUMIFS(AI$2:AI$181,$J$2:$J$181,$J239,$B$2:$B$181,"&lt;"&amp;$B239,$B$2:$B$181,"&gt;="&amp;($B239-6))/(6*90)</f>
        <v>0.137037037037037</v>
      </c>
      <c r="AJ239" s="19" t="n">
        <f aca="false">+SUMIFS(AJ$2:AJ$181,$J$2:$J$181,$J239,$B$2:$B$181,"&lt;"&amp;$B239,$B$2:$B$181,"&gt;="&amp;($B239-6))/6</f>
        <v>2.16666666666667</v>
      </c>
      <c r="AK239" s="19" t="n">
        <f aca="false">+SUMIFS(AK$2:AK$181,$J$2:$J$181,$J239,$B$2:$B$181,"&lt;"&amp;$B239,$B$2:$B$181,"&gt;="&amp;($B239-6))/(6*90)</f>
        <v>0.0777777777777778</v>
      </c>
      <c r="AL239" s="19" t="n">
        <f aca="false">+SUMIFS(AL$2:AL$181,$J$2:$J$181,$J239,$B$2:$B$181,"&lt;"&amp;$B239,$B$2:$B$181,"&gt;="&amp;($B239-6))/6</f>
        <v>1.41666666666667</v>
      </c>
      <c r="AM239" s="19" t="n">
        <f aca="false">+SUMIFS(AM$2:AM$181,$J$2:$J$181,$J239,$B$2:$B$181,"&lt;"&amp;$B239,$B$2:$B$181,"&gt;="&amp;($B239-6))/6</f>
        <v>2.22268518518519</v>
      </c>
      <c r="AN239" s="19" t="n">
        <f aca="false">+SUMIFS(AN$2:AN$181,$J$2:$J$181,$J239,$B$2:$B$181,"&lt;"&amp;$B239,$B$2:$B$181,"&gt;="&amp;($B239-6))/6</f>
        <v>1.62915636371605</v>
      </c>
      <c r="AO239" s="0"/>
      <c r="AP239" s="0"/>
      <c r="AQ239" s="0"/>
      <c r="AR239" s="0"/>
      <c r="AS239" s="0"/>
      <c r="AT239" s="0"/>
      <c r="AU239" s="0"/>
      <c r="AV239" s="0"/>
      <c r="AW239" s="0"/>
      <c r="AX239" s="0"/>
      <c r="AY239" s="0"/>
      <c r="AZ239" s="0"/>
      <c r="BA239" s="0"/>
      <c r="BB239" s="0"/>
      <c r="BC239" s="0"/>
      <c r="BD239" s="0"/>
      <c r="BE239" s="0"/>
      <c r="BF239" s="0"/>
      <c r="BG239" s="0"/>
      <c r="BH239" s="0"/>
      <c r="BI239" s="0"/>
      <c r="BJ239" s="0"/>
      <c r="BK239" s="0"/>
      <c r="BL239" s="0"/>
      <c r="BM239" s="0"/>
      <c r="BN239" s="0"/>
      <c r="BO239" s="0"/>
      <c r="BP239" s="0"/>
      <c r="BQ239" s="0"/>
      <c r="BR239" s="0"/>
      <c r="BS239" s="0"/>
      <c r="BT239" s="0"/>
      <c r="BU239" s="0"/>
      <c r="BV239" s="0"/>
      <c r="BW239" s="0"/>
      <c r="BX239" s="0"/>
      <c r="BY239" s="0"/>
      <c r="BZ239" s="0"/>
      <c r="CA239" s="0"/>
      <c r="CB239" s="0"/>
      <c r="CC239" s="0"/>
      <c r="CD239" s="0"/>
      <c r="CE239" s="0"/>
      <c r="CF239" s="0"/>
      <c r="CG239" s="0"/>
      <c r="CH239" s="0"/>
      <c r="CI239" s="0"/>
      <c r="CJ239" s="0"/>
      <c r="CK239" s="0"/>
      <c r="CL239" s="0"/>
      <c r="CM239" s="0"/>
      <c r="CN239" s="0"/>
      <c r="CO239" s="0"/>
      <c r="CP239" s="0"/>
      <c r="CQ239" s="0"/>
      <c r="CR239" s="0"/>
      <c r="CS239" s="0"/>
      <c r="CT239" s="0"/>
      <c r="CU239" s="0"/>
      <c r="CV239" s="0"/>
      <c r="CW239" s="0"/>
      <c r="CX239" s="0"/>
      <c r="CY239" s="0"/>
      <c r="CZ239" s="0"/>
      <c r="DA239" s="0"/>
      <c r="DB239" s="0"/>
      <c r="DC239" s="0"/>
      <c r="DD239" s="0"/>
      <c r="DE239" s="0"/>
      <c r="DF239" s="0"/>
      <c r="DG239" s="0"/>
      <c r="DH239" s="0"/>
      <c r="DI239" s="0"/>
      <c r="DJ239" s="0"/>
      <c r="DK239" s="0"/>
      <c r="DL239" s="0"/>
      <c r="DM239" s="0"/>
      <c r="DN239" s="0"/>
      <c r="DO239" s="0"/>
      <c r="DP239" s="0"/>
      <c r="DQ239" s="0"/>
      <c r="DR239" s="0"/>
      <c r="DS239" s="0"/>
      <c r="DT239" s="0"/>
      <c r="DU239" s="0"/>
      <c r="DV239" s="0"/>
      <c r="DW239" s="0"/>
      <c r="DX239" s="0"/>
      <c r="DY239" s="0"/>
      <c r="DZ239" s="0"/>
      <c r="EA239" s="0"/>
      <c r="EB239" s="0"/>
      <c r="EC239" s="0"/>
      <c r="ED239" s="0"/>
      <c r="EE239" s="0"/>
      <c r="EF239" s="0"/>
      <c r="EG239" s="0"/>
      <c r="EH239" s="0"/>
      <c r="EI239" s="0"/>
      <c r="EJ239" s="0"/>
      <c r="EK239" s="0"/>
      <c r="EL239" s="0"/>
      <c r="EM239" s="0"/>
      <c r="EN239" s="0"/>
      <c r="EO239" s="0"/>
      <c r="EP239" s="0"/>
      <c r="EQ239" s="0"/>
      <c r="ER239" s="0"/>
      <c r="ES239" s="0"/>
      <c r="ET239" s="0"/>
      <c r="EU239" s="0"/>
      <c r="EV239" s="0"/>
      <c r="EW239" s="0"/>
      <c r="EX239" s="0"/>
      <c r="EY239" s="0"/>
      <c r="EZ239" s="0"/>
      <c r="FA239" s="0"/>
      <c r="FB239" s="0"/>
      <c r="FC239" s="0"/>
      <c r="FD239" s="0"/>
      <c r="FE239" s="0"/>
      <c r="FF239" s="0"/>
      <c r="FG239" s="0"/>
      <c r="FH239" s="0"/>
      <c r="FI239" s="0"/>
      <c r="FJ239" s="0"/>
      <c r="FK239" s="0"/>
      <c r="FL239" s="0"/>
      <c r="FM239" s="0"/>
      <c r="FN239" s="0"/>
      <c r="FO239" s="0"/>
      <c r="FP239" s="0"/>
      <c r="FQ239" s="0"/>
      <c r="FR239" s="0"/>
      <c r="FS239" s="0"/>
      <c r="FT239" s="0"/>
      <c r="FU239" s="0"/>
      <c r="FV239" s="0"/>
      <c r="FW239" s="0"/>
      <c r="FX239" s="0"/>
      <c r="FY239" s="0"/>
      <c r="FZ239" s="0"/>
      <c r="GA239" s="0"/>
      <c r="GB239" s="0"/>
      <c r="GC239" s="0"/>
      <c r="GD239" s="0"/>
      <c r="GE239" s="0"/>
      <c r="GF239" s="0"/>
      <c r="GG239" s="0"/>
      <c r="GH239" s="0"/>
      <c r="GI239" s="0"/>
      <c r="GJ239" s="0"/>
      <c r="GK239" s="0"/>
      <c r="GL239" s="0"/>
      <c r="GM239" s="0"/>
      <c r="GN239" s="0"/>
      <c r="GO239" s="0"/>
      <c r="GP239" s="0"/>
      <c r="GQ239" s="0"/>
      <c r="GR239" s="0"/>
      <c r="GS239" s="0"/>
      <c r="GT239" s="0"/>
      <c r="GU239" s="0"/>
      <c r="GV239" s="0"/>
      <c r="GW239" s="0"/>
      <c r="GX239" s="0"/>
      <c r="GY239" s="0"/>
      <c r="GZ239" s="0"/>
      <c r="HA239" s="0"/>
      <c r="HB239" s="0"/>
      <c r="HC239" s="0"/>
      <c r="HD239" s="0"/>
      <c r="HE239" s="0"/>
      <c r="HF239" s="0"/>
      <c r="HG239" s="0"/>
      <c r="HH239" s="0"/>
      <c r="HI239" s="0"/>
      <c r="HJ239" s="0"/>
      <c r="HK239" s="0"/>
      <c r="HL239" s="0"/>
      <c r="HM239" s="0"/>
      <c r="HN239" s="0"/>
      <c r="HO239" s="0"/>
      <c r="HP239" s="0"/>
      <c r="HQ239" s="0"/>
      <c r="HR239" s="0"/>
      <c r="HS239" s="0"/>
      <c r="HT239" s="0"/>
      <c r="HU239" s="0"/>
      <c r="HV239" s="0"/>
      <c r="HW239" s="0"/>
      <c r="HX239" s="0"/>
      <c r="HY239" s="0"/>
      <c r="HZ239" s="0"/>
      <c r="IA239" s="0"/>
      <c r="IB239" s="0"/>
      <c r="IC239" s="0"/>
      <c r="ID239" s="0"/>
      <c r="IE239" s="0"/>
      <c r="IF239" s="0"/>
      <c r="IG239" s="0"/>
      <c r="IH239" s="0"/>
      <c r="II239" s="0"/>
      <c r="IJ239" s="0"/>
      <c r="IK239" s="0"/>
      <c r="IL239" s="0"/>
      <c r="IM239" s="0"/>
      <c r="IN239" s="0"/>
      <c r="IO239" s="0"/>
      <c r="IP239" s="0"/>
      <c r="IQ239" s="0"/>
      <c r="IR239" s="0"/>
      <c r="IS239" s="0"/>
      <c r="IT239" s="0"/>
      <c r="IU239" s="0"/>
      <c r="IV239" s="0"/>
      <c r="IW239" s="0"/>
      <c r="IX239" s="0"/>
      <c r="IY239" s="0"/>
      <c r="IZ239" s="0"/>
      <c r="JA239" s="0"/>
      <c r="JB239" s="0"/>
      <c r="JC239" s="0"/>
      <c r="JD239" s="0"/>
      <c r="JE239" s="0"/>
      <c r="JF239" s="0"/>
      <c r="JG239" s="0"/>
      <c r="JH239" s="0"/>
      <c r="JI239" s="0"/>
      <c r="JJ239" s="0"/>
      <c r="JK239" s="0"/>
      <c r="JL239" s="0"/>
      <c r="JM239" s="0"/>
      <c r="JN239" s="0"/>
      <c r="JO239" s="0"/>
      <c r="JP239" s="0"/>
      <c r="JQ239" s="0"/>
      <c r="JR239" s="0"/>
      <c r="JS239" s="0"/>
      <c r="JT239" s="0"/>
      <c r="JU239" s="0"/>
      <c r="JV239" s="0"/>
      <c r="JW239" s="0"/>
      <c r="JX239" s="0"/>
      <c r="JY239" s="0"/>
      <c r="JZ239" s="0"/>
      <c r="KA239" s="0"/>
      <c r="KB239" s="0"/>
      <c r="KC239" s="0"/>
      <c r="KD239" s="0"/>
      <c r="KE239" s="0"/>
      <c r="KF239" s="0"/>
      <c r="KG239" s="0"/>
      <c r="KH239" s="0"/>
      <c r="KI239" s="0"/>
      <c r="KJ239" s="0"/>
      <c r="KK239" s="0"/>
      <c r="KL239" s="0"/>
      <c r="KM239" s="0"/>
      <c r="KN239" s="0"/>
      <c r="KO239" s="0"/>
      <c r="KP239" s="0"/>
      <c r="KQ239" s="0"/>
      <c r="KR239" s="0"/>
      <c r="KS239" s="0"/>
      <c r="KT239" s="0"/>
      <c r="KU239" s="0"/>
      <c r="KV239" s="0"/>
      <c r="KW239" s="0"/>
      <c r="KX239" s="0"/>
      <c r="KY239" s="0"/>
      <c r="KZ239" s="0"/>
      <c r="LA239" s="0"/>
      <c r="LB239" s="0"/>
      <c r="LC239" s="0"/>
      <c r="LD239" s="0"/>
      <c r="LE239" s="0"/>
      <c r="LF239" s="0"/>
      <c r="LG239" s="0"/>
      <c r="LH239" s="0"/>
      <c r="LI239" s="0"/>
      <c r="LJ239" s="0"/>
      <c r="LK239" s="0"/>
      <c r="LL239" s="0"/>
      <c r="LM239" s="0"/>
      <c r="LN239" s="0"/>
      <c r="LO239" s="0"/>
      <c r="LP239" s="0"/>
      <c r="LQ239" s="0"/>
      <c r="LR239" s="0"/>
      <c r="LS239" s="0"/>
      <c r="LT239" s="0"/>
      <c r="LU239" s="0"/>
      <c r="LV239" s="0"/>
      <c r="LW239" s="0"/>
      <c r="LX239" s="0"/>
      <c r="LY239" s="0"/>
      <c r="LZ239" s="0"/>
      <c r="MA239" s="0"/>
      <c r="MB239" s="0"/>
      <c r="MC239" s="0"/>
      <c r="MD239" s="0"/>
      <c r="ME239" s="0"/>
      <c r="MF239" s="0"/>
      <c r="MG239" s="0"/>
      <c r="MH239" s="0"/>
      <c r="MI239" s="0"/>
      <c r="MJ239" s="0"/>
      <c r="MK239" s="0"/>
      <c r="ML239" s="0"/>
      <c r="MM239" s="0"/>
      <c r="MN239" s="0"/>
      <c r="MO239" s="0"/>
      <c r="MP239" s="0"/>
      <c r="MQ239" s="0"/>
      <c r="MR239" s="0"/>
      <c r="MS239" s="0"/>
      <c r="MT239" s="0"/>
      <c r="MU239" s="0"/>
      <c r="MV239" s="0"/>
      <c r="MW239" s="0"/>
      <c r="MX239" s="0"/>
      <c r="MY239" s="0"/>
      <c r="MZ239" s="0"/>
      <c r="NA239" s="0"/>
      <c r="NB239" s="0"/>
      <c r="NC239" s="0"/>
      <c r="ND239" s="0"/>
      <c r="NE239" s="0"/>
      <c r="NF239" s="0"/>
      <c r="NG239" s="0"/>
      <c r="NH239" s="0"/>
      <c r="NI239" s="0"/>
      <c r="NJ239" s="0"/>
      <c r="NK239" s="0"/>
      <c r="NL239" s="0"/>
      <c r="NM239" s="0"/>
      <c r="NN239" s="0"/>
      <c r="NO239" s="0"/>
      <c r="NP239" s="0"/>
      <c r="NQ239" s="0"/>
      <c r="NR239" s="0"/>
      <c r="NS239" s="0"/>
      <c r="NT239" s="0"/>
      <c r="NU239" s="0"/>
      <c r="NV239" s="0"/>
      <c r="NW239" s="0"/>
      <c r="NX239" s="0"/>
      <c r="NY239" s="0"/>
      <c r="NZ239" s="0"/>
      <c r="OA239" s="0"/>
      <c r="OB239" s="0"/>
      <c r="OC239" s="0"/>
      <c r="OD239" s="0"/>
      <c r="OE239" s="0"/>
      <c r="OF239" s="0"/>
      <c r="OG239" s="0"/>
      <c r="OH239" s="0"/>
      <c r="OI239" s="0"/>
      <c r="OJ239" s="0"/>
      <c r="OK239" s="0"/>
      <c r="OL239" s="0"/>
      <c r="OM239" s="0"/>
      <c r="ON239" s="0"/>
      <c r="OO239" s="0"/>
      <c r="OP239" s="0"/>
      <c r="OQ239" s="0"/>
      <c r="OR239" s="0"/>
      <c r="OS239" s="0"/>
      <c r="OT239" s="0"/>
      <c r="OU239" s="0"/>
      <c r="OV239" s="0"/>
      <c r="OW239" s="0"/>
      <c r="OX239" s="0"/>
      <c r="OY239" s="0"/>
      <c r="OZ239" s="0"/>
      <c r="PA239" s="0"/>
      <c r="PB239" s="0"/>
      <c r="PC239" s="0"/>
      <c r="PD239" s="0"/>
      <c r="PE239" s="0"/>
      <c r="PF239" s="0"/>
      <c r="PG239" s="0"/>
      <c r="PH239" s="0"/>
      <c r="PI239" s="0"/>
      <c r="PJ239" s="0"/>
      <c r="PK239" s="0"/>
      <c r="PL239" s="0"/>
      <c r="PM239" s="0"/>
      <c r="PN239" s="0"/>
      <c r="PO239" s="0"/>
      <c r="PP239" s="0"/>
      <c r="PQ239" s="0"/>
      <c r="PR239" s="0"/>
      <c r="PS239" s="0"/>
      <c r="PT239" s="0"/>
      <c r="PU239" s="0"/>
      <c r="PV239" s="0"/>
      <c r="PW239" s="0"/>
      <c r="PX239" s="0"/>
      <c r="PY239" s="0"/>
      <c r="PZ239" s="0"/>
      <c r="QA239" s="0"/>
      <c r="QB239" s="0"/>
      <c r="QC239" s="0"/>
      <c r="QD239" s="0"/>
      <c r="QE239" s="0"/>
      <c r="QF239" s="0"/>
      <c r="QG239" s="0"/>
      <c r="QH239" s="0"/>
      <c r="QI239" s="0"/>
      <c r="QJ239" s="0"/>
      <c r="QK239" s="0"/>
      <c r="QL239" s="0"/>
      <c r="QM239" s="0"/>
      <c r="QN239" s="0"/>
      <c r="QO239" s="0"/>
      <c r="QP239" s="0"/>
      <c r="QQ239" s="0"/>
      <c r="QR239" s="0"/>
      <c r="QS239" s="0"/>
      <c r="QT239" s="0"/>
      <c r="QU239" s="0"/>
      <c r="QV239" s="0"/>
      <c r="QW239" s="0"/>
      <c r="QX239" s="0"/>
      <c r="QY239" s="0"/>
      <c r="QZ239" s="0"/>
      <c r="RA239" s="0"/>
      <c r="RB239" s="0"/>
      <c r="RC239" s="0"/>
      <c r="RD239" s="0"/>
      <c r="RE239" s="0"/>
      <c r="RF239" s="0"/>
      <c r="RG239" s="0"/>
      <c r="RH239" s="0"/>
      <c r="RI239" s="0"/>
      <c r="RJ239" s="0"/>
      <c r="RK239" s="0"/>
      <c r="RL239" s="0"/>
      <c r="RM239" s="0"/>
      <c r="RN239" s="0"/>
      <c r="RO239" s="0"/>
      <c r="RP239" s="0"/>
      <c r="RQ239" s="0"/>
      <c r="RR239" s="0"/>
      <c r="RS239" s="0"/>
      <c r="RT239" s="0"/>
      <c r="RU239" s="0"/>
      <c r="RV239" s="0"/>
      <c r="RW239" s="0"/>
      <c r="RX239" s="0"/>
      <c r="RY239" s="0"/>
      <c r="RZ239" s="0"/>
      <c r="SA239" s="0"/>
      <c r="SB239" s="0"/>
      <c r="SC239" s="0"/>
      <c r="SD239" s="0"/>
      <c r="SE239" s="0"/>
      <c r="SF239" s="0"/>
      <c r="SG239" s="0"/>
      <c r="SH239" s="0"/>
      <c r="SI239" s="0"/>
      <c r="SJ239" s="0"/>
      <c r="SK239" s="0"/>
      <c r="SL239" s="0"/>
      <c r="SM239" s="0"/>
      <c r="SN239" s="0"/>
      <c r="SO239" s="0"/>
      <c r="SP239" s="0"/>
      <c r="SQ239" s="0"/>
      <c r="SR239" s="0"/>
      <c r="SS239" s="0"/>
      <c r="ST239" s="0"/>
      <c r="SU239" s="0"/>
      <c r="SV239" s="0"/>
      <c r="SW239" s="0"/>
      <c r="SX239" s="0"/>
      <c r="SY239" s="0"/>
      <c r="SZ239" s="0"/>
      <c r="TA239" s="0"/>
      <c r="TB239" s="0"/>
      <c r="TC239" s="0"/>
      <c r="TD239" s="0"/>
      <c r="TE239" s="0"/>
      <c r="TF239" s="0"/>
      <c r="TG239" s="0"/>
      <c r="TH239" s="0"/>
      <c r="TI239" s="0"/>
      <c r="TJ239" s="0"/>
      <c r="TK239" s="0"/>
      <c r="TL239" s="0"/>
      <c r="TM239" s="0"/>
      <c r="TN239" s="0"/>
      <c r="TO239" s="0"/>
      <c r="TP239" s="0"/>
      <c r="TQ239" s="0"/>
      <c r="TR239" s="0"/>
      <c r="TS239" s="0"/>
      <c r="TT239" s="0"/>
      <c r="TU239" s="0"/>
      <c r="TV239" s="0"/>
      <c r="TW239" s="0"/>
      <c r="TX239" s="0"/>
      <c r="TY239" s="0"/>
      <c r="TZ239" s="0"/>
      <c r="UA239" s="0"/>
      <c r="UB239" s="0"/>
      <c r="UC239" s="0"/>
      <c r="UD239" s="0"/>
      <c r="UE239" s="0"/>
      <c r="UF239" s="0"/>
      <c r="UG239" s="0"/>
      <c r="UH239" s="0"/>
      <c r="UI239" s="0"/>
      <c r="UJ239" s="0"/>
      <c r="UK239" s="0"/>
      <c r="UL239" s="0"/>
      <c r="UM239" s="0"/>
      <c r="UN239" s="0"/>
      <c r="UO239" s="0"/>
      <c r="UP239" s="0"/>
      <c r="UQ239" s="0"/>
      <c r="UR239" s="0"/>
      <c r="US239" s="0"/>
      <c r="UT239" s="0"/>
      <c r="UU239" s="0"/>
      <c r="UV239" s="0"/>
      <c r="UW239" s="0"/>
      <c r="UX239" s="0"/>
      <c r="UY239" s="0"/>
      <c r="UZ239" s="0"/>
      <c r="VA239" s="0"/>
      <c r="VB239" s="0"/>
      <c r="VC239" s="0"/>
      <c r="VD239" s="0"/>
      <c r="VE239" s="0"/>
      <c r="VF239" s="0"/>
      <c r="VG239" s="0"/>
      <c r="VH239" s="0"/>
      <c r="VI239" s="0"/>
      <c r="VJ239" s="0"/>
      <c r="VK239" s="0"/>
      <c r="VL239" s="0"/>
      <c r="VM239" s="0"/>
      <c r="VN239" s="0"/>
      <c r="VO239" s="0"/>
      <c r="VP239" s="0"/>
      <c r="VQ239" s="0"/>
      <c r="VR239" s="0"/>
      <c r="VS239" s="0"/>
      <c r="VT239" s="0"/>
      <c r="VU239" s="0"/>
      <c r="VV239" s="0"/>
      <c r="VW239" s="0"/>
      <c r="VX239" s="0"/>
      <c r="VY239" s="0"/>
      <c r="VZ239" s="0"/>
      <c r="WA239" s="0"/>
      <c r="WB239" s="0"/>
      <c r="WC239" s="0"/>
      <c r="WD239" s="0"/>
      <c r="WE239" s="0"/>
      <c r="WF239" s="0"/>
      <c r="WG239" s="0"/>
      <c r="WH239" s="0"/>
      <c r="WI239" s="0"/>
      <c r="WJ239" s="0"/>
      <c r="WK239" s="0"/>
      <c r="WL239" s="0"/>
      <c r="WM239" s="0"/>
      <c r="WN239" s="0"/>
      <c r="WO239" s="0"/>
      <c r="WP239" s="0"/>
      <c r="WQ239" s="0"/>
      <c r="WR239" s="0"/>
      <c r="WS239" s="0"/>
      <c r="WT239" s="0"/>
      <c r="WU239" s="0"/>
      <c r="WV239" s="0"/>
      <c r="WW239" s="0"/>
      <c r="WX239" s="0"/>
      <c r="WY239" s="0"/>
      <c r="WZ239" s="0"/>
      <c r="XA239" s="0"/>
      <c r="XB239" s="0"/>
      <c r="XC239" s="0"/>
      <c r="XD239" s="0"/>
      <c r="XE239" s="0"/>
      <c r="XF239" s="0"/>
      <c r="XG239" s="0"/>
      <c r="XH239" s="0"/>
      <c r="XI239" s="0"/>
      <c r="XJ239" s="0"/>
      <c r="XK239" s="0"/>
      <c r="XL239" s="0"/>
      <c r="XM239" s="0"/>
      <c r="XN239" s="0"/>
      <c r="XO239" s="0"/>
      <c r="XP239" s="0"/>
      <c r="XQ239" s="0"/>
      <c r="XR239" s="0"/>
      <c r="XS239" s="0"/>
      <c r="XT239" s="0"/>
      <c r="XU239" s="0"/>
      <c r="XV239" s="0"/>
      <c r="XW239" s="0"/>
      <c r="XX239" s="0"/>
      <c r="XY239" s="0"/>
      <c r="XZ239" s="0"/>
      <c r="YA239" s="0"/>
      <c r="YB239" s="0"/>
      <c r="YC239" s="0"/>
      <c r="YD239" s="0"/>
      <c r="YE239" s="0"/>
      <c r="YF239" s="0"/>
      <c r="YG239" s="0"/>
      <c r="YH239" s="0"/>
      <c r="YI239" s="0"/>
      <c r="YJ239" s="0"/>
      <c r="YK239" s="0"/>
      <c r="YL239" s="0"/>
      <c r="YM239" s="0"/>
      <c r="YN239" s="0"/>
      <c r="YO239" s="0"/>
      <c r="YP239" s="0"/>
      <c r="YQ239" s="0"/>
      <c r="YR239" s="0"/>
      <c r="YS239" s="0"/>
      <c r="YT239" s="0"/>
      <c r="YU239" s="0"/>
      <c r="YV239" s="0"/>
      <c r="YW239" s="0"/>
      <c r="YX239" s="0"/>
      <c r="YY239" s="0"/>
      <c r="YZ239" s="0"/>
      <c r="ZA239" s="0"/>
      <c r="ZB239" s="0"/>
      <c r="ZC239" s="0"/>
      <c r="ZD239" s="0"/>
      <c r="ZE239" s="0"/>
      <c r="ZF239" s="0"/>
      <c r="ZG239" s="0"/>
      <c r="ZH239" s="0"/>
      <c r="ZI239" s="0"/>
      <c r="ZJ239" s="0"/>
      <c r="ZK239" s="0"/>
      <c r="ZL239" s="0"/>
      <c r="ZM239" s="0"/>
      <c r="ZN239" s="0"/>
      <c r="ZO239" s="0"/>
      <c r="ZP239" s="0"/>
      <c r="ZQ239" s="0"/>
      <c r="ZR239" s="0"/>
      <c r="ZS239" s="0"/>
      <c r="ZT239" s="0"/>
      <c r="ZU239" s="0"/>
      <c r="ZV239" s="0"/>
      <c r="ZW239" s="0"/>
      <c r="ZX239" s="0"/>
      <c r="ZY239" s="0"/>
      <c r="ZZ239" s="0"/>
      <c r="AAA239" s="0"/>
      <c r="AAB239" s="0"/>
      <c r="AAC239" s="0"/>
      <c r="AAD239" s="0"/>
      <c r="AAE239" s="0"/>
      <c r="AAF239" s="0"/>
      <c r="AAG239" s="0"/>
      <c r="AAH239" s="0"/>
      <c r="AAI239" s="0"/>
      <c r="AAJ239" s="0"/>
      <c r="AAK239" s="0"/>
      <c r="AAL239" s="0"/>
      <c r="AAM239" s="0"/>
      <c r="AAN239" s="0"/>
      <c r="AAO239" s="0"/>
      <c r="AAP239" s="0"/>
      <c r="AAQ239" s="0"/>
      <c r="AAR239" s="0"/>
      <c r="AAS239" s="0"/>
      <c r="AAT239" s="0"/>
      <c r="AAU239" s="0"/>
      <c r="AAV239" s="0"/>
      <c r="AAW239" s="0"/>
      <c r="AAX239" s="0"/>
      <c r="AAY239" s="0"/>
      <c r="AAZ239" s="0"/>
      <c r="ABA239" s="0"/>
      <c r="ABB239" s="0"/>
      <c r="ABC239" s="0"/>
      <c r="ABD239" s="0"/>
      <c r="ABE239" s="0"/>
      <c r="ABF239" s="0"/>
      <c r="ABG239" s="0"/>
      <c r="ABH239" s="0"/>
      <c r="ABI239" s="0"/>
      <c r="ABJ239" s="0"/>
      <c r="ABK239" s="0"/>
      <c r="ABL239" s="0"/>
      <c r="ABM239" s="0"/>
      <c r="ABN239" s="0"/>
      <c r="ABO239" s="0"/>
      <c r="ABP239" s="0"/>
      <c r="ABQ239" s="0"/>
      <c r="ABR239" s="0"/>
      <c r="ABS239" s="0"/>
      <c r="ABT239" s="0"/>
      <c r="ABU239" s="0"/>
      <c r="ABV239" s="0"/>
      <c r="ABW239" s="0"/>
      <c r="ABX239" s="0"/>
      <c r="ABY239" s="0"/>
      <c r="ABZ239" s="0"/>
      <c r="ACA239" s="0"/>
      <c r="ACB239" s="0"/>
      <c r="ACC239" s="0"/>
      <c r="ACD239" s="0"/>
      <c r="ACE239" s="0"/>
      <c r="ACF239" s="0"/>
      <c r="ACG239" s="0"/>
      <c r="ACH239" s="0"/>
      <c r="ACI239" s="0"/>
      <c r="ACJ239" s="0"/>
      <c r="ACK239" s="0"/>
      <c r="ACL239" s="0"/>
      <c r="ACM239" s="0"/>
      <c r="ACN239" s="0"/>
      <c r="ACO239" s="0"/>
      <c r="ACP239" s="0"/>
      <c r="ACQ239" s="0"/>
      <c r="ACR239" s="0"/>
      <c r="ACS239" s="0"/>
      <c r="ACT239" s="0"/>
      <c r="ACU239" s="0"/>
      <c r="ACV239" s="0"/>
      <c r="ACW239" s="0"/>
      <c r="ACX239" s="0"/>
      <c r="ACY239" s="0"/>
      <c r="ACZ239" s="0"/>
      <c r="ADA239" s="0"/>
      <c r="ADB239" s="0"/>
      <c r="ADC239" s="0"/>
      <c r="ADD239" s="0"/>
      <c r="ADE239" s="0"/>
      <c r="ADF239" s="0"/>
      <c r="ADG239" s="0"/>
      <c r="ADH239" s="0"/>
      <c r="ADI239" s="0"/>
      <c r="ADJ239" s="0"/>
      <c r="ADK239" s="0"/>
      <c r="ADL239" s="0"/>
      <c r="ADM239" s="0"/>
      <c r="ADN239" s="0"/>
      <c r="ADO239" s="0"/>
      <c r="ADP239" s="0"/>
      <c r="ADQ239" s="0"/>
      <c r="ADR239" s="0"/>
      <c r="ADS239" s="0"/>
      <c r="ADT239" s="0"/>
      <c r="ADU239" s="0"/>
      <c r="ADV239" s="0"/>
      <c r="ADW239" s="0"/>
      <c r="ADX239" s="0"/>
      <c r="ADY239" s="0"/>
      <c r="ADZ239" s="0"/>
      <c r="AEA239" s="0"/>
      <c r="AEB239" s="0"/>
      <c r="AEC239" s="0"/>
      <c r="AED239" s="0"/>
      <c r="AEE239" s="0"/>
      <c r="AEF239" s="0"/>
      <c r="AEG239" s="0"/>
      <c r="AEH239" s="0"/>
      <c r="AEI239" s="0"/>
      <c r="AEJ239" s="0"/>
      <c r="AEK239" s="0"/>
      <c r="AEL239" s="0"/>
      <c r="AEM239" s="0"/>
      <c r="AEN239" s="0"/>
      <c r="AEO239" s="0"/>
      <c r="AEP239" s="0"/>
      <c r="AEQ239" s="0"/>
      <c r="AER239" s="0"/>
      <c r="AES239" s="0"/>
      <c r="AET239" s="0"/>
      <c r="AEU239" s="0"/>
      <c r="AEV239" s="0"/>
      <c r="AEW239" s="0"/>
      <c r="AEX239" s="0"/>
      <c r="AEY239" s="0"/>
      <c r="AEZ239" s="0"/>
      <c r="AFA239" s="0"/>
      <c r="AFB239" s="0"/>
      <c r="AFC239" s="0"/>
      <c r="AFD239" s="0"/>
      <c r="AFE239" s="0"/>
      <c r="AFF239" s="0"/>
      <c r="AFG239" s="0"/>
      <c r="AFH239" s="0"/>
      <c r="AFI239" s="0"/>
      <c r="AFJ239" s="0"/>
      <c r="AFK239" s="0"/>
      <c r="AFL239" s="0"/>
      <c r="AFM239" s="0"/>
      <c r="AFN239" s="0"/>
      <c r="AFO239" s="0"/>
      <c r="AFP239" s="0"/>
      <c r="AFQ239" s="0"/>
      <c r="AFR239" s="0"/>
      <c r="AFS239" s="0"/>
      <c r="AFT239" s="0"/>
      <c r="AFU239" s="0"/>
      <c r="AFV239" s="0"/>
      <c r="AFW239" s="0"/>
      <c r="AFX239" s="0"/>
      <c r="AFY239" s="0"/>
      <c r="AFZ239" s="0"/>
      <c r="AGA239" s="0"/>
      <c r="AGB239" s="0"/>
      <c r="AGC239" s="0"/>
      <c r="AGD239" s="0"/>
      <c r="AGE239" s="0"/>
      <c r="AGF239" s="0"/>
      <c r="AGG239" s="0"/>
      <c r="AGH239" s="0"/>
      <c r="AGI239" s="0"/>
      <c r="AGJ239" s="0"/>
      <c r="AGK239" s="0"/>
      <c r="AGL239" s="0"/>
      <c r="AGM239" s="0"/>
      <c r="AGN239" s="0"/>
      <c r="AGO239" s="0"/>
      <c r="AGP239" s="0"/>
      <c r="AGQ239" s="0"/>
      <c r="AGR239" s="0"/>
      <c r="AGS239" s="0"/>
      <c r="AGT239" s="0"/>
      <c r="AGU239" s="0"/>
      <c r="AGV239" s="0"/>
      <c r="AGW239" s="0"/>
      <c r="AGX239" s="0"/>
      <c r="AGY239" s="0"/>
      <c r="AGZ239" s="0"/>
      <c r="AHA239" s="0"/>
      <c r="AHB239" s="0"/>
      <c r="AHC239" s="0"/>
      <c r="AHD239" s="0"/>
      <c r="AHE239" s="0"/>
      <c r="AHF239" s="0"/>
      <c r="AHG239" s="0"/>
      <c r="AHH239" s="0"/>
      <c r="AHI239" s="0"/>
      <c r="AHJ239" s="0"/>
      <c r="AHK239" s="0"/>
      <c r="AHL239" s="0"/>
      <c r="AHM239" s="0"/>
      <c r="AHN239" s="0"/>
      <c r="AHO239" s="0"/>
      <c r="AHP239" s="0"/>
      <c r="AHQ239" s="0"/>
      <c r="AHR239" s="0"/>
      <c r="AHS239" s="0"/>
      <c r="AHT239" s="0"/>
      <c r="AHU239" s="0"/>
      <c r="AHV239" s="0"/>
      <c r="AHW239" s="0"/>
      <c r="AHX239" s="0"/>
      <c r="AHY239" s="0"/>
      <c r="AHZ239" s="0"/>
      <c r="AIA239" s="0"/>
      <c r="AIB239" s="0"/>
      <c r="AIC239" s="0"/>
      <c r="AID239" s="0"/>
      <c r="AIE239" s="0"/>
      <c r="AIF239" s="0"/>
      <c r="AIG239" s="0"/>
      <c r="AIH239" s="0"/>
      <c r="AII239" s="0"/>
      <c r="AIJ239" s="0"/>
      <c r="AIK239" s="0"/>
      <c r="AIL239" s="0"/>
      <c r="AIM239" s="0"/>
      <c r="AIN239" s="0"/>
      <c r="AIO239" s="0"/>
      <c r="AIP239" s="0"/>
      <c r="AIQ239" s="0"/>
      <c r="AIR239" s="0"/>
      <c r="AIS239" s="0"/>
      <c r="AIT239" s="0"/>
      <c r="AIU239" s="0"/>
      <c r="AIV239" s="0"/>
      <c r="AIW239" s="0"/>
      <c r="AIX239" s="0"/>
      <c r="AIY239" s="0"/>
      <c r="AIZ239" s="0"/>
      <c r="AJA239" s="0"/>
      <c r="AJB239" s="0"/>
      <c r="AJC239" s="0"/>
      <c r="AJD239" s="0"/>
      <c r="AJE239" s="0"/>
      <c r="AJF239" s="0"/>
      <c r="AJG239" s="0"/>
      <c r="AJH239" s="0"/>
      <c r="AJI239" s="0"/>
      <c r="AJJ239" s="0"/>
      <c r="AJK239" s="0"/>
      <c r="AJL239" s="0"/>
      <c r="AJM239" s="0"/>
      <c r="AJN239" s="0"/>
      <c r="AJO239" s="0"/>
      <c r="AJP239" s="0"/>
      <c r="AJQ239" s="0"/>
      <c r="AJR239" s="0"/>
      <c r="AJS239" s="0"/>
      <c r="AJT239" s="0"/>
      <c r="AJU239" s="0"/>
      <c r="AJV239" s="0"/>
      <c r="AJW239" s="0"/>
      <c r="AJX239" s="0"/>
      <c r="AJY239" s="0"/>
      <c r="AJZ239" s="0"/>
      <c r="AKA239" s="0"/>
      <c r="AKB239" s="0"/>
      <c r="AKC239" s="0"/>
      <c r="AKD239" s="0"/>
      <c r="AKE239" s="0"/>
      <c r="AKF239" s="0"/>
      <c r="AKG239" s="0"/>
      <c r="AKH239" s="0"/>
      <c r="AKI239" s="0"/>
      <c r="AKJ239" s="0"/>
      <c r="AKK239" s="0"/>
      <c r="AKL239" s="0"/>
      <c r="AKM239" s="0"/>
      <c r="AKN239" s="0"/>
      <c r="AKO239" s="0"/>
      <c r="AKP239" s="0"/>
      <c r="AKQ239" s="0"/>
      <c r="AKR239" s="0"/>
      <c r="AKS239" s="0"/>
      <c r="AKT239" s="0"/>
      <c r="AKU239" s="0"/>
      <c r="AKV239" s="0"/>
      <c r="AKW239" s="0"/>
      <c r="AKX239" s="0"/>
      <c r="AKY239" s="0"/>
      <c r="AKZ239" s="0"/>
      <c r="ALA239" s="0"/>
      <c r="ALB239" s="0"/>
      <c r="ALC239" s="0"/>
      <c r="ALD239" s="0"/>
      <c r="ALE239" s="0"/>
      <c r="ALF239" s="0"/>
      <c r="ALG239" s="0"/>
      <c r="ALH239" s="0"/>
      <c r="ALI239" s="0"/>
      <c r="ALJ239" s="0"/>
      <c r="ALK239" s="0"/>
      <c r="ALL239" s="0"/>
      <c r="ALM239" s="0"/>
      <c r="ALN239" s="0"/>
      <c r="ALO239" s="0"/>
      <c r="ALP239" s="0"/>
      <c r="ALQ239" s="0"/>
      <c r="ALR239" s="0"/>
      <c r="ALS239" s="0"/>
      <c r="ALT239" s="0"/>
      <c r="ALU239" s="0"/>
      <c r="ALV239" s="0"/>
      <c r="ALW239" s="0"/>
      <c r="ALX239" s="0"/>
      <c r="ALY239" s="0"/>
      <c r="ALZ239" s="0"/>
      <c r="AMA239" s="0"/>
      <c r="AMB239" s="0"/>
      <c r="AMC239" s="0"/>
      <c r="AMD239" s="0"/>
      <c r="AME239" s="0"/>
      <c r="AMF239" s="0"/>
      <c r="AMG239" s="0"/>
      <c r="AMH239" s="0"/>
      <c r="AMI239" s="0"/>
      <c r="AMJ239" s="0"/>
    </row>
    <row r="240" customFormat="false" ht="13.2" hidden="false" customHeight="false" outlineLevel="0" collapsed="false">
      <c r="B240" s="3" t="n">
        <v>15</v>
      </c>
      <c r="I240" s="20" t="n">
        <v>0</v>
      </c>
      <c r="J240" s="1" t="s">
        <v>46</v>
      </c>
      <c r="K240" s="1" t="s">
        <v>42</v>
      </c>
      <c r="L240" s="5" t="n">
        <v>42978</v>
      </c>
      <c r="M240" s="1" t="n">
        <v>0</v>
      </c>
      <c r="N240" s="1" t="n">
        <v>2</v>
      </c>
      <c r="O240" s="1" t="n">
        <v>0</v>
      </c>
      <c r="P240" s="19" t="n">
        <f aca="false">+SUMIFS($O$2:$O$181,$J$2:$J$181,$J240,$B$2:$B$181,"&lt;"&amp;$B240,$B$2:$B$181,"&gt;="&amp;($B240-6))/6</f>
        <v>1.16666666666667</v>
      </c>
      <c r="Q240" s="19" t="n">
        <f aca="false">+SUMIFS($M$2:$M$181,$J$2:$J$181,$J240,$B$2:$B$181,"&lt;"&amp;$B240,$B$2:$B$181,"&gt;="&amp;($B240-6))/6</f>
        <v>1.66666666666667</v>
      </c>
      <c r="R240" s="19" t="n">
        <f aca="false">+SUMIFS($N$2:$N$181,$J$2:$J$181,$J240,$B$2:$B$181,"&lt;"&amp;$B240,$B$2:$B$181,"&gt;="&amp;($B240-6))/6</f>
        <v>1.33333333333333</v>
      </c>
      <c r="S240" s="19" t="n">
        <f aca="false">+SUMIFS($S$2:$S$181,$J$2:$J$181,$J240,$B$2:$B$181,"&lt;"&amp;$B240,$B$2:$B$181,"&gt;="&amp;($B240-6))/(6*90)</f>
        <v>0.657407407407407</v>
      </c>
      <c r="T240" s="19" t="n">
        <f aca="false">+SUMIFS($T$2:$T$181,$J$2:$J$181,$J240,$B$2:$B$181,"&lt;"&amp;$B240,$B$2:$B$181,"&gt;="&amp;($B240-6))/(6*90)</f>
        <v>0.116666666666667</v>
      </c>
      <c r="U240" s="19" t="n">
        <f aca="false">+SUMIFS($U$2:$U$181,$J$2:$J$181,$J240,$B$2:$B$181,"&lt;"&amp;$B240,$B$2:$B$181,"&gt;="&amp;($B240-6))/(6*90)</f>
        <v>0.622222222222222</v>
      </c>
      <c r="V240" s="19" t="n">
        <f aca="false">+SUMIFS($V$2:$V$181,$J$2:$J$181,$J240,$B$2:$B$181,"&lt;"&amp;$B240,$B$2:$B$181,"&gt;="&amp;($B240-6))/(6*90)</f>
        <v>0.142592592592593</v>
      </c>
      <c r="W240" s="19" t="n">
        <f aca="false">+SUMIFS($W$2:$W$181,$J$2:$J$181,$J240,$B$2:$B$181,"&lt;"&amp;$B240,$B$2:$B$181,"&gt;="&amp;($B240-6))/6</f>
        <v>1.35785486443381</v>
      </c>
      <c r="X240" s="19" t="n">
        <f aca="false">+SUMIFS($X$2:$X$181,$J$2:$J$181,$J240,$B$2:$B$181,"&lt;"&amp;$B240,$B$2:$B$181,"&gt;="&amp;($B240-6))/6</f>
        <v>2.30555555555556</v>
      </c>
      <c r="Y240" s="19" t="n">
        <f aca="false">+SUMIFS($Y$2:$Y$181,$J$2:$J$181,$J240,$B$2:$B$181,"&lt;"&amp;$B240,$B$2:$B$181,"&gt;="&amp;($B240-6))/(6*90)</f>
        <v>2.92777777777778</v>
      </c>
      <c r="Z240" s="19" t="n">
        <f aca="false">+SUMIFS($Z$2:$Z$181,$J$2:$J$181,$J240,$B$2:$B$181,"&lt;"&amp;$B240,$B$2:$B$181,"&gt;="&amp;($B240-6))/(6*90)</f>
        <v>0.57037037037037</v>
      </c>
      <c r="AA240" s="19" t="n">
        <f aca="false">+SUMIFS($AA$2:$AA$181,$J$2:$J$181,$J240,$B$2:$B$181,"&lt;"&amp;$B240,$B$2:$B$181,"&gt;="&amp;($B240-6))/6</f>
        <v>0.845627707793213</v>
      </c>
      <c r="AB240" s="19" t="n">
        <f aca="false">+SUMIFS($AB$2:$AB$181,$J$2:$J$181,$J240,$B$2:$B$181,"&lt;"&amp;$B240,$B$2:$B$181,"&gt;="&amp;($B240-6))/(6*90)</f>
        <v>0.0666666666666667</v>
      </c>
      <c r="AC240" s="19" t="n">
        <f aca="false">+SUMIFS($AC$2:$AC$181,$J$2:$J$181,$J240,$B$2:$B$181,"&lt;"&amp;$B240,$B$2:$B$181,"&gt;="&amp;($B240-6))/(6*90)</f>
        <v>0.146296296296296</v>
      </c>
      <c r="AD240" s="19" t="n">
        <f aca="false">+SUMIFS(AD$2:AD$181,$J$2:$J$181,$J240,$B$2:$B$181,"&lt;"&amp;$B240,$B$2:$B$181,"&gt;="&amp;($B240-6))/6</f>
        <v>3</v>
      </c>
      <c r="AE240" s="19" t="n">
        <f aca="false">+SUMIFS(AE$2:AE$181,$J$2:$J$181,$J240,$B$2:$B$181,"&lt;"&amp;$B240,$B$2:$B$181,"&gt;="&amp;($B240-6))/(6*90)</f>
        <v>0.122222222222222</v>
      </c>
      <c r="AF240" s="19" t="n">
        <f aca="false">+SUMIFS(AF$2:AF$181,$J$2:$J$181,$J240,$B$2:$B$181,"&lt;"&amp;$B240,$B$2:$B$181,"&gt;="&amp;($B240-6))/(6*90)</f>
        <v>2.23703703703704</v>
      </c>
      <c r="AG240" s="19" t="n">
        <f aca="false">+SUMIFS(AG$2:AG$181,$J$2:$J$181,$J240,$B$2:$B$181,"&lt;"&amp;$B240,$B$2:$B$181,"&gt;="&amp;($B240-6))/(6*90)</f>
        <v>0.414814814814815</v>
      </c>
      <c r="AH240" s="19" t="n">
        <f aca="false">+SUMIFS(AH$2:AH$181,$J$2:$J$181,$J240,$B$2:$B$181,"&lt;"&amp;$B240,$B$2:$B$181,"&gt;="&amp;($B240-6))/(6*90)</f>
        <v>0.0388888888888889</v>
      </c>
      <c r="AI240" s="19" t="n">
        <f aca="false">+SUMIFS(AI$2:AI$181,$J$2:$J$181,$J240,$B$2:$B$181,"&lt;"&amp;$B240,$B$2:$B$181,"&gt;="&amp;($B240-6))/(6*90)</f>
        <v>0.146296296296296</v>
      </c>
      <c r="AJ240" s="19" t="n">
        <f aca="false">+SUMIFS(AJ$2:AJ$181,$J$2:$J$181,$J240,$B$2:$B$181,"&lt;"&amp;$B240,$B$2:$B$181,"&gt;="&amp;($B240-6))/6</f>
        <v>1.83333333333333</v>
      </c>
      <c r="AK240" s="19" t="n">
        <f aca="false">+SUMIFS(AK$2:AK$181,$J$2:$J$181,$J240,$B$2:$B$181,"&lt;"&amp;$B240,$B$2:$B$181,"&gt;="&amp;($B240-6))/(6*90)</f>
        <v>0.0666666666666667</v>
      </c>
      <c r="AL240" s="19" t="n">
        <f aca="false">+SUMIFS(AL$2:AL$181,$J$2:$J$181,$J240,$B$2:$B$181,"&lt;"&amp;$B240,$B$2:$B$181,"&gt;="&amp;($B240-6))/6</f>
        <v>1.33333333333333</v>
      </c>
      <c r="AM240" s="19" t="n">
        <f aca="false">+SUMIFS(AM$2:AM$181,$J$2:$J$181,$J240,$B$2:$B$181,"&lt;"&amp;$B240,$B$2:$B$181,"&gt;="&amp;($B240-6))/6</f>
        <v>2.2087962962963</v>
      </c>
      <c r="AN240" s="19" t="n">
        <f aca="false">+SUMIFS(AN$2:AN$181,$J$2:$J$181,$J240,$B$2:$B$181,"&lt;"&amp;$B240,$B$2:$B$181,"&gt;="&amp;($B240-6))/6</f>
        <v>1.59833949942093</v>
      </c>
      <c r="AO240" s="0"/>
      <c r="AP240" s="0"/>
      <c r="AQ240" s="0"/>
      <c r="AR240" s="0"/>
      <c r="AS240" s="0"/>
      <c r="AT240" s="0"/>
      <c r="AU240" s="0"/>
      <c r="AV240" s="0"/>
      <c r="AW240" s="0"/>
      <c r="AX240" s="0"/>
      <c r="AY240" s="0"/>
      <c r="AZ240" s="0"/>
      <c r="BA240" s="0"/>
      <c r="BB240" s="0"/>
      <c r="BC240" s="0"/>
      <c r="BD240" s="0"/>
      <c r="BE240" s="0"/>
      <c r="BF240" s="0"/>
      <c r="BG240" s="0"/>
      <c r="BH240" s="0"/>
      <c r="BI240" s="0"/>
      <c r="BJ240" s="0"/>
      <c r="BK240" s="0"/>
      <c r="BL240" s="0"/>
      <c r="BM240" s="0"/>
      <c r="BN240" s="0"/>
      <c r="BO240" s="0"/>
      <c r="BP240" s="0"/>
      <c r="BQ240" s="0"/>
      <c r="BR240" s="0"/>
      <c r="BS240" s="0"/>
      <c r="BT240" s="0"/>
      <c r="BU240" s="0"/>
      <c r="BV240" s="0"/>
      <c r="BW240" s="0"/>
      <c r="BX240" s="0"/>
      <c r="BY240" s="0"/>
      <c r="BZ240" s="0"/>
      <c r="CA240" s="0"/>
      <c r="CB240" s="0"/>
      <c r="CC240" s="0"/>
      <c r="CD240" s="0"/>
      <c r="CE240" s="0"/>
      <c r="CF240" s="0"/>
      <c r="CG240" s="0"/>
      <c r="CH240" s="0"/>
      <c r="CI240" s="0"/>
      <c r="CJ240" s="0"/>
      <c r="CK240" s="0"/>
      <c r="CL240" s="0"/>
      <c r="CM240" s="0"/>
      <c r="CN240" s="0"/>
      <c r="CO240" s="0"/>
      <c r="CP240" s="0"/>
      <c r="CQ240" s="0"/>
      <c r="CR240" s="0"/>
      <c r="CS240" s="0"/>
      <c r="CT240" s="0"/>
      <c r="CU240" s="0"/>
      <c r="CV240" s="0"/>
      <c r="CW240" s="0"/>
      <c r="CX240" s="0"/>
      <c r="CY240" s="0"/>
      <c r="CZ240" s="0"/>
      <c r="DA240" s="0"/>
      <c r="DB240" s="0"/>
      <c r="DC240" s="0"/>
      <c r="DD240" s="0"/>
      <c r="DE240" s="0"/>
      <c r="DF240" s="0"/>
      <c r="DG240" s="0"/>
      <c r="DH240" s="0"/>
      <c r="DI240" s="0"/>
      <c r="DJ240" s="0"/>
      <c r="DK240" s="0"/>
      <c r="DL240" s="0"/>
      <c r="DM240" s="0"/>
      <c r="DN240" s="0"/>
      <c r="DO240" s="0"/>
      <c r="DP240" s="0"/>
      <c r="DQ240" s="0"/>
      <c r="DR240" s="0"/>
      <c r="DS240" s="0"/>
      <c r="DT240" s="0"/>
      <c r="DU240" s="0"/>
      <c r="DV240" s="0"/>
      <c r="DW240" s="0"/>
      <c r="DX240" s="0"/>
      <c r="DY240" s="0"/>
      <c r="DZ240" s="0"/>
      <c r="EA240" s="0"/>
      <c r="EB240" s="0"/>
      <c r="EC240" s="0"/>
      <c r="ED240" s="0"/>
      <c r="EE240" s="0"/>
      <c r="EF240" s="0"/>
      <c r="EG240" s="0"/>
      <c r="EH240" s="0"/>
      <c r="EI240" s="0"/>
      <c r="EJ240" s="0"/>
      <c r="EK240" s="0"/>
      <c r="EL240" s="0"/>
      <c r="EM240" s="0"/>
      <c r="EN240" s="0"/>
      <c r="EO240" s="0"/>
      <c r="EP240" s="0"/>
      <c r="EQ240" s="0"/>
      <c r="ER240" s="0"/>
      <c r="ES240" s="0"/>
      <c r="ET240" s="0"/>
      <c r="EU240" s="0"/>
      <c r="EV240" s="0"/>
      <c r="EW240" s="0"/>
      <c r="EX240" s="0"/>
      <c r="EY240" s="0"/>
      <c r="EZ240" s="0"/>
      <c r="FA240" s="0"/>
      <c r="FB240" s="0"/>
      <c r="FC240" s="0"/>
      <c r="FD240" s="0"/>
      <c r="FE240" s="0"/>
      <c r="FF240" s="0"/>
      <c r="FG240" s="0"/>
      <c r="FH240" s="0"/>
      <c r="FI240" s="0"/>
      <c r="FJ240" s="0"/>
      <c r="FK240" s="0"/>
      <c r="FL240" s="0"/>
      <c r="FM240" s="0"/>
      <c r="FN240" s="0"/>
      <c r="FO240" s="0"/>
      <c r="FP240" s="0"/>
      <c r="FQ240" s="0"/>
      <c r="FR240" s="0"/>
      <c r="FS240" s="0"/>
      <c r="FT240" s="0"/>
      <c r="FU240" s="0"/>
      <c r="FV240" s="0"/>
      <c r="FW240" s="0"/>
      <c r="FX240" s="0"/>
      <c r="FY240" s="0"/>
      <c r="FZ240" s="0"/>
      <c r="GA240" s="0"/>
      <c r="GB240" s="0"/>
      <c r="GC240" s="0"/>
      <c r="GD240" s="0"/>
      <c r="GE240" s="0"/>
      <c r="GF240" s="0"/>
      <c r="GG240" s="0"/>
      <c r="GH240" s="0"/>
      <c r="GI240" s="0"/>
      <c r="GJ240" s="0"/>
      <c r="GK240" s="0"/>
      <c r="GL240" s="0"/>
      <c r="GM240" s="0"/>
      <c r="GN240" s="0"/>
      <c r="GO240" s="0"/>
      <c r="GP240" s="0"/>
      <c r="GQ240" s="0"/>
      <c r="GR240" s="0"/>
      <c r="GS240" s="0"/>
      <c r="GT240" s="0"/>
      <c r="GU240" s="0"/>
      <c r="GV240" s="0"/>
      <c r="GW240" s="0"/>
      <c r="GX240" s="0"/>
      <c r="GY240" s="0"/>
      <c r="GZ240" s="0"/>
      <c r="HA240" s="0"/>
      <c r="HB240" s="0"/>
      <c r="HC240" s="0"/>
      <c r="HD240" s="0"/>
      <c r="HE240" s="0"/>
      <c r="HF240" s="0"/>
      <c r="HG240" s="0"/>
      <c r="HH240" s="0"/>
      <c r="HI240" s="0"/>
      <c r="HJ240" s="0"/>
      <c r="HK240" s="0"/>
      <c r="HL240" s="0"/>
      <c r="HM240" s="0"/>
      <c r="HN240" s="0"/>
      <c r="HO240" s="0"/>
      <c r="HP240" s="0"/>
      <c r="HQ240" s="0"/>
      <c r="HR240" s="0"/>
      <c r="HS240" s="0"/>
      <c r="HT240" s="0"/>
      <c r="HU240" s="0"/>
      <c r="HV240" s="0"/>
      <c r="HW240" s="0"/>
      <c r="HX240" s="0"/>
      <c r="HY240" s="0"/>
      <c r="HZ240" s="0"/>
      <c r="IA240" s="0"/>
      <c r="IB240" s="0"/>
      <c r="IC240" s="0"/>
      <c r="ID240" s="0"/>
      <c r="IE240" s="0"/>
      <c r="IF240" s="0"/>
      <c r="IG240" s="0"/>
      <c r="IH240" s="0"/>
      <c r="II240" s="0"/>
      <c r="IJ240" s="0"/>
      <c r="IK240" s="0"/>
      <c r="IL240" s="0"/>
      <c r="IM240" s="0"/>
      <c r="IN240" s="0"/>
      <c r="IO240" s="0"/>
      <c r="IP240" s="0"/>
      <c r="IQ240" s="0"/>
      <c r="IR240" s="0"/>
      <c r="IS240" s="0"/>
      <c r="IT240" s="0"/>
      <c r="IU240" s="0"/>
      <c r="IV240" s="0"/>
      <c r="IW240" s="0"/>
      <c r="IX240" s="0"/>
      <c r="IY240" s="0"/>
      <c r="IZ240" s="0"/>
      <c r="JA240" s="0"/>
      <c r="JB240" s="0"/>
      <c r="JC240" s="0"/>
      <c r="JD240" s="0"/>
      <c r="JE240" s="0"/>
      <c r="JF240" s="0"/>
      <c r="JG240" s="0"/>
      <c r="JH240" s="0"/>
      <c r="JI240" s="0"/>
      <c r="JJ240" s="0"/>
      <c r="JK240" s="0"/>
      <c r="JL240" s="0"/>
      <c r="JM240" s="0"/>
      <c r="JN240" s="0"/>
      <c r="JO240" s="0"/>
      <c r="JP240" s="0"/>
      <c r="JQ240" s="0"/>
      <c r="JR240" s="0"/>
      <c r="JS240" s="0"/>
      <c r="JT240" s="0"/>
      <c r="JU240" s="0"/>
      <c r="JV240" s="0"/>
      <c r="JW240" s="0"/>
      <c r="JX240" s="0"/>
      <c r="JY240" s="0"/>
      <c r="JZ240" s="0"/>
      <c r="KA240" s="0"/>
      <c r="KB240" s="0"/>
      <c r="KC240" s="0"/>
      <c r="KD240" s="0"/>
      <c r="KE240" s="0"/>
      <c r="KF240" s="0"/>
      <c r="KG240" s="0"/>
      <c r="KH240" s="0"/>
      <c r="KI240" s="0"/>
      <c r="KJ240" s="0"/>
      <c r="KK240" s="0"/>
      <c r="KL240" s="0"/>
      <c r="KM240" s="0"/>
      <c r="KN240" s="0"/>
      <c r="KO240" s="0"/>
      <c r="KP240" s="0"/>
      <c r="KQ240" s="0"/>
      <c r="KR240" s="0"/>
      <c r="KS240" s="0"/>
      <c r="KT240" s="0"/>
      <c r="KU240" s="0"/>
      <c r="KV240" s="0"/>
      <c r="KW240" s="0"/>
      <c r="KX240" s="0"/>
      <c r="KY240" s="0"/>
      <c r="KZ240" s="0"/>
      <c r="LA240" s="0"/>
      <c r="LB240" s="0"/>
      <c r="LC240" s="0"/>
      <c r="LD240" s="0"/>
      <c r="LE240" s="0"/>
      <c r="LF240" s="0"/>
      <c r="LG240" s="0"/>
      <c r="LH240" s="0"/>
      <c r="LI240" s="0"/>
      <c r="LJ240" s="0"/>
      <c r="LK240" s="0"/>
      <c r="LL240" s="0"/>
      <c r="LM240" s="0"/>
      <c r="LN240" s="0"/>
      <c r="LO240" s="0"/>
      <c r="LP240" s="0"/>
      <c r="LQ240" s="0"/>
      <c r="LR240" s="0"/>
      <c r="LS240" s="0"/>
      <c r="LT240" s="0"/>
      <c r="LU240" s="0"/>
      <c r="LV240" s="0"/>
      <c r="LW240" s="0"/>
      <c r="LX240" s="0"/>
      <c r="LY240" s="0"/>
      <c r="LZ240" s="0"/>
      <c r="MA240" s="0"/>
      <c r="MB240" s="0"/>
      <c r="MC240" s="0"/>
      <c r="MD240" s="0"/>
      <c r="ME240" s="0"/>
      <c r="MF240" s="0"/>
      <c r="MG240" s="0"/>
      <c r="MH240" s="0"/>
      <c r="MI240" s="0"/>
      <c r="MJ240" s="0"/>
      <c r="MK240" s="0"/>
      <c r="ML240" s="0"/>
      <c r="MM240" s="0"/>
      <c r="MN240" s="0"/>
      <c r="MO240" s="0"/>
      <c r="MP240" s="0"/>
      <c r="MQ240" s="0"/>
      <c r="MR240" s="0"/>
      <c r="MS240" s="0"/>
      <c r="MT240" s="0"/>
      <c r="MU240" s="0"/>
      <c r="MV240" s="0"/>
      <c r="MW240" s="0"/>
      <c r="MX240" s="0"/>
      <c r="MY240" s="0"/>
      <c r="MZ240" s="0"/>
      <c r="NA240" s="0"/>
      <c r="NB240" s="0"/>
      <c r="NC240" s="0"/>
      <c r="ND240" s="0"/>
      <c r="NE240" s="0"/>
      <c r="NF240" s="0"/>
      <c r="NG240" s="0"/>
      <c r="NH240" s="0"/>
      <c r="NI240" s="0"/>
      <c r="NJ240" s="0"/>
      <c r="NK240" s="0"/>
      <c r="NL240" s="0"/>
      <c r="NM240" s="0"/>
      <c r="NN240" s="0"/>
      <c r="NO240" s="0"/>
      <c r="NP240" s="0"/>
      <c r="NQ240" s="0"/>
      <c r="NR240" s="0"/>
      <c r="NS240" s="0"/>
      <c r="NT240" s="0"/>
      <c r="NU240" s="0"/>
      <c r="NV240" s="0"/>
      <c r="NW240" s="0"/>
      <c r="NX240" s="0"/>
      <c r="NY240" s="0"/>
      <c r="NZ240" s="0"/>
      <c r="OA240" s="0"/>
      <c r="OB240" s="0"/>
      <c r="OC240" s="0"/>
      <c r="OD240" s="0"/>
      <c r="OE240" s="0"/>
      <c r="OF240" s="0"/>
      <c r="OG240" s="0"/>
      <c r="OH240" s="0"/>
      <c r="OI240" s="0"/>
      <c r="OJ240" s="0"/>
      <c r="OK240" s="0"/>
      <c r="OL240" s="0"/>
      <c r="OM240" s="0"/>
      <c r="ON240" s="0"/>
      <c r="OO240" s="0"/>
      <c r="OP240" s="0"/>
      <c r="OQ240" s="0"/>
      <c r="OR240" s="0"/>
      <c r="OS240" s="0"/>
      <c r="OT240" s="0"/>
      <c r="OU240" s="0"/>
      <c r="OV240" s="0"/>
      <c r="OW240" s="0"/>
      <c r="OX240" s="0"/>
      <c r="OY240" s="0"/>
      <c r="OZ240" s="0"/>
      <c r="PA240" s="0"/>
      <c r="PB240" s="0"/>
      <c r="PC240" s="0"/>
      <c r="PD240" s="0"/>
      <c r="PE240" s="0"/>
      <c r="PF240" s="0"/>
      <c r="PG240" s="0"/>
      <c r="PH240" s="0"/>
      <c r="PI240" s="0"/>
      <c r="PJ240" s="0"/>
      <c r="PK240" s="0"/>
      <c r="PL240" s="0"/>
      <c r="PM240" s="0"/>
      <c r="PN240" s="0"/>
      <c r="PO240" s="0"/>
      <c r="PP240" s="0"/>
      <c r="PQ240" s="0"/>
      <c r="PR240" s="0"/>
      <c r="PS240" s="0"/>
      <c r="PT240" s="0"/>
      <c r="PU240" s="0"/>
      <c r="PV240" s="0"/>
      <c r="PW240" s="0"/>
      <c r="PX240" s="0"/>
      <c r="PY240" s="0"/>
      <c r="PZ240" s="0"/>
      <c r="QA240" s="0"/>
      <c r="QB240" s="0"/>
      <c r="QC240" s="0"/>
      <c r="QD240" s="0"/>
      <c r="QE240" s="0"/>
      <c r="QF240" s="0"/>
      <c r="QG240" s="0"/>
      <c r="QH240" s="0"/>
      <c r="QI240" s="0"/>
      <c r="QJ240" s="0"/>
      <c r="QK240" s="0"/>
      <c r="QL240" s="0"/>
      <c r="QM240" s="0"/>
      <c r="QN240" s="0"/>
      <c r="QO240" s="0"/>
      <c r="QP240" s="0"/>
      <c r="QQ240" s="0"/>
      <c r="QR240" s="0"/>
      <c r="QS240" s="0"/>
      <c r="QT240" s="0"/>
      <c r="QU240" s="0"/>
      <c r="QV240" s="0"/>
      <c r="QW240" s="0"/>
      <c r="QX240" s="0"/>
      <c r="QY240" s="0"/>
      <c r="QZ240" s="0"/>
      <c r="RA240" s="0"/>
      <c r="RB240" s="0"/>
      <c r="RC240" s="0"/>
      <c r="RD240" s="0"/>
      <c r="RE240" s="0"/>
      <c r="RF240" s="0"/>
      <c r="RG240" s="0"/>
      <c r="RH240" s="0"/>
      <c r="RI240" s="0"/>
      <c r="RJ240" s="0"/>
      <c r="RK240" s="0"/>
      <c r="RL240" s="0"/>
      <c r="RM240" s="0"/>
      <c r="RN240" s="0"/>
      <c r="RO240" s="0"/>
      <c r="RP240" s="0"/>
      <c r="RQ240" s="0"/>
      <c r="RR240" s="0"/>
      <c r="RS240" s="0"/>
      <c r="RT240" s="0"/>
      <c r="RU240" s="0"/>
      <c r="RV240" s="0"/>
      <c r="RW240" s="0"/>
      <c r="RX240" s="0"/>
      <c r="RY240" s="0"/>
      <c r="RZ240" s="0"/>
      <c r="SA240" s="0"/>
      <c r="SB240" s="0"/>
      <c r="SC240" s="0"/>
      <c r="SD240" s="0"/>
      <c r="SE240" s="0"/>
      <c r="SF240" s="0"/>
      <c r="SG240" s="0"/>
      <c r="SH240" s="0"/>
      <c r="SI240" s="0"/>
      <c r="SJ240" s="0"/>
      <c r="SK240" s="0"/>
      <c r="SL240" s="0"/>
      <c r="SM240" s="0"/>
      <c r="SN240" s="0"/>
      <c r="SO240" s="0"/>
      <c r="SP240" s="0"/>
      <c r="SQ240" s="0"/>
      <c r="SR240" s="0"/>
      <c r="SS240" s="0"/>
      <c r="ST240" s="0"/>
      <c r="SU240" s="0"/>
      <c r="SV240" s="0"/>
      <c r="SW240" s="0"/>
      <c r="SX240" s="0"/>
      <c r="SY240" s="0"/>
      <c r="SZ240" s="0"/>
      <c r="TA240" s="0"/>
      <c r="TB240" s="0"/>
      <c r="TC240" s="0"/>
      <c r="TD240" s="0"/>
      <c r="TE240" s="0"/>
      <c r="TF240" s="0"/>
      <c r="TG240" s="0"/>
      <c r="TH240" s="0"/>
      <c r="TI240" s="0"/>
      <c r="TJ240" s="0"/>
      <c r="TK240" s="0"/>
      <c r="TL240" s="0"/>
      <c r="TM240" s="0"/>
      <c r="TN240" s="0"/>
      <c r="TO240" s="0"/>
      <c r="TP240" s="0"/>
      <c r="TQ240" s="0"/>
      <c r="TR240" s="0"/>
      <c r="TS240" s="0"/>
      <c r="TT240" s="0"/>
      <c r="TU240" s="0"/>
      <c r="TV240" s="0"/>
      <c r="TW240" s="0"/>
      <c r="TX240" s="0"/>
      <c r="TY240" s="0"/>
      <c r="TZ240" s="0"/>
      <c r="UA240" s="0"/>
      <c r="UB240" s="0"/>
      <c r="UC240" s="0"/>
      <c r="UD240" s="0"/>
      <c r="UE240" s="0"/>
      <c r="UF240" s="0"/>
      <c r="UG240" s="0"/>
      <c r="UH240" s="0"/>
      <c r="UI240" s="0"/>
      <c r="UJ240" s="0"/>
      <c r="UK240" s="0"/>
      <c r="UL240" s="0"/>
      <c r="UM240" s="0"/>
      <c r="UN240" s="0"/>
      <c r="UO240" s="0"/>
      <c r="UP240" s="0"/>
      <c r="UQ240" s="0"/>
      <c r="UR240" s="0"/>
      <c r="US240" s="0"/>
      <c r="UT240" s="0"/>
      <c r="UU240" s="0"/>
      <c r="UV240" s="0"/>
      <c r="UW240" s="0"/>
      <c r="UX240" s="0"/>
      <c r="UY240" s="0"/>
      <c r="UZ240" s="0"/>
      <c r="VA240" s="0"/>
      <c r="VB240" s="0"/>
      <c r="VC240" s="0"/>
      <c r="VD240" s="0"/>
      <c r="VE240" s="0"/>
      <c r="VF240" s="0"/>
      <c r="VG240" s="0"/>
      <c r="VH240" s="0"/>
      <c r="VI240" s="0"/>
      <c r="VJ240" s="0"/>
      <c r="VK240" s="0"/>
      <c r="VL240" s="0"/>
      <c r="VM240" s="0"/>
      <c r="VN240" s="0"/>
      <c r="VO240" s="0"/>
      <c r="VP240" s="0"/>
      <c r="VQ240" s="0"/>
      <c r="VR240" s="0"/>
      <c r="VS240" s="0"/>
      <c r="VT240" s="0"/>
      <c r="VU240" s="0"/>
      <c r="VV240" s="0"/>
      <c r="VW240" s="0"/>
      <c r="VX240" s="0"/>
      <c r="VY240" s="0"/>
      <c r="VZ240" s="0"/>
      <c r="WA240" s="0"/>
      <c r="WB240" s="0"/>
      <c r="WC240" s="0"/>
      <c r="WD240" s="0"/>
      <c r="WE240" s="0"/>
      <c r="WF240" s="0"/>
      <c r="WG240" s="0"/>
      <c r="WH240" s="0"/>
      <c r="WI240" s="0"/>
      <c r="WJ240" s="0"/>
      <c r="WK240" s="0"/>
      <c r="WL240" s="0"/>
      <c r="WM240" s="0"/>
      <c r="WN240" s="0"/>
      <c r="WO240" s="0"/>
      <c r="WP240" s="0"/>
      <c r="WQ240" s="0"/>
      <c r="WR240" s="0"/>
      <c r="WS240" s="0"/>
      <c r="WT240" s="0"/>
      <c r="WU240" s="0"/>
      <c r="WV240" s="0"/>
      <c r="WW240" s="0"/>
      <c r="WX240" s="0"/>
      <c r="WY240" s="0"/>
      <c r="WZ240" s="0"/>
      <c r="XA240" s="0"/>
      <c r="XB240" s="0"/>
      <c r="XC240" s="0"/>
      <c r="XD240" s="0"/>
      <c r="XE240" s="0"/>
      <c r="XF240" s="0"/>
      <c r="XG240" s="0"/>
      <c r="XH240" s="0"/>
      <c r="XI240" s="0"/>
      <c r="XJ240" s="0"/>
      <c r="XK240" s="0"/>
      <c r="XL240" s="0"/>
      <c r="XM240" s="0"/>
      <c r="XN240" s="0"/>
      <c r="XO240" s="0"/>
      <c r="XP240" s="0"/>
      <c r="XQ240" s="0"/>
      <c r="XR240" s="0"/>
      <c r="XS240" s="0"/>
      <c r="XT240" s="0"/>
      <c r="XU240" s="0"/>
      <c r="XV240" s="0"/>
      <c r="XW240" s="0"/>
      <c r="XX240" s="0"/>
      <c r="XY240" s="0"/>
      <c r="XZ240" s="0"/>
      <c r="YA240" s="0"/>
      <c r="YB240" s="0"/>
      <c r="YC240" s="0"/>
      <c r="YD240" s="0"/>
      <c r="YE240" s="0"/>
      <c r="YF240" s="0"/>
      <c r="YG240" s="0"/>
      <c r="YH240" s="0"/>
      <c r="YI240" s="0"/>
      <c r="YJ240" s="0"/>
      <c r="YK240" s="0"/>
      <c r="YL240" s="0"/>
      <c r="YM240" s="0"/>
      <c r="YN240" s="0"/>
      <c r="YO240" s="0"/>
      <c r="YP240" s="0"/>
      <c r="YQ240" s="0"/>
      <c r="YR240" s="0"/>
      <c r="YS240" s="0"/>
      <c r="YT240" s="0"/>
      <c r="YU240" s="0"/>
      <c r="YV240" s="0"/>
      <c r="YW240" s="0"/>
      <c r="YX240" s="0"/>
      <c r="YY240" s="0"/>
      <c r="YZ240" s="0"/>
      <c r="ZA240" s="0"/>
      <c r="ZB240" s="0"/>
      <c r="ZC240" s="0"/>
      <c r="ZD240" s="0"/>
      <c r="ZE240" s="0"/>
      <c r="ZF240" s="0"/>
      <c r="ZG240" s="0"/>
      <c r="ZH240" s="0"/>
      <c r="ZI240" s="0"/>
      <c r="ZJ240" s="0"/>
      <c r="ZK240" s="0"/>
      <c r="ZL240" s="0"/>
      <c r="ZM240" s="0"/>
      <c r="ZN240" s="0"/>
      <c r="ZO240" s="0"/>
      <c r="ZP240" s="0"/>
      <c r="ZQ240" s="0"/>
      <c r="ZR240" s="0"/>
      <c r="ZS240" s="0"/>
      <c r="ZT240" s="0"/>
      <c r="ZU240" s="0"/>
      <c r="ZV240" s="0"/>
      <c r="ZW240" s="0"/>
      <c r="ZX240" s="0"/>
      <c r="ZY240" s="0"/>
      <c r="ZZ240" s="0"/>
      <c r="AAA240" s="0"/>
      <c r="AAB240" s="0"/>
      <c r="AAC240" s="0"/>
      <c r="AAD240" s="0"/>
      <c r="AAE240" s="0"/>
      <c r="AAF240" s="0"/>
      <c r="AAG240" s="0"/>
      <c r="AAH240" s="0"/>
      <c r="AAI240" s="0"/>
      <c r="AAJ240" s="0"/>
      <c r="AAK240" s="0"/>
      <c r="AAL240" s="0"/>
      <c r="AAM240" s="0"/>
      <c r="AAN240" s="0"/>
      <c r="AAO240" s="0"/>
      <c r="AAP240" s="0"/>
      <c r="AAQ240" s="0"/>
      <c r="AAR240" s="0"/>
      <c r="AAS240" s="0"/>
      <c r="AAT240" s="0"/>
      <c r="AAU240" s="0"/>
      <c r="AAV240" s="0"/>
      <c r="AAW240" s="0"/>
      <c r="AAX240" s="0"/>
      <c r="AAY240" s="0"/>
      <c r="AAZ240" s="0"/>
      <c r="ABA240" s="0"/>
      <c r="ABB240" s="0"/>
      <c r="ABC240" s="0"/>
      <c r="ABD240" s="0"/>
      <c r="ABE240" s="0"/>
      <c r="ABF240" s="0"/>
      <c r="ABG240" s="0"/>
      <c r="ABH240" s="0"/>
      <c r="ABI240" s="0"/>
      <c r="ABJ240" s="0"/>
      <c r="ABK240" s="0"/>
      <c r="ABL240" s="0"/>
      <c r="ABM240" s="0"/>
      <c r="ABN240" s="0"/>
      <c r="ABO240" s="0"/>
      <c r="ABP240" s="0"/>
      <c r="ABQ240" s="0"/>
      <c r="ABR240" s="0"/>
      <c r="ABS240" s="0"/>
      <c r="ABT240" s="0"/>
      <c r="ABU240" s="0"/>
      <c r="ABV240" s="0"/>
      <c r="ABW240" s="0"/>
      <c r="ABX240" s="0"/>
      <c r="ABY240" s="0"/>
      <c r="ABZ240" s="0"/>
      <c r="ACA240" s="0"/>
      <c r="ACB240" s="0"/>
      <c r="ACC240" s="0"/>
      <c r="ACD240" s="0"/>
      <c r="ACE240" s="0"/>
      <c r="ACF240" s="0"/>
      <c r="ACG240" s="0"/>
      <c r="ACH240" s="0"/>
      <c r="ACI240" s="0"/>
      <c r="ACJ240" s="0"/>
      <c r="ACK240" s="0"/>
      <c r="ACL240" s="0"/>
      <c r="ACM240" s="0"/>
      <c r="ACN240" s="0"/>
      <c r="ACO240" s="0"/>
      <c r="ACP240" s="0"/>
      <c r="ACQ240" s="0"/>
      <c r="ACR240" s="0"/>
      <c r="ACS240" s="0"/>
      <c r="ACT240" s="0"/>
      <c r="ACU240" s="0"/>
      <c r="ACV240" s="0"/>
      <c r="ACW240" s="0"/>
      <c r="ACX240" s="0"/>
      <c r="ACY240" s="0"/>
      <c r="ACZ240" s="0"/>
      <c r="ADA240" s="0"/>
      <c r="ADB240" s="0"/>
      <c r="ADC240" s="0"/>
      <c r="ADD240" s="0"/>
      <c r="ADE240" s="0"/>
      <c r="ADF240" s="0"/>
      <c r="ADG240" s="0"/>
      <c r="ADH240" s="0"/>
      <c r="ADI240" s="0"/>
      <c r="ADJ240" s="0"/>
      <c r="ADK240" s="0"/>
      <c r="ADL240" s="0"/>
      <c r="ADM240" s="0"/>
      <c r="ADN240" s="0"/>
      <c r="ADO240" s="0"/>
      <c r="ADP240" s="0"/>
      <c r="ADQ240" s="0"/>
      <c r="ADR240" s="0"/>
      <c r="ADS240" s="0"/>
      <c r="ADT240" s="0"/>
      <c r="ADU240" s="0"/>
      <c r="ADV240" s="0"/>
      <c r="ADW240" s="0"/>
      <c r="ADX240" s="0"/>
      <c r="ADY240" s="0"/>
      <c r="ADZ240" s="0"/>
      <c r="AEA240" s="0"/>
      <c r="AEB240" s="0"/>
      <c r="AEC240" s="0"/>
      <c r="AED240" s="0"/>
      <c r="AEE240" s="0"/>
      <c r="AEF240" s="0"/>
      <c r="AEG240" s="0"/>
      <c r="AEH240" s="0"/>
      <c r="AEI240" s="0"/>
      <c r="AEJ240" s="0"/>
      <c r="AEK240" s="0"/>
      <c r="AEL240" s="0"/>
      <c r="AEM240" s="0"/>
      <c r="AEN240" s="0"/>
      <c r="AEO240" s="0"/>
      <c r="AEP240" s="0"/>
      <c r="AEQ240" s="0"/>
      <c r="AER240" s="0"/>
      <c r="AES240" s="0"/>
      <c r="AET240" s="0"/>
      <c r="AEU240" s="0"/>
      <c r="AEV240" s="0"/>
      <c r="AEW240" s="0"/>
      <c r="AEX240" s="0"/>
      <c r="AEY240" s="0"/>
      <c r="AEZ240" s="0"/>
      <c r="AFA240" s="0"/>
      <c r="AFB240" s="0"/>
      <c r="AFC240" s="0"/>
      <c r="AFD240" s="0"/>
      <c r="AFE240" s="0"/>
      <c r="AFF240" s="0"/>
      <c r="AFG240" s="0"/>
      <c r="AFH240" s="0"/>
      <c r="AFI240" s="0"/>
      <c r="AFJ240" s="0"/>
      <c r="AFK240" s="0"/>
      <c r="AFL240" s="0"/>
      <c r="AFM240" s="0"/>
      <c r="AFN240" s="0"/>
      <c r="AFO240" s="0"/>
      <c r="AFP240" s="0"/>
      <c r="AFQ240" s="0"/>
      <c r="AFR240" s="0"/>
      <c r="AFS240" s="0"/>
      <c r="AFT240" s="0"/>
      <c r="AFU240" s="0"/>
      <c r="AFV240" s="0"/>
      <c r="AFW240" s="0"/>
      <c r="AFX240" s="0"/>
      <c r="AFY240" s="0"/>
      <c r="AFZ240" s="0"/>
      <c r="AGA240" s="0"/>
      <c r="AGB240" s="0"/>
      <c r="AGC240" s="0"/>
      <c r="AGD240" s="0"/>
      <c r="AGE240" s="0"/>
      <c r="AGF240" s="0"/>
      <c r="AGG240" s="0"/>
      <c r="AGH240" s="0"/>
      <c r="AGI240" s="0"/>
      <c r="AGJ240" s="0"/>
      <c r="AGK240" s="0"/>
      <c r="AGL240" s="0"/>
      <c r="AGM240" s="0"/>
      <c r="AGN240" s="0"/>
      <c r="AGO240" s="0"/>
      <c r="AGP240" s="0"/>
      <c r="AGQ240" s="0"/>
      <c r="AGR240" s="0"/>
      <c r="AGS240" s="0"/>
      <c r="AGT240" s="0"/>
      <c r="AGU240" s="0"/>
      <c r="AGV240" s="0"/>
      <c r="AGW240" s="0"/>
      <c r="AGX240" s="0"/>
      <c r="AGY240" s="0"/>
      <c r="AGZ240" s="0"/>
      <c r="AHA240" s="0"/>
      <c r="AHB240" s="0"/>
      <c r="AHC240" s="0"/>
      <c r="AHD240" s="0"/>
      <c r="AHE240" s="0"/>
      <c r="AHF240" s="0"/>
      <c r="AHG240" s="0"/>
      <c r="AHH240" s="0"/>
      <c r="AHI240" s="0"/>
      <c r="AHJ240" s="0"/>
      <c r="AHK240" s="0"/>
      <c r="AHL240" s="0"/>
      <c r="AHM240" s="0"/>
      <c r="AHN240" s="0"/>
      <c r="AHO240" s="0"/>
      <c r="AHP240" s="0"/>
      <c r="AHQ240" s="0"/>
      <c r="AHR240" s="0"/>
      <c r="AHS240" s="0"/>
      <c r="AHT240" s="0"/>
      <c r="AHU240" s="0"/>
      <c r="AHV240" s="0"/>
      <c r="AHW240" s="0"/>
      <c r="AHX240" s="0"/>
      <c r="AHY240" s="0"/>
      <c r="AHZ240" s="0"/>
      <c r="AIA240" s="0"/>
      <c r="AIB240" s="0"/>
      <c r="AIC240" s="0"/>
      <c r="AID240" s="0"/>
      <c r="AIE240" s="0"/>
      <c r="AIF240" s="0"/>
      <c r="AIG240" s="0"/>
      <c r="AIH240" s="0"/>
      <c r="AII240" s="0"/>
      <c r="AIJ240" s="0"/>
      <c r="AIK240" s="0"/>
      <c r="AIL240" s="0"/>
      <c r="AIM240" s="0"/>
      <c r="AIN240" s="0"/>
      <c r="AIO240" s="0"/>
      <c r="AIP240" s="0"/>
      <c r="AIQ240" s="0"/>
      <c r="AIR240" s="0"/>
      <c r="AIS240" s="0"/>
      <c r="AIT240" s="0"/>
      <c r="AIU240" s="0"/>
      <c r="AIV240" s="0"/>
      <c r="AIW240" s="0"/>
      <c r="AIX240" s="0"/>
      <c r="AIY240" s="0"/>
      <c r="AIZ240" s="0"/>
      <c r="AJA240" s="0"/>
      <c r="AJB240" s="0"/>
      <c r="AJC240" s="0"/>
      <c r="AJD240" s="0"/>
      <c r="AJE240" s="0"/>
      <c r="AJF240" s="0"/>
      <c r="AJG240" s="0"/>
      <c r="AJH240" s="0"/>
      <c r="AJI240" s="0"/>
      <c r="AJJ240" s="0"/>
      <c r="AJK240" s="0"/>
      <c r="AJL240" s="0"/>
      <c r="AJM240" s="0"/>
      <c r="AJN240" s="0"/>
      <c r="AJO240" s="0"/>
      <c r="AJP240" s="0"/>
      <c r="AJQ240" s="0"/>
      <c r="AJR240" s="0"/>
      <c r="AJS240" s="0"/>
      <c r="AJT240" s="0"/>
      <c r="AJU240" s="0"/>
      <c r="AJV240" s="0"/>
      <c r="AJW240" s="0"/>
      <c r="AJX240" s="0"/>
      <c r="AJY240" s="0"/>
      <c r="AJZ240" s="0"/>
      <c r="AKA240" s="0"/>
      <c r="AKB240" s="0"/>
      <c r="AKC240" s="0"/>
      <c r="AKD240" s="0"/>
      <c r="AKE240" s="0"/>
      <c r="AKF240" s="0"/>
      <c r="AKG240" s="0"/>
      <c r="AKH240" s="0"/>
      <c r="AKI240" s="0"/>
      <c r="AKJ240" s="0"/>
      <c r="AKK240" s="0"/>
      <c r="AKL240" s="0"/>
      <c r="AKM240" s="0"/>
      <c r="AKN240" s="0"/>
      <c r="AKO240" s="0"/>
      <c r="AKP240" s="0"/>
      <c r="AKQ240" s="0"/>
      <c r="AKR240" s="0"/>
      <c r="AKS240" s="0"/>
      <c r="AKT240" s="0"/>
      <c r="AKU240" s="0"/>
      <c r="AKV240" s="0"/>
      <c r="AKW240" s="0"/>
      <c r="AKX240" s="0"/>
      <c r="AKY240" s="0"/>
      <c r="AKZ240" s="0"/>
      <c r="ALA240" s="0"/>
      <c r="ALB240" s="0"/>
      <c r="ALC240" s="0"/>
      <c r="ALD240" s="0"/>
      <c r="ALE240" s="0"/>
      <c r="ALF240" s="0"/>
      <c r="ALG240" s="0"/>
      <c r="ALH240" s="0"/>
      <c r="ALI240" s="0"/>
      <c r="ALJ240" s="0"/>
      <c r="ALK240" s="0"/>
      <c r="ALL240" s="0"/>
      <c r="ALM240" s="0"/>
      <c r="ALN240" s="0"/>
      <c r="ALO240" s="0"/>
      <c r="ALP240" s="0"/>
      <c r="ALQ240" s="0"/>
      <c r="ALR240" s="0"/>
      <c r="ALS240" s="0"/>
      <c r="ALT240" s="0"/>
      <c r="ALU240" s="0"/>
      <c r="ALV240" s="0"/>
      <c r="ALW240" s="0"/>
      <c r="ALX240" s="0"/>
      <c r="ALY240" s="0"/>
      <c r="ALZ240" s="0"/>
      <c r="AMA240" s="0"/>
      <c r="AMB240" s="0"/>
      <c r="AMC240" s="0"/>
      <c r="AMD240" s="0"/>
      <c r="AME240" s="0"/>
      <c r="AMF240" s="0"/>
      <c r="AMG240" s="0"/>
      <c r="AMH240" s="0"/>
      <c r="AMI240" s="0"/>
      <c r="AMJ240" s="0"/>
    </row>
    <row r="241" customFormat="false" ht="13.2" hidden="false" customHeight="false" outlineLevel="0" collapsed="false">
      <c r="B241" s="3" t="n">
        <v>16</v>
      </c>
      <c r="I241" s="20" t="n">
        <v>1</v>
      </c>
      <c r="J241" s="1" t="s">
        <v>46</v>
      </c>
      <c r="K241" s="1" t="s">
        <v>38</v>
      </c>
      <c r="L241" s="5" t="n">
        <v>42983</v>
      </c>
      <c r="M241" s="1" t="n">
        <v>1</v>
      </c>
      <c r="N241" s="1" t="n">
        <v>2</v>
      </c>
      <c r="O241" s="1" t="n">
        <v>0</v>
      </c>
      <c r="P241" s="19" t="n">
        <f aca="false">+SUMIFS($O$2:$O$181,$J$2:$J$181,$J241,$B$2:$B$181,"&lt;"&amp;$B241,$B$2:$B$181,"&gt;="&amp;($B241-6))/6</f>
        <v>0.666666666666667</v>
      </c>
      <c r="Q241" s="19" t="n">
        <f aca="false">+SUMIFS($M$2:$M$181,$J$2:$J$181,$J241,$B$2:$B$181,"&lt;"&amp;$B241,$B$2:$B$181,"&gt;="&amp;($B241-6))/6</f>
        <v>1.16666666666667</v>
      </c>
      <c r="R241" s="19" t="n">
        <f aca="false">+SUMIFS($N$2:$N$181,$J$2:$J$181,$J241,$B$2:$B$181,"&lt;"&amp;$B241,$B$2:$B$181,"&gt;="&amp;($B241-6))/6</f>
        <v>1.66666666666667</v>
      </c>
      <c r="S241" s="19" t="n">
        <f aca="false">+SUMIFS($S$2:$S$181,$J$2:$J$181,$J241,$B$2:$B$181,"&lt;"&amp;$B241,$B$2:$B$181,"&gt;="&amp;($B241-6))/(6*90)</f>
        <v>0.690740740740741</v>
      </c>
      <c r="T241" s="19" t="n">
        <f aca="false">+SUMIFS($T$2:$T$181,$J$2:$J$181,$J241,$B$2:$B$181,"&lt;"&amp;$B241,$B$2:$B$181,"&gt;="&amp;($B241-6))/(6*90)</f>
        <v>0.118518518518519</v>
      </c>
      <c r="U241" s="19" t="n">
        <f aca="false">+SUMIFS($U$2:$U$181,$J$2:$J$181,$J241,$B$2:$B$181,"&lt;"&amp;$B241,$B$2:$B$181,"&gt;="&amp;($B241-6))/(6*90)</f>
        <v>0.685185185185185</v>
      </c>
      <c r="V241" s="19" t="n">
        <f aca="false">+SUMIFS($V$2:$V$181,$J$2:$J$181,$J241,$B$2:$B$181,"&lt;"&amp;$B241,$B$2:$B$181,"&gt;="&amp;($B241-6))/(6*90)</f>
        <v>0.146296296296296</v>
      </c>
      <c r="W241" s="19" t="n">
        <f aca="false">+SUMIFS($W$2:$W$181,$J$2:$J$181,$J241,$B$2:$B$181,"&lt;"&amp;$B241,$B$2:$B$181,"&gt;="&amp;($B241-6))/6</f>
        <v>1.09469696969697</v>
      </c>
      <c r="X241" s="19" t="n">
        <f aca="false">+SUMIFS($X$2:$X$181,$J$2:$J$181,$J241,$B$2:$B$181,"&lt;"&amp;$B241,$B$2:$B$181,"&gt;="&amp;($B241-6))/6</f>
        <v>2.5016339869281</v>
      </c>
      <c r="Y241" s="19" t="n">
        <f aca="false">+SUMIFS($Y$2:$Y$181,$J$2:$J$181,$J241,$B$2:$B$181,"&lt;"&amp;$B241,$B$2:$B$181,"&gt;="&amp;($B241-6))/(6*90)</f>
        <v>3.00185185185185</v>
      </c>
      <c r="Z241" s="19" t="n">
        <f aca="false">+SUMIFS($Z$2:$Z$181,$J$2:$J$181,$J241,$B$2:$B$181,"&lt;"&amp;$B241,$B$2:$B$181,"&gt;="&amp;($B241-6))/(6*90)</f>
        <v>0.677777777777778</v>
      </c>
      <c r="AA241" s="19" t="n">
        <f aca="false">+SUMIFS($AA$2:$AA$181,$J$2:$J$181,$J241,$B$2:$B$181,"&lt;"&amp;$B241,$B$2:$B$181,"&gt;="&amp;($B241-6))/6</f>
        <v>0.806694060538189</v>
      </c>
      <c r="AB241" s="19" t="n">
        <f aca="false">+SUMIFS($AB$2:$AB$181,$J$2:$J$181,$J241,$B$2:$B$181,"&lt;"&amp;$B241,$B$2:$B$181,"&gt;="&amp;($B241-6))/(6*90)</f>
        <v>0.0537037037037037</v>
      </c>
      <c r="AC241" s="19" t="n">
        <f aca="false">+SUMIFS($AC$2:$AC$181,$J$2:$J$181,$J241,$B$2:$B$181,"&lt;"&amp;$B241,$B$2:$B$181,"&gt;="&amp;($B241-6))/(6*90)</f>
        <v>0.155555555555556</v>
      </c>
      <c r="AD241" s="19" t="n">
        <f aca="false">+SUMIFS(AD$2:AD$181,$J$2:$J$181,$J241,$B$2:$B$181,"&lt;"&amp;$B241,$B$2:$B$181,"&gt;="&amp;($B241-6))/6</f>
        <v>3.16666666666667</v>
      </c>
      <c r="AE241" s="19" t="n">
        <f aca="false">+SUMIFS(AE$2:AE$181,$J$2:$J$181,$J241,$B$2:$B$181,"&lt;"&amp;$B241,$B$2:$B$181,"&gt;="&amp;($B241-6))/(6*90)</f>
        <v>0.0962962962962963</v>
      </c>
      <c r="AF241" s="19" t="n">
        <f aca="false">+SUMIFS(AF$2:AF$181,$J$2:$J$181,$J241,$B$2:$B$181,"&lt;"&amp;$B241,$B$2:$B$181,"&gt;="&amp;($B241-6))/(6*90)</f>
        <v>2.66481481481481</v>
      </c>
      <c r="AG241" s="19" t="n">
        <f aca="false">+SUMIFS(AG$2:AG$181,$J$2:$J$181,$J241,$B$2:$B$181,"&lt;"&amp;$B241,$B$2:$B$181,"&gt;="&amp;($B241-6))/(6*90)</f>
        <v>0.394444444444444</v>
      </c>
      <c r="AH241" s="19" t="n">
        <f aca="false">+SUMIFS(AH$2:AH$181,$J$2:$J$181,$J241,$B$2:$B$181,"&lt;"&amp;$B241,$B$2:$B$181,"&gt;="&amp;($B241-6))/(6*90)</f>
        <v>0.0518518518518519</v>
      </c>
      <c r="AI241" s="19" t="n">
        <f aca="false">+SUMIFS(AI$2:AI$181,$J$2:$J$181,$J241,$B$2:$B$181,"&lt;"&amp;$B241,$B$2:$B$181,"&gt;="&amp;($B241-6))/(6*90)</f>
        <v>0.161111111111111</v>
      </c>
      <c r="AJ241" s="19" t="n">
        <f aca="false">+SUMIFS(AJ$2:AJ$181,$J$2:$J$181,$J241,$B$2:$B$181,"&lt;"&amp;$B241,$B$2:$B$181,"&gt;="&amp;($B241-6))/6</f>
        <v>2.16666666666667</v>
      </c>
      <c r="AK241" s="19" t="n">
        <f aca="false">+SUMIFS(AK$2:AK$181,$J$2:$J$181,$J241,$B$2:$B$181,"&lt;"&amp;$B241,$B$2:$B$181,"&gt;="&amp;($B241-6))/(6*90)</f>
        <v>0.0814814814814815</v>
      </c>
      <c r="AL241" s="19" t="n">
        <f aca="false">+SUMIFS(AL$2:AL$181,$J$2:$J$181,$J241,$B$2:$B$181,"&lt;"&amp;$B241,$B$2:$B$181,"&gt;="&amp;($B241-6))/6</f>
        <v>0.833333333333333</v>
      </c>
      <c r="AM241" s="19" t="n">
        <f aca="false">+SUMIFS(AM$2:AM$181,$J$2:$J$181,$J241,$B$2:$B$181,"&lt;"&amp;$B241,$B$2:$B$181,"&gt;="&amp;($B241-6))/6</f>
        <v>1.90596405228758</v>
      </c>
      <c r="AN241" s="19" t="n">
        <f aca="false">+SUMIFS(AN$2:AN$181,$J$2:$J$181,$J241,$B$2:$B$181,"&lt;"&amp;$B241,$B$2:$B$181,"&gt;="&amp;($B241-6))/6</f>
        <v>1.58563053972076</v>
      </c>
      <c r="AO241" s="0"/>
      <c r="AP241" s="0"/>
      <c r="AQ241" s="0"/>
      <c r="AR241" s="0"/>
      <c r="AS241" s="0"/>
      <c r="AT241" s="0"/>
      <c r="AU241" s="0"/>
      <c r="AV241" s="0"/>
      <c r="AW241" s="0"/>
      <c r="AX241" s="0"/>
      <c r="AY241" s="0"/>
      <c r="AZ241" s="0"/>
      <c r="BA241" s="0"/>
      <c r="BB241" s="0"/>
      <c r="BC241" s="0"/>
      <c r="BD241" s="0"/>
      <c r="BE241" s="0"/>
      <c r="BF241" s="0"/>
      <c r="BG241" s="0"/>
      <c r="BH241" s="0"/>
      <c r="BI241" s="0"/>
      <c r="BJ241" s="0"/>
      <c r="BK241" s="0"/>
      <c r="BL241" s="0"/>
      <c r="BM241" s="0"/>
      <c r="BN241" s="0"/>
      <c r="BO241" s="0"/>
      <c r="BP241" s="0"/>
      <c r="BQ241" s="0"/>
      <c r="BR241" s="0"/>
      <c r="BS241" s="0"/>
      <c r="BT241" s="0"/>
      <c r="BU241" s="0"/>
      <c r="BV241" s="0"/>
      <c r="BW241" s="0"/>
      <c r="BX241" s="0"/>
      <c r="BY241" s="0"/>
      <c r="BZ241" s="0"/>
      <c r="CA241" s="0"/>
      <c r="CB241" s="0"/>
      <c r="CC241" s="0"/>
      <c r="CD241" s="0"/>
      <c r="CE241" s="0"/>
      <c r="CF241" s="0"/>
      <c r="CG241" s="0"/>
      <c r="CH241" s="0"/>
      <c r="CI241" s="0"/>
      <c r="CJ241" s="0"/>
      <c r="CK241" s="0"/>
      <c r="CL241" s="0"/>
      <c r="CM241" s="0"/>
      <c r="CN241" s="0"/>
      <c r="CO241" s="0"/>
      <c r="CP241" s="0"/>
      <c r="CQ241" s="0"/>
      <c r="CR241" s="0"/>
      <c r="CS241" s="0"/>
      <c r="CT241" s="0"/>
      <c r="CU241" s="0"/>
      <c r="CV241" s="0"/>
      <c r="CW241" s="0"/>
      <c r="CX241" s="0"/>
      <c r="CY241" s="0"/>
      <c r="CZ241" s="0"/>
      <c r="DA241" s="0"/>
      <c r="DB241" s="0"/>
      <c r="DC241" s="0"/>
      <c r="DD241" s="0"/>
      <c r="DE241" s="0"/>
      <c r="DF241" s="0"/>
      <c r="DG241" s="0"/>
      <c r="DH241" s="0"/>
      <c r="DI241" s="0"/>
      <c r="DJ241" s="0"/>
      <c r="DK241" s="0"/>
      <c r="DL241" s="0"/>
      <c r="DM241" s="0"/>
      <c r="DN241" s="0"/>
      <c r="DO241" s="0"/>
      <c r="DP241" s="0"/>
      <c r="DQ241" s="0"/>
      <c r="DR241" s="0"/>
      <c r="DS241" s="0"/>
      <c r="DT241" s="0"/>
      <c r="DU241" s="0"/>
      <c r="DV241" s="0"/>
      <c r="DW241" s="0"/>
      <c r="DX241" s="0"/>
      <c r="DY241" s="0"/>
      <c r="DZ241" s="0"/>
      <c r="EA241" s="0"/>
      <c r="EB241" s="0"/>
      <c r="EC241" s="0"/>
      <c r="ED241" s="0"/>
      <c r="EE241" s="0"/>
      <c r="EF241" s="0"/>
      <c r="EG241" s="0"/>
      <c r="EH241" s="0"/>
      <c r="EI241" s="0"/>
      <c r="EJ241" s="0"/>
      <c r="EK241" s="0"/>
      <c r="EL241" s="0"/>
      <c r="EM241" s="0"/>
      <c r="EN241" s="0"/>
      <c r="EO241" s="0"/>
      <c r="EP241" s="0"/>
      <c r="EQ241" s="0"/>
      <c r="ER241" s="0"/>
      <c r="ES241" s="0"/>
      <c r="ET241" s="0"/>
      <c r="EU241" s="0"/>
      <c r="EV241" s="0"/>
      <c r="EW241" s="0"/>
      <c r="EX241" s="0"/>
      <c r="EY241" s="0"/>
      <c r="EZ241" s="0"/>
      <c r="FA241" s="0"/>
      <c r="FB241" s="0"/>
      <c r="FC241" s="0"/>
      <c r="FD241" s="0"/>
      <c r="FE241" s="0"/>
      <c r="FF241" s="0"/>
      <c r="FG241" s="0"/>
      <c r="FH241" s="0"/>
      <c r="FI241" s="0"/>
      <c r="FJ241" s="0"/>
      <c r="FK241" s="0"/>
      <c r="FL241" s="0"/>
      <c r="FM241" s="0"/>
      <c r="FN241" s="0"/>
      <c r="FO241" s="0"/>
      <c r="FP241" s="0"/>
      <c r="FQ241" s="0"/>
      <c r="FR241" s="0"/>
      <c r="FS241" s="0"/>
      <c r="FT241" s="0"/>
      <c r="FU241" s="0"/>
      <c r="FV241" s="0"/>
      <c r="FW241" s="0"/>
      <c r="FX241" s="0"/>
      <c r="FY241" s="0"/>
      <c r="FZ241" s="0"/>
      <c r="GA241" s="0"/>
      <c r="GB241" s="0"/>
      <c r="GC241" s="0"/>
      <c r="GD241" s="0"/>
      <c r="GE241" s="0"/>
      <c r="GF241" s="0"/>
      <c r="GG241" s="0"/>
      <c r="GH241" s="0"/>
      <c r="GI241" s="0"/>
      <c r="GJ241" s="0"/>
      <c r="GK241" s="0"/>
      <c r="GL241" s="0"/>
      <c r="GM241" s="0"/>
      <c r="GN241" s="0"/>
      <c r="GO241" s="0"/>
      <c r="GP241" s="0"/>
      <c r="GQ241" s="0"/>
      <c r="GR241" s="0"/>
      <c r="GS241" s="0"/>
      <c r="GT241" s="0"/>
      <c r="GU241" s="0"/>
      <c r="GV241" s="0"/>
      <c r="GW241" s="0"/>
      <c r="GX241" s="0"/>
      <c r="GY241" s="0"/>
      <c r="GZ241" s="0"/>
      <c r="HA241" s="0"/>
      <c r="HB241" s="0"/>
      <c r="HC241" s="0"/>
      <c r="HD241" s="0"/>
      <c r="HE241" s="0"/>
      <c r="HF241" s="0"/>
      <c r="HG241" s="0"/>
      <c r="HH241" s="0"/>
      <c r="HI241" s="0"/>
      <c r="HJ241" s="0"/>
      <c r="HK241" s="0"/>
      <c r="HL241" s="0"/>
      <c r="HM241" s="0"/>
      <c r="HN241" s="0"/>
      <c r="HO241" s="0"/>
      <c r="HP241" s="0"/>
      <c r="HQ241" s="0"/>
      <c r="HR241" s="0"/>
      <c r="HS241" s="0"/>
      <c r="HT241" s="0"/>
      <c r="HU241" s="0"/>
      <c r="HV241" s="0"/>
      <c r="HW241" s="0"/>
      <c r="HX241" s="0"/>
      <c r="HY241" s="0"/>
      <c r="HZ241" s="0"/>
      <c r="IA241" s="0"/>
      <c r="IB241" s="0"/>
      <c r="IC241" s="0"/>
      <c r="ID241" s="0"/>
      <c r="IE241" s="0"/>
      <c r="IF241" s="0"/>
      <c r="IG241" s="0"/>
      <c r="IH241" s="0"/>
      <c r="II241" s="0"/>
      <c r="IJ241" s="0"/>
      <c r="IK241" s="0"/>
      <c r="IL241" s="0"/>
      <c r="IM241" s="0"/>
      <c r="IN241" s="0"/>
      <c r="IO241" s="0"/>
      <c r="IP241" s="0"/>
      <c r="IQ241" s="0"/>
      <c r="IR241" s="0"/>
      <c r="IS241" s="0"/>
      <c r="IT241" s="0"/>
      <c r="IU241" s="0"/>
      <c r="IV241" s="0"/>
      <c r="IW241" s="0"/>
      <c r="IX241" s="0"/>
      <c r="IY241" s="0"/>
      <c r="IZ241" s="0"/>
      <c r="JA241" s="0"/>
      <c r="JB241" s="0"/>
      <c r="JC241" s="0"/>
      <c r="JD241" s="0"/>
      <c r="JE241" s="0"/>
      <c r="JF241" s="0"/>
      <c r="JG241" s="0"/>
      <c r="JH241" s="0"/>
      <c r="JI241" s="0"/>
      <c r="JJ241" s="0"/>
      <c r="JK241" s="0"/>
      <c r="JL241" s="0"/>
      <c r="JM241" s="0"/>
      <c r="JN241" s="0"/>
      <c r="JO241" s="0"/>
      <c r="JP241" s="0"/>
      <c r="JQ241" s="0"/>
      <c r="JR241" s="0"/>
      <c r="JS241" s="0"/>
      <c r="JT241" s="0"/>
      <c r="JU241" s="0"/>
      <c r="JV241" s="0"/>
      <c r="JW241" s="0"/>
      <c r="JX241" s="0"/>
      <c r="JY241" s="0"/>
      <c r="JZ241" s="0"/>
      <c r="KA241" s="0"/>
      <c r="KB241" s="0"/>
      <c r="KC241" s="0"/>
      <c r="KD241" s="0"/>
      <c r="KE241" s="0"/>
      <c r="KF241" s="0"/>
      <c r="KG241" s="0"/>
      <c r="KH241" s="0"/>
      <c r="KI241" s="0"/>
      <c r="KJ241" s="0"/>
      <c r="KK241" s="0"/>
      <c r="KL241" s="0"/>
      <c r="KM241" s="0"/>
      <c r="KN241" s="0"/>
      <c r="KO241" s="0"/>
      <c r="KP241" s="0"/>
      <c r="KQ241" s="0"/>
      <c r="KR241" s="0"/>
      <c r="KS241" s="0"/>
      <c r="KT241" s="0"/>
      <c r="KU241" s="0"/>
      <c r="KV241" s="0"/>
      <c r="KW241" s="0"/>
      <c r="KX241" s="0"/>
      <c r="KY241" s="0"/>
      <c r="KZ241" s="0"/>
      <c r="LA241" s="0"/>
      <c r="LB241" s="0"/>
      <c r="LC241" s="0"/>
      <c r="LD241" s="0"/>
      <c r="LE241" s="0"/>
      <c r="LF241" s="0"/>
      <c r="LG241" s="0"/>
      <c r="LH241" s="0"/>
      <c r="LI241" s="0"/>
      <c r="LJ241" s="0"/>
      <c r="LK241" s="0"/>
      <c r="LL241" s="0"/>
      <c r="LM241" s="0"/>
      <c r="LN241" s="0"/>
      <c r="LO241" s="0"/>
      <c r="LP241" s="0"/>
      <c r="LQ241" s="0"/>
      <c r="LR241" s="0"/>
      <c r="LS241" s="0"/>
      <c r="LT241" s="0"/>
      <c r="LU241" s="0"/>
      <c r="LV241" s="0"/>
      <c r="LW241" s="0"/>
      <c r="LX241" s="0"/>
      <c r="LY241" s="0"/>
      <c r="LZ241" s="0"/>
      <c r="MA241" s="0"/>
      <c r="MB241" s="0"/>
      <c r="MC241" s="0"/>
      <c r="MD241" s="0"/>
      <c r="ME241" s="0"/>
      <c r="MF241" s="0"/>
      <c r="MG241" s="0"/>
      <c r="MH241" s="0"/>
      <c r="MI241" s="0"/>
      <c r="MJ241" s="0"/>
      <c r="MK241" s="0"/>
      <c r="ML241" s="0"/>
      <c r="MM241" s="0"/>
      <c r="MN241" s="0"/>
      <c r="MO241" s="0"/>
      <c r="MP241" s="0"/>
      <c r="MQ241" s="0"/>
      <c r="MR241" s="0"/>
      <c r="MS241" s="0"/>
      <c r="MT241" s="0"/>
      <c r="MU241" s="0"/>
      <c r="MV241" s="0"/>
      <c r="MW241" s="0"/>
      <c r="MX241" s="0"/>
      <c r="MY241" s="0"/>
      <c r="MZ241" s="0"/>
      <c r="NA241" s="0"/>
      <c r="NB241" s="0"/>
      <c r="NC241" s="0"/>
      <c r="ND241" s="0"/>
      <c r="NE241" s="0"/>
      <c r="NF241" s="0"/>
      <c r="NG241" s="0"/>
      <c r="NH241" s="0"/>
      <c r="NI241" s="0"/>
      <c r="NJ241" s="0"/>
      <c r="NK241" s="0"/>
      <c r="NL241" s="0"/>
      <c r="NM241" s="0"/>
      <c r="NN241" s="0"/>
      <c r="NO241" s="0"/>
      <c r="NP241" s="0"/>
      <c r="NQ241" s="0"/>
      <c r="NR241" s="0"/>
      <c r="NS241" s="0"/>
      <c r="NT241" s="0"/>
      <c r="NU241" s="0"/>
      <c r="NV241" s="0"/>
      <c r="NW241" s="0"/>
      <c r="NX241" s="0"/>
      <c r="NY241" s="0"/>
      <c r="NZ241" s="0"/>
      <c r="OA241" s="0"/>
      <c r="OB241" s="0"/>
      <c r="OC241" s="0"/>
      <c r="OD241" s="0"/>
      <c r="OE241" s="0"/>
      <c r="OF241" s="0"/>
      <c r="OG241" s="0"/>
      <c r="OH241" s="0"/>
      <c r="OI241" s="0"/>
      <c r="OJ241" s="0"/>
      <c r="OK241" s="0"/>
      <c r="OL241" s="0"/>
      <c r="OM241" s="0"/>
      <c r="ON241" s="0"/>
      <c r="OO241" s="0"/>
      <c r="OP241" s="0"/>
      <c r="OQ241" s="0"/>
      <c r="OR241" s="0"/>
      <c r="OS241" s="0"/>
      <c r="OT241" s="0"/>
      <c r="OU241" s="0"/>
      <c r="OV241" s="0"/>
      <c r="OW241" s="0"/>
      <c r="OX241" s="0"/>
      <c r="OY241" s="0"/>
      <c r="OZ241" s="0"/>
      <c r="PA241" s="0"/>
      <c r="PB241" s="0"/>
      <c r="PC241" s="0"/>
      <c r="PD241" s="0"/>
      <c r="PE241" s="0"/>
      <c r="PF241" s="0"/>
      <c r="PG241" s="0"/>
      <c r="PH241" s="0"/>
      <c r="PI241" s="0"/>
      <c r="PJ241" s="0"/>
      <c r="PK241" s="0"/>
      <c r="PL241" s="0"/>
      <c r="PM241" s="0"/>
      <c r="PN241" s="0"/>
      <c r="PO241" s="0"/>
      <c r="PP241" s="0"/>
      <c r="PQ241" s="0"/>
      <c r="PR241" s="0"/>
      <c r="PS241" s="0"/>
      <c r="PT241" s="0"/>
      <c r="PU241" s="0"/>
      <c r="PV241" s="0"/>
      <c r="PW241" s="0"/>
      <c r="PX241" s="0"/>
      <c r="PY241" s="0"/>
      <c r="PZ241" s="0"/>
      <c r="QA241" s="0"/>
      <c r="QB241" s="0"/>
      <c r="QC241" s="0"/>
      <c r="QD241" s="0"/>
      <c r="QE241" s="0"/>
      <c r="QF241" s="0"/>
      <c r="QG241" s="0"/>
      <c r="QH241" s="0"/>
      <c r="QI241" s="0"/>
      <c r="QJ241" s="0"/>
      <c r="QK241" s="0"/>
      <c r="QL241" s="0"/>
      <c r="QM241" s="0"/>
      <c r="QN241" s="0"/>
      <c r="QO241" s="0"/>
      <c r="QP241" s="0"/>
      <c r="QQ241" s="0"/>
      <c r="QR241" s="0"/>
      <c r="QS241" s="0"/>
      <c r="QT241" s="0"/>
      <c r="QU241" s="0"/>
      <c r="QV241" s="0"/>
      <c r="QW241" s="0"/>
      <c r="QX241" s="0"/>
      <c r="QY241" s="0"/>
      <c r="QZ241" s="0"/>
      <c r="RA241" s="0"/>
      <c r="RB241" s="0"/>
      <c r="RC241" s="0"/>
      <c r="RD241" s="0"/>
      <c r="RE241" s="0"/>
      <c r="RF241" s="0"/>
      <c r="RG241" s="0"/>
      <c r="RH241" s="0"/>
      <c r="RI241" s="0"/>
      <c r="RJ241" s="0"/>
      <c r="RK241" s="0"/>
      <c r="RL241" s="0"/>
      <c r="RM241" s="0"/>
      <c r="RN241" s="0"/>
      <c r="RO241" s="0"/>
      <c r="RP241" s="0"/>
      <c r="RQ241" s="0"/>
      <c r="RR241" s="0"/>
      <c r="RS241" s="0"/>
      <c r="RT241" s="0"/>
      <c r="RU241" s="0"/>
      <c r="RV241" s="0"/>
      <c r="RW241" s="0"/>
      <c r="RX241" s="0"/>
      <c r="RY241" s="0"/>
      <c r="RZ241" s="0"/>
      <c r="SA241" s="0"/>
      <c r="SB241" s="0"/>
      <c r="SC241" s="0"/>
      <c r="SD241" s="0"/>
      <c r="SE241" s="0"/>
      <c r="SF241" s="0"/>
      <c r="SG241" s="0"/>
      <c r="SH241" s="0"/>
      <c r="SI241" s="0"/>
      <c r="SJ241" s="0"/>
      <c r="SK241" s="0"/>
      <c r="SL241" s="0"/>
      <c r="SM241" s="0"/>
      <c r="SN241" s="0"/>
      <c r="SO241" s="0"/>
      <c r="SP241" s="0"/>
      <c r="SQ241" s="0"/>
      <c r="SR241" s="0"/>
      <c r="SS241" s="0"/>
      <c r="ST241" s="0"/>
      <c r="SU241" s="0"/>
      <c r="SV241" s="0"/>
      <c r="SW241" s="0"/>
      <c r="SX241" s="0"/>
      <c r="SY241" s="0"/>
      <c r="SZ241" s="0"/>
      <c r="TA241" s="0"/>
      <c r="TB241" s="0"/>
      <c r="TC241" s="0"/>
      <c r="TD241" s="0"/>
      <c r="TE241" s="0"/>
      <c r="TF241" s="0"/>
      <c r="TG241" s="0"/>
      <c r="TH241" s="0"/>
      <c r="TI241" s="0"/>
      <c r="TJ241" s="0"/>
      <c r="TK241" s="0"/>
      <c r="TL241" s="0"/>
      <c r="TM241" s="0"/>
      <c r="TN241" s="0"/>
      <c r="TO241" s="0"/>
      <c r="TP241" s="0"/>
      <c r="TQ241" s="0"/>
      <c r="TR241" s="0"/>
      <c r="TS241" s="0"/>
      <c r="TT241" s="0"/>
      <c r="TU241" s="0"/>
      <c r="TV241" s="0"/>
      <c r="TW241" s="0"/>
      <c r="TX241" s="0"/>
      <c r="TY241" s="0"/>
      <c r="TZ241" s="0"/>
      <c r="UA241" s="0"/>
      <c r="UB241" s="0"/>
      <c r="UC241" s="0"/>
      <c r="UD241" s="0"/>
      <c r="UE241" s="0"/>
      <c r="UF241" s="0"/>
      <c r="UG241" s="0"/>
      <c r="UH241" s="0"/>
      <c r="UI241" s="0"/>
      <c r="UJ241" s="0"/>
      <c r="UK241" s="0"/>
      <c r="UL241" s="0"/>
      <c r="UM241" s="0"/>
      <c r="UN241" s="0"/>
      <c r="UO241" s="0"/>
      <c r="UP241" s="0"/>
      <c r="UQ241" s="0"/>
      <c r="UR241" s="0"/>
      <c r="US241" s="0"/>
      <c r="UT241" s="0"/>
      <c r="UU241" s="0"/>
      <c r="UV241" s="0"/>
      <c r="UW241" s="0"/>
      <c r="UX241" s="0"/>
      <c r="UY241" s="0"/>
      <c r="UZ241" s="0"/>
      <c r="VA241" s="0"/>
      <c r="VB241" s="0"/>
      <c r="VC241" s="0"/>
      <c r="VD241" s="0"/>
      <c r="VE241" s="0"/>
      <c r="VF241" s="0"/>
      <c r="VG241" s="0"/>
      <c r="VH241" s="0"/>
      <c r="VI241" s="0"/>
      <c r="VJ241" s="0"/>
      <c r="VK241" s="0"/>
      <c r="VL241" s="0"/>
      <c r="VM241" s="0"/>
      <c r="VN241" s="0"/>
      <c r="VO241" s="0"/>
      <c r="VP241" s="0"/>
      <c r="VQ241" s="0"/>
      <c r="VR241" s="0"/>
      <c r="VS241" s="0"/>
      <c r="VT241" s="0"/>
      <c r="VU241" s="0"/>
      <c r="VV241" s="0"/>
      <c r="VW241" s="0"/>
      <c r="VX241" s="0"/>
      <c r="VY241" s="0"/>
      <c r="VZ241" s="0"/>
      <c r="WA241" s="0"/>
      <c r="WB241" s="0"/>
      <c r="WC241" s="0"/>
      <c r="WD241" s="0"/>
      <c r="WE241" s="0"/>
      <c r="WF241" s="0"/>
      <c r="WG241" s="0"/>
      <c r="WH241" s="0"/>
      <c r="WI241" s="0"/>
      <c r="WJ241" s="0"/>
      <c r="WK241" s="0"/>
      <c r="WL241" s="0"/>
      <c r="WM241" s="0"/>
      <c r="WN241" s="0"/>
      <c r="WO241" s="0"/>
      <c r="WP241" s="0"/>
      <c r="WQ241" s="0"/>
      <c r="WR241" s="0"/>
      <c r="WS241" s="0"/>
      <c r="WT241" s="0"/>
      <c r="WU241" s="0"/>
      <c r="WV241" s="0"/>
      <c r="WW241" s="0"/>
      <c r="WX241" s="0"/>
      <c r="WY241" s="0"/>
      <c r="WZ241" s="0"/>
      <c r="XA241" s="0"/>
      <c r="XB241" s="0"/>
      <c r="XC241" s="0"/>
      <c r="XD241" s="0"/>
      <c r="XE241" s="0"/>
      <c r="XF241" s="0"/>
      <c r="XG241" s="0"/>
      <c r="XH241" s="0"/>
      <c r="XI241" s="0"/>
      <c r="XJ241" s="0"/>
      <c r="XK241" s="0"/>
      <c r="XL241" s="0"/>
      <c r="XM241" s="0"/>
      <c r="XN241" s="0"/>
      <c r="XO241" s="0"/>
      <c r="XP241" s="0"/>
      <c r="XQ241" s="0"/>
      <c r="XR241" s="0"/>
      <c r="XS241" s="0"/>
      <c r="XT241" s="0"/>
      <c r="XU241" s="0"/>
      <c r="XV241" s="0"/>
      <c r="XW241" s="0"/>
      <c r="XX241" s="0"/>
      <c r="XY241" s="0"/>
      <c r="XZ241" s="0"/>
      <c r="YA241" s="0"/>
      <c r="YB241" s="0"/>
      <c r="YC241" s="0"/>
      <c r="YD241" s="0"/>
      <c r="YE241" s="0"/>
      <c r="YF241" s="0"/>
      <c r="YG241" s="0"/>
      <c r="YH241" s="0"/>
      <c r="YI241" s="0"/>
      <c r="YJ241" s="0"/>
      <c r="YK241" s="0"/>
      <c r="YL241" s="0"/>
      <c r="YM241" s="0"/>
      <c r="YN241" s="0"/>
      <c r="YO241" s="0"/>
      <c r="YP241" s="0"/>
      <c r="YQ241" s="0"/>
      <c r="YR241" s="0"/>
      <c r="YS241" s="0"/>
      <c r="YT241" s="0"/>
      <c r="YU241" s="0"/>
      <c r="YV241" s="0"/>
      <c r="YW241" s="0"/>
      <c r="YX241" s="0"/>
      <c r="YY241" s="0"/>
      <c r="YZ241" s="0"/>
      <c r="ZA241" s="0"/>
      <c r="ZB241" s="0"/>
      <c r="ZC241" s="0"/>
      <c r="ZD241" s="0"/>
      <c r="ZE241" s="0"/>
      <c r="ZF241" s="0"/>
      <c r="ZG241" s="0"/>
      <c r="ZH241" s="0"/>
      <c r="ZI241" s="0"/>
      <c r="ZJ241" s="0"/>
      <c r="ZK241" s="0"/>
      <c r="ZL241" s="0"/>
      <c r="ZM241" s="0"/>
      <c r="ZN241" s="0"/>
      <c r="ZO241" s="0"/>
      <c r="ZP241" s="0"/>
      <c r="ZQ241" s="0"/>
      <c r="ZR241" s="0"/>
      <c r="ZS241" s="0"/>
      <c r="ZT241" s="0"/>
      <c r="ZU241" s="0"/>
      <c r="ZV241" s="0"/>
      <c r="ZW241" s="0"/>
      <c r="ZX241" s="0"/>
      <c r="ZY241" s="0"/>
      <c r="ZZ241" s="0"/>
      <c r="AAA241" s="0"/>
      <c r="AAB241" s="0"/>
      <c r="AAC241" s="0"/>
      <c r="AAD241" s="0"/>
      <c r="AAE241" s="0"/>
      <c r="AAF241" s="0"/>
      <c r="AAG241" s="0"/>
      <c r="AAH241" s="0"/>
      <c r="AAI241" s="0"/>
      <c r="AAJ241" s="0"/>
      <c r="AAK241" s="0"/>
      <c r="AAL241" s="0"/>
      <c r="AAM241" s="0"/>
      <c r="AAN241" s="0"/>
      <c r="AAO241" s="0"/>
      <c r="AAP241" s="0"/>
      <c r="AAQ241" s="0"/>
      <c r="AAR241" s="0"/>
      <c r="AAS241" s="0"/>
      <c r="AAT241" s="0"/>
      <c r="AAU241" s="0"/>
      <c r="AAV241" s="0"/>
      <c r="AAW241" s="0"/>
      <c r="AAX241" s="0"/>
      <c r="AAY241" s="0"/>
      <c r="AAZ241" s="0"/>
      <c r="ABA241" s="0"/>
      <c r="ABB241" s="0"/>
      <c r="ABC241" s="0"/>
      <c r="ABD241" s="0"/>
      <c r="ABE241" s="0"/>
      <c r="ABF241" s="0"/>
      <c r="ABG241" s="0"/>
      <c r="ABH241" s="0"/>
      <c r="ABI241" s="0"/>
      <c r="ABJ241" s="0"/>
      <c r="ABK241" s="0"/>
      <c r="ABL241" s="0"/>
      <c r="ABM241" s="0"/>
      <c r="ABN241" s="0"/>
      <c r="ABO241" s="0"/>
      <c r="ABP241" s="0"/>
      <c r="ABQ241" s="0"/>
      <c r="ABR241" s="0"/>
      <c r="ABS241" s="0"/>
      <c r="ABT241" s="0"/>
      <c r="ABU241" s="0"/>
      <c r="ABV241" s="0"/>
      <c r="ABW241" s="0"/>
      <c r="ABX241" s="0"/>
      <c r="ABY241" s="0"/>
      <c r="ABZ241" s="0"/>
      <c r="ACA241" s="0"/>
      <c r="ACB241" s="0"/>
      <c r="ACC241" s="0"/>
      <c r="ACD241" s="0"/>
      <c r="ACE241" s="0"/>
      <c r="ACF241" s="0"/>
      <c r="ACG241" s="0"/>
      <c r="ACH241" s="0"/>
      <c r="ACI241" s="0"/>
      <c r="ACJ241" s="0"/>
      <c r="ACK241" s="0"/>
      <c r="ACL241" s="0"/>
      <c r="ACM241" s="0"/>
      <c r="ACN241" s="0"/>
      <c r="ACO241" s="0"/>
      <c r="ACP241" s="0"/>
      <c r="ACQ241" s="0"/>
      <c r="ACR241" s="0"/>
      <c r="ACS241" s="0"/>
      <c r="ACT241" s="0"/>
      <c r="ACU241" s="0"/>
      <c r="ACV241" s="0"/>
      <c r="ACW241" s="0"/>
      <c r="ACX241" s="0"/>
      <c r="ACY241" s="0"/>
      <c r="ACZ241" s="0"/>
      <c r="ADA241" s="0"/>
      <c r="ADB241" s="0"/>
      <c r="ADC241" s="0"/>
      <c r="ADD241" s="0"/>
      <c r="ADE241" s="0"/>
      <c r="ADF241" s="0"/>
      <c r="ADG241" s="0"/>
      <c r="ADH241" s="0"/>
      <c r="ADI241" s="0"/>
      <c r="ADJ241" s="0"/>
      <c r="ADK241" s="0"/>
      <c r="ADL241" s="0"/>
      <c r="ADM241" s="0"/>
      <c r="ADN241" s="0"/>
      <c r="ADO241" s="0"/>
      <c r="ADP241" s="0"/>
      <c r="ADQ241" s="0"/>
      <c r="ADR241" s="0"/>
      <c r="ADS241" s="0"/>
      <c r="ADT241" s="0"/>
      <c r="ADU241" s="0"/>
      <c r="ADV241" s="0"/>
      <c r="ADW241" s="0"/>
      <c r="ADX241" s="0"/>
      <c r="ADY241" s="0"/>
      <c r="ADZ241" s="0"/>
      <c r="AEA241" s="0"/>
      <c r="AEB241" s="0"/>
      <c r="AEC241" s="0"/>
      <c r="AED241" s="0"/>
      <c r="AEE241" s="0"/>
      <c r="AEF241" s="0"/>
      <c r="AEG241" s="0"/>
      <c r="AEH241" s="0"/>
      <c r="AEI241" s="0"/>
      <c r="AEJ241" s="0"/>
      <c r="AEK241" s="0"/>
      <c r="AEL241" s="0"/>
      <c r="AEM241" s="0"/>
      <c r="AEN241" s="0"/>
      <c r="AEO241" s="0"/>
      <c r="AEP241" s="0"/>
      <c r="AEQ241" s="0"/>
      <c r="AER241" s="0"/>
      <c r="AES241" s="0"/>
      <c r="AET241" s="0"/>
      <c r="AEU241" s="0"/>
      <c r="AEV241" s="0"/>
      <c r="AEW241" s="0"/>
      <c r="AEX241" s="0"/>
      <c r="AEY241" s="0"/>
      <c r="AEZ241" s="0"/>
      <c r="AFA241" s="0"/>
      <c r="AFB241" s="0"/>
      <c r="AFC241" s="0"/>
      <c r="AFD241" s="0"/>
      <c r="AFE241" s="0"/>
      <c r="AFF241" s="0"/>
      <c r="AFG241" s="0"/>
      <c r="AFH241" s="0"/>
      <c r="AFI241" s="0"/>
      <c r="AFJ241" s="0"/>
      <c r="AFK241" s="0"/>
      <c r="AFL241" s="0"/>
      <c r="AFM241" s="0"/>
      <c r="AFN241" s="0"/>
      <c r="AFO241" s="0"/>
      <c r="AFP241" s="0"/>
      <c r="AFQ241" s="0"/>
      <c r="AFR241" s="0"/>
      <c r="AFS241" s="0"/>
      <c r="AFT241" s="0"/>
      <c r="AFU241" s="0"/>
      <c r="AFV241" s="0"/>
      <c r="AFW241" s="0"/>
      <c r="AFX241" s="0"/>
      <c r="AFY241" s="0"/>
      <c r="AFZ241" s="0"/>
      <c r="AGA241" s="0"/>
      <c r="AGB241" s="0"/>
      <c r="AGC241" s="0"/>
      <c r="AGD241" s="0"/>
      <c r="AGE241" s="0"/>
      <c r="AGF241" s="0"/>
      <c r="AGG241" s="0"/>
      <c r="AGH241" s="0"/>
      <c r="AGI241" s="0"/>
      <c r="AGJ241" s="0"/>
      <c r="AGK241" s="0"/>
      <c r="AGL241" s="0"/>
      <c r="AGM241" s="0"/>
      <c r="AGN241" s="0"/>
      <c r="AGO241" s="0"/>
      <c r="AGP241" s="0"/>
      <c r="AGQ241" s="0"/>
      <c r="AGR241" s="0"/>
      <c r="AGS241" s="0"/>
      <c r="AGT241" s="0"/>
      <c r="AGU241" s="0"/>
      <c r="AGV241" s="0"/>
      <c r="AGW241" s="0"/>
      <c r="AGX241" s="0"/>
      <c r="AGY241" s="0"/>
      <c r="AGZ241" s="0"/>
      <c r="AHA241" s="0"/>
      <c r="AHB241" s="0"/>
      <c r="AHC241" s="0"/>
      <c r="AHD241" s="0"/>
      <c r="AHE241" s="0"/>
      <c r="AHF241" s="0"/>
      <c r="AHG241" s="0"/>
      <c r="AHH241" s="0"/>
      <c r="AHI241" s="0"/>
      <c r="AHJ241" s="0"/>
      <c r="AHK241" s="0"/>
      <c r="AHL241" s="0"/>
      <c r="AHM241" s="0"/>
      <c r="AHN241" s="0"/>
      <c r="AHO241" s="0"/>
      <c r="AHP241" s="0"/>
      <c r="AHQ241" s="0"/>
      <c r="AHR241" s="0"/>
      <c r="AHS241" s="0"/>
      <c r="AHT241" s="0"/>
      <c r="AHU241" s="0"/>
      <c r="AHV241" s="0"/>
      <c r="AHW241" s="0"/>
      <c r="AHX241" s="0"/>
      <c r="AHY241" s="0"/>
      <c r="AHZ241" s="0"/>
      <c r="AIA241" s="0"/>
      <c r="AIB241" s="0"/>
      <c r="AIC241" s="0"/>
      <c r="AID241" s="0"/>
      <c r="AIE241" s="0"/>
      <c r="AIF241" s="0"/>
      <c r="AIG241" s="0"/>
      <c r="AIH241" s="0"/>
      <c r="AII241" s="0"/>
      <c r="AIJ241" s="0"/>
      <c r="AIK241" s="0"/>
      <c r="AIL241" s="0"/>
      <c r="AIM241" s="0"/>
      <c r="AIN241" s="0"/>
      <c r="AIO241" s="0"/>
      <c r="AIP241" s="0"/>
      <c r="AIQ241" s="0"/>
      <c r="AIR241" s="0"/>
      <c r="AIS241" s="0"/>
      <c r="AIT241" s="0"/>
      <c r="AIU241" s="0"/>
      <c r="AIV241" s="0"/>
      <c r="AIW241" s="0"/>
      <c r="AIX241" s="0"/>
      <c r="AIY241" s="0"/>
      <c r="AIZ241" s="0"/>
      <c r="AJA241" s="0"/>
      <c r="AJB241" s="0"/>
      <c r="AJC241" s="0"/>
      <c r="AJD241" s="0"/>
      <c r="AJE241" s="0"/>
      <c r="AJF241" s="0"/>
      <c r="AJG241" s="0"/>
      <c r="AJH241" s="0"/>
      <c r="AJI241" s="0"/>
      <c r="AJJ241" s="0"/>
      <c r="AJK241" s="0"/>
      <c r="AJL241" s="0"/>
      <c r="AJM241" s="0"/>
      <c r="AJN241" s="0"/>
      <c r="AJO241" s="0"/>
      <c r="AJP241" s="0"/>
      <c r="AJQ241" s="0"/>
      <c r="AJR241" s="0"/>
      <c r="AJS241" s="0"/>
      <c r="AJT241" s="0"/>
      <c r="AJU241" s="0"/>
      <c r="AJV241" s="0"/>
      <c r="AJW241" s="0"/>
      <c r="AJX241" s="0"/>
      <c r="AJY241" s="0"/>
      <c r="AJZ241" s="0"/>
      <c r="AKA241" s="0"/>
      <c r="AKB241" s="0"/>
      <c r="AKC241" s="0"/>
      <c r="AKD241" s="0"/>
      <c r="AKE241" s="0"/>
      <c r="AKF241" s="0"/>
      <c r="AKG241" s="0"/>
      <c r="AKH241" s="0"/>
      <c r="AKI241" s="0"/>
      <c r="AKJ241" s="0"/>
      <c r="AKK241" s="0"/>
      <c r="AKL241" s="0"/>
      <c r="AKM241" s="0"/>
      <c r="AKN241" s="0"/>
      <c r="AKO241" s="0"/>
      <c r="AKP241" s="0"/>
      <c r="AKQ241" s="0"/>
      <c r="AKR241" s="0"/>
      <c r="AKS241" s="0"/>
      <c r="AKT241" s="0"/>
      <c r="AKU241" s="0"/>
      <c r="AKV241" s="0"/>
      <c r="AKW241" s="0"/>
      <c r="AKX241" s="0"/>
      <c r="AKY241" s="0"/>
      <c r="AKZ241" s="0"/>
      <c r="ALA241" s="0"/>
      <c r="ALB241" s="0"/>
      <c r="ALC241" s="0"/>
      <c r="ALD241" s="0"/>
      <c r="ALE241" s="0"/>
      <c r="ALF241" s="0"/>
      <c r="ALG241" s="0"/>
      <c r="ALH241" s="0"/>
      <c r="ALI241" s="0"/>
      <c r="ALJ241" s="0"/>
      <c r="ALK241" s="0"/>
      <c r="ALL241" s="0"/>
      <c r="ALM241" s="0"/>
      <c r="ALN241" s="0"/>
      <c r="ALO241" s="0"/>
      <c r="ALP241" s="0"/>
      <c r="ALQ241" s="0"/>
      <c r="ALR241" s="0"/>
      <c r="ALS241" s="0"/>
      <c r="ALT241" s="0"/>
      <c r="ALU241" s="0"/>
      <c r="ALV241" s="0"/>
      <c r="ALW241" s="0"/>
      <c r="ALX241" s="0"/>
      <c r="ALY241" s="0"/>
      <c r="ALZ241" s="0"/>
      <c r="AMA241" s="0"/>
      <c r="AMB241" s="0"/>
      <c r="AMC241" s="0"/>
      <c r="AMD241" s="0"/>
      <c r="AME241" s="0"/>
      <c r="AMF241" s="0"/>
      <c r="AMG241" s="0"/>
      <c r="AMH241" s="0"/>
      <c r="AMI241" s="0"/>
      <c r="AMJ241" s="0"/>
    </row>
    <row r="242" customFormat="false" ht="13.2" hidden="false" customHeight="false" outlineLevel="0" collapsed="false">
      <c r="B242" s="3" t="n">
        <v>17</v>
      </c>
      <c r="I242" s="20" t="n">
        <v>0</v>
      </c>
      <c r="J242" s="1" t="s">
        <v>46</v>
      </c>
      <c r="K242" s="1" t="s">
        <v>40</v>
      </c>
      <c r="L242" s="5" t="n">
        <v>43013</v>
      </c>
      <c r="P242" s="19" t="n">
        <f aca="false">+SUMIFS($O$2:$O$181,$J$2:$J$181,$J242,$B$2:$B$181,"&lt;"&amp;$B242,$B$2:$B$181,"&gt;="&amp;($B242-6))/6</f>
        <v>0.5</v>
      </c>
      <c r="Q242" s="19" t="n">
        <f aca="false">+SUMIFS($M$2:$M$181,$J$2:$J$181,$J242,$B$2:$B$181,"&lt;"&amp;$B242,$B$2:$B$181,"&gt;="&amp;($B242-6))/6</f>
        <v>1</v>
      </c>
      <c r="R242" s="19" t="n">
        <f aca="false">+SUMIFS($N$2:$N$181,$J$2:$J$181,$J242,$B$2:$B$181,"&lt;"&amp;$B242,$B$2:$B$181,"&gt;="&amp;($B242-6))/6</f>
        <v>1.66666666666667</v>
      </c>
      <c r="S242" s="19" t="n">
        <f aca="false">+SUMIFS($S$2:$S$181,$J$2:$J$181,$J242,$B$2:$B$181,"&lt;"&amp;$B242,$B$2:$B$181,"&gt;="&amp;($B242-6))/(6*90)</f>
        <v>0.7</v>
      </c>
      <c r="T242" s="19" t="n">
        <f aca="false">+SUMIFS($T$2:$T$181,$J$2:$J$181,$J242,$B$2:$B$181,"&lt;"&amp;$B242,$B$2:$B$181,"&gt;="&amp;($B242-6))/(6*90)</f>
        <v>0.109259259259259</v>
      </c>
      <c r="U242" s="19" t="n">
        <f aca="false">+SUMIFS($U$2:$U$181,$J$2:$J$181,$J242,$B$2:$B$181,"&lt;"&amp;$B242,$B$2:$B$181,"&gt;="&amp;($B242-6))/(6*90)</f>
        <v>0.774074074074074</v>
      </c>
      <c r="V242" s="19" t="n">
        <f aca="false">+SUMIFS($V$2:$V$181,$J$2:$J$181,$J242,$B$2:$B$181,"&lt;"&amp;$B242,$B$2:$B$181,"&gt;="&amp;($B242-6))/(6*90)</f>
        <v>0.196296296296296</v>
      </c>
      <c r="W242" s="19" t="n">
        <f aca="false">+SUMIFS($W$2:$W$181,$J$2:$J$181,$J242,$B$2:$B$181,"&lt;"&amp;$B242,$B$2:$B$181,"&gt;="&amp;($B242-6))/6</f>
        <v>0.919871794871795</v>
      </c>
      <c r="X242" s="19" t="n">
        <f aca="false">+SUMIFS($X$2:$X$181,$J$2:$J$181,$J242,$B$2:$B$181,"&lt;"&amp;$B242,$B$2:$B$181,"&gt;="&amp;($B242-6))/6</f>
        <v>2.32306255835668</v>
      </c>
      <c r="Y242" s="19" t="n">
        <f aca="false">+SUMIFS($Y$2:$Y$181,$J$2:$J$181,$J242,$B$2:$B$181,"&lt;"&amp;$B242,$B$2:$B$181,"&gt;="&amp;($B242-6))/(6*90)</f>
        <v>3.05</v>
      </c>
      <c r="Z242" s="19" t="n">
        <f aca="false">+SUMIFS($Z$2:$Z$181,$J$2:$J$181,$J242,$B$2:$B$181,"&lt;"&amp;$B242,$B$2:$B$181,"&gt;="&amp;($B242-6))/(6*90)</f>
        <v>0.701851851851852</v>
      </c>
      <c r="AA242" s="19" t="n">
        <f aca="false">+SUMIFS($AA$2:$AA$181,$J$2:$J$181,$J242,$B$2:$B$181,"&lt;"&amp;$B242,$B$2:$B$181,"&gt;="&amp;($B242-6))/6</f>
        <v>0.804237098460864</v>
      </c>
      <c r="AB242" s="19" t="n">
        <f aca="false">+SUMIFS($AB$2:$AB$181,$J$2:$J$181,$J242,$B$2:$B$181,"&lt;"&amp;$B242,$B$2:$B$181,"&gt;="&amp;($B242-6))/(6*90)</f>
        <v>0.0666666666666667</v>
      </c>
      <c r="AC242" s="19" t="n">
        <f aca="false">+SUMIFS($AC$2:$AC$181,$J$2:$J$181,$J242,$B$2:$B$181,"&lt;"&amp;$B242,$B$2:$B$181,"&gt;="&amp;($B242-6))/(6*90)</f>
        <v>0.157407407407407</v>
      </c>
      <c r="AD242" s="19" t="n">
        <f aca="false">+SUMIFS(AD$2:AD$181,$J$2:$J$181,$J242,$B$2:$B$181,"&lt;"&amp;$B242,$B$2:$B$181,"&gt;="&amp;($B242-6))/6</f>
        <v>2.33333333333333</v>
      </c>
      <c r="AE242" s="19" t="n">
        <f aca="false">+SUMIFS(AE$2:AE$181,$J$2:$J$181,$J242,$B$2:$B$181,"&lt;"&amp;$B242,$B$2:$B$181,"&gt;="&amp;($B242-6))/(6*90)</f>
        <v>0.1</v>
      </c>
      <c r="AF242" s="19" t="n">
        <f aca="false">+SUMIFS(AF$2:AF$181,$J$2:$J$181,$J242,$B$2:$B$181,"&lt;"&amp;$B242,$B$2:$B$181,"&gt;="&amp;($B242-6))/(6*90)</f>
        <v>2.86296296296296</v>
      </c>
      <c r="AG242" s="19" t="n">
        <f aca="false">+SUMIFS(AG$2:AG$181,$J$2:$J$181,$J242,$B$2:$B$181,"&lt;"&amp;$B242,$B$2:$B$181,"&gt;="&amp;($B242-6))/(6*90)</f>
        <v>0.32962962962963</v>
      </c>
      <c r="AH242" s="19" t="n">
        <f aca="false">+SUMIFS(AH$2:AH$181,$J$2:$J$181,$J242,$B$2:$B$181,"&lt;"&amp;$B242,$B$2:$B$181,"&gt;="&amp;($B242-6))/(6*90)</f>
        <v>0.0481481481481482</v>
      </c>
      <c r="AI242" s="19" t="n">
        <f aca="false">+SUMIFS(AI$2:AI$181,$J$2:$J$181,$J242,$B$2:$B$181,"&lt;"&amp;$B242,$B$2:$B$181,"&gt;="&amp;($B242-6))/(6*90)</f>
        <v>0.15</v>
      </c>
      <c r="AJ242" s="19" t="n">
        <f aca="false">+SUMIFS(AJ$2:AJ$181,$J$2:$J$181,$J242,$B$2:$B$181,"&lt;"&amp;$B242,$B$2:$B$181,"&gt;="&amp;($B242-6))/6</f>
        <v>2.5</v>
      </c>
      <c r="AK242" s="19" t="n">
        <f aca="false">+SUMIFS(AK$2:AK$181,$J$2:$J$181,$J242,$B$2:$B$181,"&lt;"&amp;$B242,$B$2:$B$181,"&gt;="&amp;($B242-6))/(6*90)</f>
        <v>0.0925925925925926</v>
      </c>
      <c r="AL242" s="19" t="n">
        <f aca="false">+SUMIFS(AL$2:AL$181,$J$2:$J$181,$J242,$B$2:$B$181,"&lt;"&amp;$B242,$B$2:$B$181,"&gt;="&amp;($B242-6))/6</f>
        <v>0.75</v>
      </c>
      <c r="AM242" s="19" t="n">
        <f aca="false">+SUMIFS(AM$2:AM$181,$J$2:$J$181,$J242,$B$2:$B$181,"&lt;"&amp;$B242,$B$2:$B$181,"&gt;="&amp;($B242-6))/6</f>
        <v>1.83155929038282</v>
      </c>
      <c r="AN242" s="19" t="n">
        <f aca="false">+SUMIFS(AN$2:AN$181,$J$2:$J$181,$J242,$B$2:$B$181,"&lt;"&amp;$B242,$B$2:$B$181,"&gt;="&amp;($B242-6))/6</f>
        <v>1.52518685883286</v>
      </c>
      <c r="AO242" s="0"/>
      <c r="AP242" s="0"/>
      <c r="AQ242" s="0"/>
      <c r="AR242" s="0"/>
      <c r="AS242" s="0"/>
      <c r="AT242" s="0"/>
      <c r="AU242" s="0"/>
      <c r="AV242" s="0"/>
      <c r="AW242" s="0"/>
      <c r="AX242" s="0"/>
      <c r="AY242" s="0"/>
      <c r="AZ242" s="0"/>
      <c r="BA242" s="0"/>
      <c r="BB242" s="0"/>
      <c r="BC242" s="0"/>
      <c r="BD242" s="0"/>
      <c r="BE242" s="0"/>
      <c r="BF242" s="0"/>
      <c r="BG242" s="0"/>
      <c r="BH242" s="0"/>
      <c r="BI242" s="0"/>
      <c r="BJ242" s="0"/>
      <c r="BK242" s="0"/>
      <c r="BL242" s="0"/>
      <c r="BM242" s="0"/>
      <c r="BN242" s="0"/>
      <c r="BO242" s="0"/>
      <c r="BP242" s="0"/>
      <c r="BQ242" s="0"/>
      <c r="BR242" s="0"/>
      <c r="BS242" s="0"/>
      <c r="BT242" s="0"/>
      <c r="BU242" s="0"/>
      <c r="BV242" s="0"/>
      <c r="BW242" s="0"/>
      <c r="BX242" s="0"/>
      <c r="BY242" s="0"/>
      <c r="BZ242" s="0"/>
      <c r="CA242" s="0"/>
      <c r="CB242" s="0"/>
      <c r="CC242" s="0"/>
      <c r="CD242" s="0"/>
      <c r="CE242" s="0"/>
      <c r="CF242" s="0"/>
      <c r="CG242" s="0"/>
      <c r="CH242" s="0"/>
      <c r="CI242" s="0"/>
      <c r="CJ242" s="0"/>
      <c r="CK242" s="0"/>
      <c r="CL242" s="0"/>
      <c r="CM242" s="0"/>
      <c r="CN242" s="0"/>
      <c r="CO242" s="0"/>
      <c r="CP242" s="0"/>
      <c r="CQ242" s="0"/>
      <c r="CR242" s="0"/>
      <c r="CS242" s="0"/>
      <c r="CT242" s="0"/>
      <c r="CU242" s="0"/>
      <c r="CV242" s="0"/>
      <c r="CW242" s="0"/>
      <c r="CX242" s="0"/>
      <c r="CY242" s="0"/>
      <c r="CZ242" s="0"/>
      <c r="DA242" s="0"/>
      <c r="DB242" s="0"/>
      <c r="DC242" s="0"/>
      <c r="DD242" s="0"/>
      <c r="DE242" s="0"/>
      <c r="DF242" s="0"/>
      <c r="DG242" s="0"/>
      <c r="DH242" s="0"/>
      <c r="DI242" s="0"/>
      <c r="DJ242" s="0"/>
      <c r="DK242" s="0"/>
      <c r="DL242" s="0"/>
      <c r="DM242" s="0"/>
      <c r="DN242" s="0"/>
      <c r="DO242" s="0"/>
      <c r="DP242" s="0"/>
      <c r="DQ242" s="0"/>
      <c r="DR242" s="0"/>
      <c r="DS242" s="0"/>
      <c r="DT242" s="0"/>
      <c r="DU242" s="0"/>
      <c r="DV242" s="0"/>
      <c r="DW242" s="0"/>
      <c r="DX242" s="0"/>
      <c r="DY242" s="0"/>
      <c r="DZ242" s="0"/>
      <c r="EA242" s="0"/>
      <c r="EB242" s="0"/>
      <c r="EC242" s="0"/>
      <c r="ED242" s="0"/>
      <c r="EE242" s="0"/>
      <c r="EF242" s="0"/>
      <c r="EG242" s="0"/>
      <c r="EH242" s="0"/>
      <c r="EI242" s="0"/>
      <c r="EJ242" s="0"/>
      <c r="EK242" s="0"/>
      <c r="EL242" s="0"/>
      <c r="EM242" s="0"/>
      <c r="EN242" s="0"/>
      <c r="EO242" s="0"/>
      <c r="EP242" s="0"/>
      <c r="EQ242" s="0"/>
      <c r="ER242" s="0"/>
      <c r="ES242" s="0"/>
      <c r="ET242" s="0"/>
      <c r="EU242" s="0"/>
      <c r="EV242" s="0"/>
      <c r="EW242" s="0"/>
      <c r="EX242" s="0"/>
      <c r="EY242" s="0"/>
      <c r="EZ242" s="0"/>
      <c r="FA242" s="0"/>
      <c r="FB242" s="0"/>
      <c r="FC242" s="0"/>
      <c r="FD242" s="0"/>
      <c r="FE242" s="0"/>
      <c r="FF242" s="0"/>
      <c r="FG242" s="0"/>
      <c r="FH242" s="0"/>
      <c r="FI242" s="0"/>
      <c r="FJ242" s="0"/>
      <c r="FK242" s="0"/>
      <c r="FL242" s="0"/>
      <c r="FM242" s="0"/>
      <c r="FN242" s="0"/>
      <c r="FO242" s="0"/>
      <c r="FP242" s="0"/>
      <c r="FQ242" s="0"/>
      <c r="FR242" s="0"/>
      <c r="FS242" s="0"/>
      <c r="FT242" s="0"/>
      <c r="FU242" s="0"/>
      <c r="FV242" s="0"/>
      <c r="FW242" s="0"/>
      <c r="FX242" s="0"/>
      <c r="FY242" s="0"/>
      <c r="FZ242" s="0"/>
      <c r="GA242" s="0"/>
      <c r="GB242" s="0"/>
      <c r="GC242" s="0"/>
      <c r="GD242" s="0"/>
      <c r="GE242" s="0"/>
      <c r="GF242" s="0"/>
      <c r="GG242" s="0"/>
      <c r="GH242" s="0"/>
      <c r="GI242" s="0"/>
      <c r="GJ242" s="0"/>
      <c r="GK242" s="0"/>
      <c r="GL242" s="0"/>
      <c r="GM242" s="0"/>
      <c r="GN242" s="0"/>
      <c r="GO242" s="0"/>
      <c r="GP242" s="0"/>
      <c r="GQ242" s="0"/>
      <c r="GR242" s="0"/>
      <c r="GS242" s="0"/>
      <c r="GT242" s="0"/>
      <c r="GU242" s="0"/>
      <c r="GV242" s="0"/>
      <c r="GW242" s="0"/>
      <c r="GX242" s="0"/>
      <c r="GY242" s="0"/>
      <c r="GZ242" s="0"/>
      <c r="HA242" s="0"/>
      <c r="HB242" s="0"/>
      <c r="HC242" s="0"/>
      <c r="HD242" s="0"/>
      <c r="HE242" s="0"/>
      <c r="HF242" s="0"/>
      <c r="HG242" s="0"/>
      <c r="HH242" s="0"/>
      <c r="HI242" s="0"/>
      <c r="HJ242" s="0"/>
      <c r="HK242" s="0"/>
      <c r="HL242" s="0"/>
      <c r="HM242" s="0"/>
      <c r="HN242" s="0"/>
      <c r="HO242" s="0"/>
      <c r="HP242" s="0"/>
      <c r="HQ242" s="0"/>
      <c r="HR242" s="0"/>
      <c r="HS242" s="0"/>
      <c r="HT242" s="0"/>
      <c r="HU242" s="0"/>
      <c r="HV242" s="0"/>
      <c r="HW242" s="0"/>
      <c r="HX242" s="0"/>
      <c r="HY242" s="0"/>
      <c r="HZ242" s="0"/>
      <c r="IA242" s="0"/>
      <c r="IB242" s="0"/>
      <c r="IC242" s="0"/>
      <c r="ID242" s="0"/>
      <c r="IE242" s="0"/>
      <c r="IF242" s="0"/>
      <c r="IG242" s="0"/>
      <c r="IH242" s="0"/>
      <c r="II242" s="0"/>
      <c r="IJ242" s="0"/>
      <c r="IK242" s="0"/>
      <c r="IL242" s="0"/>
      <c r="IM242" s="0"/>
      <c r="IN242" s="0"/>
      <c r="IO242" s="0"/>
      <c r="IP242" s="0"/>
      <c r="IQ242" s="0"/>
      <c r="IR242" s="0"/>
      <c r="IS242" s="0"/>
      <c r="IT242" s="0"/>
      <c r="IU242" s="0"/>
      <c r="IV242" s="0"/>
      <c r="IW242" s="0"/>
      <c r="IX242" s="0"/>
      <c r="IY242" s="0"/>
      <c r="IZ242" s="0"/>
      <c r="JA242" s="0"/>
      <c r="JB242" s="0"/>
      <c r="JC242" s="0"/>
      <c r="JD242" s="0"/>
      <c r="JE242" s="0"/>
      <c r="JF242" s="0"/>
      <c r="JG242" s="0"/>
      <c r="JH242" s="0"/>
      <c r="JI242" s="0"/>
      <c r="JJ242" s="0"/>
      <c r="JK242" s="0"/>
      <c r="JL242" s="0"/>
      <c r="JM242" s="0"/>
      <c r="JN242" s="0"/>
      <c r="JO242" s="0"/>
      <c r="JP242" s="0"/>
      <c r="JQ242" s="0"/>
      <c r="JR242" s="0"/>
      <c r="JS242" s="0"/>
      <c r="JT242" s="0"/>
      <c r="JU242" s="0"/>
      <c r="JV242" s="0"/>
      <c r="JW242" s="0"/>
      <c r="JX242" s="0"/>
      <c r="JY242" s="0"/>
      <c r="JZ242" s="0"/>
      <c r="KA242" s="0"/>
      <c r="KB242" s="0"/>
      <c r="KC242" s="0"/>
      <c r="KD242" s="0"/>
      <c r="KE242" s="0"/>
      <c r="KF242" s="0"/>
      <c r="KG242" s="0"/>
      <c r="KH242" s="0"/>
      <c r="KI242" s="0"/>
      <c r="KJ242" s="0"/>
      <c r="KK242" s="0"/>
      <c r="KL242" s="0"/>
      <c r="KM242" s="0"/>
      <c r="KN242" s="0"/>
      <c r="KO242" s="0"/>
      <c r="KP242" s="0"/>
      <c r="KQ242" s="0"/>
      <c r="KR242" s="0"/>
      <c r="KS242" s="0"/>
      <c r="KT242" s="0"/>
      <c r="KU242" s="0"/>
      <c r="KV242" s="0"/>
      <c r="KW242" s="0"/>
      <c r="KX242" s="0"/>
      <c r="KY242" s="0"/>
      <c r="KZ242" s="0"/>
      <c r="LA242" s="0"/>
      <c r="LB242" s="0"/>
      <c r="LC242" s="0"/>
      <c r="LD242" s="0"/>
      <c r="LE242" s="0"/>
      <c r="LF242" s="0"/>
      <c r="LG242" s="0"/>
      <c r="LH242" s="0"/>
      <c r="LI242" s="0"/>
      <c r="LJ242" s="0"/>
      <c r="LK242" s="0"/>
      <c r="LL242" s="0"/>
      <c r="LM242" s="0"/>
      <c r="LN242" s="0"/>
      <c r="LO242" s="0"/>
      <c r="LP242" s="0"/>
      <c r="LQ242" s="0"/>
      <c r="LR242" s="0"/>
      <c r="LS242" s="0"/>
      <c r="LT242" s="0"/>
      <c r="LU242" s="0"/>
      <c r="LV242" s="0"/>
      <c r="LW242" s="0"/>
      <c r="LX242" s="0"/>
      <c r="LY242" s="0"/>
      <c r="LZ242" s="0"/>
      <c r="MA242" s="0"/>
      <c r="MB242" s="0"/>
      <c r="MC242" s="0"/>
      <c r="MD242" s="0"/>
      <c r="ME242" s="0"/>
      <c r="MF242" s="0"/>
      <c r="MG242" s="0"/>
      <c r="MH242" s="0"/>
      <c r="MI242" s="0"/>
      <c r="MJ242" s="0"/>
      <c r="MK242" s="0"/>
      <c r="ML242" s="0"/>
      <c r="MM242" s="0"/>
      <c r="MN242" s="0"/>
      <c r="MO242" s="0"/>
      <c r="MP242" s="0"/>
      <c r="MQ242" s="0"/>
      <c r="MR242" s="0"/>
      <c r="MS242" s="0"/>
      <c r="MT242" s="0"/>
      <c r="MU242" s="0"/>
      <c r="MV242" s="0"/>
      <c r="MW242" s="0"/>
      <c r="MX242" s="0"/>
      <c r="MY242" s="0"/>
      <c r="MZ242" s="0"/>
      <c r="NA242" s="0"/>
      <c r="NB242" s="0"/>
      <c r="NC242" s="0"/>
      <c r="ND242" s="0"/>
      <c r="NE242" s="0"/>
      <c r="NF242" s="0"/>
      <c r="NG242" s="0"/>
      <c r="NH242" s="0"/>
      <c r="NI242" s="0"/>
      <c r="NJ242" s="0"/>
      <c r="NK242" s="0"/>
      <c r="NL242" s="0"/>
      <c r="NM242" s="0"/>
      <c r="NN242" s="0"/>
      <c r="NO242" s="0"/>
      <c r="NP242" s="0"/>
      <c r="NQ242" s="0"/>
      <c r="NR242" s="0"/>
      <c r="NS242" s="0"/>
      <c r="NT242" s="0"/>
      <c r="NU242" s="0"/>
      <c r="NV242" s="0"/>
      <c r="NW242" s="0"/>
      <c r="NX242" s="0"/>
      <c r="NY242" s="0"/>
      <c r="NZ242" s="0"/>
      <c r="OA242" s="0"/>
      <c r="OB242" s="0"/>
      <c r="OC242" s="0"/>
      <c r="OD242" s="0"/>
      <c r="OE242" s="0"/>
      <c r="OF242" s="0"/>
      <c r="OG242" s="0"/>
      <c r="OH242" s="0"/>
      <c r="OI242" s="0"/>
      <c r="OJ242" s="0"/>
      <c r="OK242" s="0"/>
      <c r="OL242" s="0"/>
      <c r="OM242" s="0"/>
      <c r="ON242" s="0"/>
      <c r="OO242" s="0"/>
      <c r="OP242" s="0"/>
      <c r="OQ242" s="0"/>
      <c r="OR242" s="0"/>
      <c r="OS242" s="0"/>
      <c r="OT242" s="0"/>
      <c r="OU242" s="0"/>
      <c r="OV242" s="0"/>
      <c r="OW242" s="0"/>
      <c r="OX242" s="0"/>
      <c r="OY242" s="0"/>
      <c r="OZ242" s="0"/>
      <c r="PA242" s="0"/>
      <c r="PB242" s="0"/>
      <c r="PC242" s="0"/>
      <c r="PD242" s="0"/>
      <c r="PE242" s="0"/>
      <c r="PF242" s="0"/>
      <c r="PG242" s="0"/>
      <c r="PH242" s="0"/>
      <c r="PI242" s="0"/>
      <c r="PJ242" s="0"/>
      <c r="PK242" s="0"/>
      <c r="PL242" s="0"/>
      <c r="PM242" s="0"/>
      <c r="PN242" s="0"/>
      <c r="PO242" s="0"/>
      <c r="PP242" s="0"/>
      <c r="PQ242" s="0"/>
      <c r="PR242" s="0"/>
      <c r="PS242" s="0"/>
      <c r="PT242" s="0"/>
      <c r="PU242" s="0"/>
      <c r="PV242" s="0"/>
      <c r="PW242" s="0"/>
      <c r="PX242" s="0"/>
      <c r="PY242" s="0"/>
      <c r="PZ242" s="0"/>
      <c r="QA242" s="0"/>
      <c r="QB242" s="0"/>
      <c r="QC242" s="0"/>
      <c r="QD242" s="0"/>
      <c r="QE242" s="0"/>
      <c r="QF242" s="0"/>
      <c r="QG242" s="0"/>
      <c r="QH242" s="0"/>
      <c r="QI242" s="0"/>
      <c r="QJ242" s="0"/>
      <c r="QK242" s="0"/>
      <c r="QL242" s="0"/>
      <c r="QM242" s="0"/>
      <c r="QN242" s="0"/>
      <c r="QO242" s="0"/>
      <c r="QP242" s="0"/>
      <c r="QQ242" s="0"/>
      <c r="QR242" s="0"/>
      <c r="QS242" s="0"/>
      <c r="QT242" s="0"/>
      <c r="QU242" s="0"/>
      <c r="QV242" s="0"/>
      <c r="QW242" s="0"/>
      <c r="QX242" s="0"/>
      <c r="QY242" s="0"/>
      <c r="QZ242" s="0"/>
      <c r="RA242" s="0"/>
      <c r="RB242" s="0"/>
      <c r="RC242" s="0"/>
      <c r="RD242" s="0"/>
      <c r="RE242" s="0"/>
      <c r="RF242" s="0"/>
      <c r="RG242" s="0"/>
      <c r="RH242" s="0"/>
      <c r="RI242" s="0"/>
      <c r="RJ242" s="0"/>
      <c r="RK242" s="0"/>
      <c r="RL242" s="0"/>
      <c r="RM242" s="0"/>
      <c r="RN242" s="0"/>
      <c r="RO242" s="0"/>
      <c r="RP242" s="0"/>
      <c r="RQ242" s="0"/>
      <c r="RR242" s="0"/>
      <c r="RS242" s="0"/>
      <c r="RT242" s="0"/>
      <c r="RU242" s="0"/>
      <c r="RV242" s="0"/>
      <c r="RW242" s="0"/>
      <c r="RX242" s="0"/>
      <c r="RY242" s="0"/>
      <c r="RZ242" s="0"/>
      <c r="SA242" s="0"/>
      <c r="SB242" s="0"/>
      <c r="SC242" s="0"/>
      <c r="SD242" s="0"/>
      <c r="SE242" s="0"/>
      <c r="SF242" s="0"/>
      <c r="SG242" s="0"/>
      <c r="SH242" s="0"/>
      <c r="SI242" s="0"/>
      <c r="SJ242" s="0"/>
      <c r="SK242" s="0"/>
      <c r="SL242" s="0"/>
      <c r="SM242" s="0"/>
      <c r="SN242" s="0"/>
      <c r="SO242" s="0"/>
      <c r="SP242" s="0"/>
      <c r="SQ242" s="0"/>
      <c r="SR242" s="0"/>
      <c r="SS242" s="0"/>
      <c r="ST242" s="0"/>
      <c r="SU242" s="0"/>
      <c r="SV242" s="0"/>
      <c r="SW242" s="0"/>
      <c r="SX242" s="0"/>
      <c r="SY242" s="0"/>
      <c r="SZ242" s="0"/>
      <c r="TA242" s="0"/>
      <c r="TB242" s="0"/>
      <c r="TC242" s="0"/>
      <c r="TD242" s="0"/>
      <c r="TE242" s="0"/>
      <c r="TF242" s="0"/>
      <c r="TG242" s="0"/>
      <c r="TH242" s="0"/>
      <c r="TI242" s="0"/>
      <c r="TJ242" s="0"/>
      <c r="TK242" s="0"/>
      <c r="TL242" s="0"/>
      <c r="TM242" s="0"/>
      <c r="TN242" s="0"/>
      <c r="TO242" s="0"/>
      <c r="TP242" s="0"/>
      <c r="TQ242" s="0"/>
      <c r="TR242" s="0"/>
      <c r="TS242" s="0"/>
      <c r="TT242" s="0"/>
      <c r="TU242" s="0"/>
      <c r="TV242" s="0"/>
      <c r="TW242" s="0"/>
      <c r="TX242" s="0"/>
      <c r="TY242" s="0"/>
      <c r="TZ242" s="0"/>
      <c r="UA242" s="0"/>
      <c r="UB242" s="0"/>
      <c r="UC242" s="0"/>
      <c r="UD242" s="0"/>
      <c r="UE242" s="0"/>
      <c r="UF242" s="0"/>
      <c r="UG242" s="0"/>
      <c r="UH242" s="0"/>
      <c r="UI242" s="0"/>
      <c r="UJ242" s="0"/>
      <c r="UK242" s="0"/>
      <c r="UL242" s="0"/>
      <c r="UM242" s="0"/>
      <c r="UN242" s="0"/>
      <c r="UO242" s="0"/>
      <c r="UP242" s="0"/>
      <c r="UQ242" s="0"/>
      <c r="UR242" s="0"/>
      <c r="US242" s="0"/>
      <c r="UT242" s="0"/>
      <c r="UU242" s="0"/>
      <c r="UV242" s="0"/>
      <c r="UW242" s="0"/>
      <c r="UX242" s="0"/>
      <c r="UY242" s="0"/>
      <c r="UZ242" s="0"/>
      <c r="VA242" s="0"/>
      <c r="VB242" s="0"/>
      <c r="VC242" s="0"/>
      <c r="VD242" s="0"/>
      <c r="VE242" s="0"/>
      <c r="VF242" s="0"/>
      <c r="VG242" s="0"/>
      <c r="VH242" s="0"/>
      <c r="VI242" s="0"/>
      <c r="VJ242" s="0"/>
      <c r="VK242" s="0"/>
      <c r="VL242" s="0"/>
      <c r="VM242" s="0"/>
      <c r="VN242" s="0"/>
      <c r="VO242" s="0"/>
      <c r="VP242" s="0"/>
      <c r="VQ242" s="0"/>
      <c r="VR242" s="0"/>
      <c r="VS242" s="0"/>
      <c r="VT242" s="0"/>
      <c r="VU242" s="0"/>
      <c r="VV242" s="0"/>
      <c r="VW242" s="0"/>
      <c r="VX242" s="0"/>
      <c r="VY242" s="0"/>
      <c r="VZ242" s="0"/>
      <c r="WA242" s="0"/>
      <c r="WB242" s="0"/>
      <c r="WC242" s="0"/>
      <c r="WD242" s="0"/>
      <c r="WE242" s="0"/>
      <c r="WF242" s="0"/>
      <c r="WG242" s="0"/>
      <c r="WH242" s="0"/>
      <c r="WI242" s="0"/>
      <c r="WJ242" s="0"/>
      <c r="WK242" s="0"/>
      <c r="WL242" s="0"/>
      <c r="WM242" s="0"/>
      <c r="WN242" s="0"/>
      <c r="WO242" s="0"/>
      <c r="WP242" s="0"/>
      <c r="WQ242" s="0"/>
      <c r="WR242" s="0"/>
      <c r="WS242" s="0"/>
      <c r="WT242" s="0"/>
      <c r="WU242" s="0"/>
      <c r="WV242" s="0"/>
      <c r="WW242" s="0"/>
      <c r="WX242" s="0"/>
      <c r="WY242" s="0"/>
      <c r="WZ242" s="0"/>
      <c r="XA242" s="0"/>
      <c r="XB242" s="0"/>
      <c r="XC242" s="0"/>
      <c r="XD242" s="0"/>
      <c r="XE242" s="0"/>
      <c r="XF242" s="0"/>
      <c r="XG242" s="0"/>
      <c r="XH242" s="0"/>
      <c r="XI242" s="0"/>
      <c r="XJ242" s="0"/>
      <c r="XK242" s="0"/>
      <c r="XL242" s="0"/>
      <c r="XM242" s="0"/>
      <c r="XN242" s="0"/>
      <c r="XO242" s="0"/>
      <c r="XP242" s="0"/>
      <c r="XQ242" s="0"/>
      <c r="XR242" s="0"/>
      <c r="XS242" s="0"/>
      <c r="XT242" s="0"/>
      <c r="XU242" s="0"/>
      <c r="XV242" s="0"/>
      <c r="XW242" s="0"/>
      <c r="XX242" s="0"/>
      <c r="XY242" s="0"/>
      <c r="XZ242" s="0"/>
      <c r="YA242" s="0"/>
      <c r="YB242" s="0"/>
      <c r="YC242" s="0"/>
      <c r="YD242" s="0"/>
      <c r="YE242" s="0"/>
      <c r="YF242" s="0"/>
      <c r="YG242" s="0"/>
      <c r="YH242" s="0"/>
      <c r="YI242" s="0"/>
      <c r="YJ242" s="0"/>
      <c r="YK242" s="0"/>
      <c r="YL242" s="0"/>
      <c r="YM242" s="0"/>
      <c r="YN242" s="0"/>
      <c r="YO242" s="0"/>
      <c r="YP242" s="0"/>
      <c r="YQ242" s="0"/>
      <c r="YR242" s="0"/>
      <c r="YS242" s="0"/>
      <c r="YT242" s="0"/>
      <c r="YU242" s="0"/>
      <c r="YV242" s="0"/>
      <c r="YW242" s="0"/>
      <c r="YX242" s="0"/>
      <c r="YY242" s="0"/>
      <c r="YZ242" s="0"/>
      <c r="ZA242" s="0"/>
      <c r="ZB242" s="0"/>
      <c r="ZC242" s="0"/>
      <c r="ZD242" s="0"/>
      <c r="ZE242" s="0"/>
      <c r="ZF242" s="0"/>
      <c r="ZG242" s="0"/>
      <c r="ZH242" s="0"/>
      <c r="ZI242" s="0"/>
      <c r="ZJ242" s="0"/>
      <c r="ZK242" s="0"/>
      <c r="ZL242" s="0"/>
      <c r="ZM242" s="0"/>
      <c r="ZN242" s="0"/>
      <c r="ZO242" s="0"/>
      <c r="ZP242" s="0"/>
      <c r="ZQ242" s="0"/>
      <c r="ZR242" s="0"/>
      <c r="ZS242" s="0"/>
      <c r="ZT242" s="0"/>
      <c r="ZU242" s="0"/>
      <c r="ZV242" s="0"/>
      <c r="ZW242" s="0"/>
      <c r="ZX242" s="0"/>
      <c r="ZY242" s="0"/>
      <c r="ZZ242" s="0"/>
      <c r="AAA242" s="0"/>
      <c r="AAB242" s="0"/>
      <c r="AAC242" s="0"/>
      <c r="AAD242" s="0"/>
      <c r="AAE242" s="0"/>
      <c r="AAF242" s="0"/>
      <c r="AAG242" s="0"/>
      <c r="AAH242" s="0"/>
      <c r="AAI242" s="0"/>
      <c r="AAJ242" s="0"/>
      <c r="AAK242" s="0"/>
      <c r="AAL242" s="0"/>
      <c r="AAM242" s="0"/>
      <c r="AAN242" s="0"/>
      <c r="AAO242" s="0"/>
      <c r="AAP242" s="0"/>
      <c r="AAQ242" s="0"/>
      <c r="AAR242" s="0"/>
      <c r="AAS242" s="0"/>
      <c r="AAT242" s="0"/>
      <c r="AAU242" s="0"/>
      <c r="AAV242" s="0"/>
      <c r="AAW242" s="0"/>
      <c r="AAX242" s="0"/>
      <c r="AAY242" s="0"/>
      <c r="AAZ242" s="0"/>
      <c r="ABA242" s="0"/>
      <c r="ABB242" s="0"/>
      <c r="ABC242" s="0"/>
      <c r="ABD242" s="0"/>
      <c r="ABE242" s="0"/>
      <c r="ABF242" s="0"/>
      <c r="ABG242" s="0"/>
      <c r="ABH242" s="0"/>
      <c r="ABI242" s="0"/>
      <c r="ABJ242" s="0"/>
      <c r="ABK242" s="0"/>
      <c r="ABL242" s="0"/>
      <c r="ABM242" s="0"/>
      <c r="ABN242" s="0"/>
      <c r="ABO242" s="0"/>
      <c r="ABP242" s="0"/>
      <c r="ABQ242" s="0"/>
      <c r="ABR242" s="0"/>
      <c r="ABS242" s="0"/>
      <c r="ABT242" s="0"/>
      <c r="ABU242" s="0"/>
      <c r="ABV242" s="0"/>
      <c r="ABW242" s="0"/>
      <c r="ABX242" s="0"/>
      <c r="ABY242" s="0"/>
      <c r="ABZ242" s="0"/>
      <c r="ACA242" s="0"/>
      <c r="ACB242" s="0"/>
      <c r="ACC242" s="0"/>
      <c r="ACD242" s="0"/>
      <c r="ACE242" s="0"/>
      <c r="ACF242" s="0"/>
      <c r="ACG242" s="0"/>
      <c r="ACH242" s="0"/>
      <c r="ACI242" s="0"/>
      <c r="ACJ242" s="0"/>
      <c r="ACK242" s="0"/>
      <c r="ACL242" s="0"/>
      <c r="ACM242" s="0"/>
      <c r="ACN242" s="0"/>
      <c r="ACO242" s="0"/>
      <c r="ACP242" s="0"/>
      <c r="ACQ242" s="0"/>
      <c r="ACR242" s="0"/>
      <c r="ACS242" s="0"/>
      <c r="ACT242" s="0"/>
      <c r="ACU242" s="0"/>
      <c r="ACV242" s="0"/>
      <c r="ACW242" s="0"/>
      <c r="ACX242" s="0"/>
      <c r="ACY242" s="0"/>
      <c r="ACZ242" s="0"/>
      <c r="ADA242" s="0"/>
      <c r="ADB242" s="0"/>
      <c r="ADC242" s="0"/>
      <c r="ADD242" s="0"/>
      <c r="ADE242" s="0"/>
      <c r="ADF242" s="0"/>
      <c r="ADG242" s="0"/>
      <c r="ADH242" s="0"/>
      <c r="ADI242" s="0"/>
      <c r="ADJ242" s="0"/>
      <c r="ADK242" s="0"/>
      <c r="ADL242" s="0"/>
      <c r="ADM242" s="0"/>
      <c r="ADN242" s="0"/>
      <c r="ADO242" s="0"/>
      <c r="ADP242" s="0"/>
      <c r="ADQ242" s="0"/>
      <c r="ADR242" s="0"/>
      <c r="ADS242" s="0"/>
      <c r="ADT242" s="0"/>
      <c r="ADU242" s="0"/>
      <c r="ADV242" s="0"/>
      <c r="ADW242" s="0"/>
      <c r="ADX242" s="0"/>
      <c r="ADY242" s="0"/>
      <c r="ADZ242" s="0"/>
      <c r="AEA242" s="0"/>
      <c r="AEB242" s="0"/>
      <c r="AEC242" s="0"/>
      <c r="AED242" s="0"/>
      <c r="AEE242" s="0"/>
      <c r="AEF242" s="0"/>
      <c r="AEG242" s="0"/>
      <c r="AEH242" s="0"/>
      <c r="AEI242" s="0"/>
      <c r="AEJ242" s="0"/>
      <c r="AEK242" s="0"/>
      <c r="AEL242" s="0"/>
      <c r="AEM242" s="0"/>
      <c r="AEN242" s="0"/>
      <c r="AEO242" s="0"/>
      <c r="AEP242" s="0"/>
      <c r="AEQ242" s="0"/>
      <c r="AER242" s="0"/>
      <c r="AES242" s="0"/>
      <c r="AET242" s="0"/>
      <c r="AEU242" s="0"/>
      <c r="AEV242" s="0"/>
      <c r="AEW242" s="0"/>
      <c r="AEX242" s="0"/>
      <c r="AEY242" s="0"/>
      <c r="AEZ242" s="0"/>
      <c r="AFA242" s="0"/>
      <c r="AFB242" s="0"/>
      <c r="AFC242" s="0"/>
      <c r="AFD242" s="0"/>
      <c r="AFE242" s="0"/>
      <c r="AFF242" s="0"/>
      <c r="AFG242" s="0"/>
      <c r="AFH242" s="0"/>
      <c r="AFI242" s="0"/>
      <c r="AFJ242" s="0"/>
      <c r="AFK242" s="0"/>
      <c r="AFL242" s="0"/>
      <c r="AFM242" s="0"/>
      <c r="AFN242" s="0"/>
      <c r="AFO242" s="0"/>
      <c r="AFP242" s="0"/>
      <c r="AFQ242" s="0"/>
      <c r="AFR242" s="0"/>
      <c r="AFS242" s="0"/>
      <c r="AFT242" s="0"/>
      <c r="AFU242" s="0"/>
      <c r="AFV242" s="0"/>
      <c r="AFW242" s="0"/>
      <c r="AFX242" s="0"/>
      <c r="AFY242" s="0"/>
      <c r="AFZ242" s="0"/>
      <c r="AGA242" s="0"/>
      <c r="AGB242" s="0"/>
      <c r="AGC242" s="0"/>
      <c r="AGD242" s="0"/>
      <c r="AGE242" s="0"/>
      <c r="AGF242" s="0"/>
      <c r="AGG242" s="0"/>
      <c r="AGH242" s="0"/>
      <c r="AGI242" s="0"/>
      <c r="AGJ242" s="0"/>
      <c r="AGK242" s="0"/>
      <c r="AGL242" s="0"/>
      <c r="AGM242" s="0"/>
      <c r="AGN242" s="0"/>
      <c r="AGO242" s="0"/>
      <c r="AGP242" s="0"/>
      <c r="AGQ242" s="0"/>
      <c r="AGR242" s="0"/>
      <c r="AGS242" s="0"/>
      <c r="AGT242" s="0"/>
      <c r="AGU242" s="0"/>
      <c r="AGV242" s="0"/>
      <c r="AGW242" s="0"/>
      <c r="AGX242" s="0"/>
      <c r="AGY242" s="0"/>
      <c r="AGZ242" s="0"/>
      <c r="AHA242" s="0"/>
      <c r="AHB242" s="0"/>
      <c r="AHC242" s="0"/>
      <c r="AHD242" s="0"/>
      <c r="AHE242" s="0"/>
      <c r="AHF242" s="0"/>
      <c r="AHG242" s="0"/>
      <c r="AHH242" s="0"/>
      <c r="AHI242" s="0"/>
      <c r="AHJ242" s="0"/>
      <c r="AHK242" s="0"/>
      <c r="AHL242" s="0"/>
      <c r="AHM242" s="0"/>
      <c r="AHN242" s="0"/>
      <c r="AHO242" s="0"/>
      <c r="AHP242" s="0"/>
      <c r="AHQ242" s="0"/>
      <c r="AHR242" s="0"/>
      <c r="AHS242" s="0"/>
      <c r="AHT242" s="0"/>
      <c r="AHU242" s="0"/>
      <c r="AHV242" s="0"/>
      <c r="AHW242" s="0"/>
      <c r="AHX242" s="0"/>
      <c r="AHY242" s="0"/>
      <c r="AHZ242" s="0"/>
      <c r="AIA242" s="0"/>
      <c r="AIB242" s="0"/>
      <c r="AIC242" s="0"/>
      <c r="AID242" s="0"/>
      <c r="AIE242" s="0"/>
      <c r="AIF242" s="0"/>
      <c r="AIG242" s="0"/>
      <c r="AIH242" s="0"/>
      <c r="AII242" s="0"/>
      <c r="AIJ242" s="0"/>
      <c r="AIK242" s="0"/>
      <c r="AIL242" s="0"/>
      <c r="AIM242" s="0"/>
      <c r="AIN242" s="0"/>
      <c r="AIO242" s="0"/>
      <c r="AIP242" s="0"/>
      <c r="AIQ242" s="0"/>
      <c r="AIR242" s="0"/>
      <c r="AIS242" s="0"/>
      <c r="AIT242" s="0"/>
      <c r="AIU242" s="0"/>
      <c r="AIV242" s="0"/>
      <c r="AIW242" s="0"/>
      <c r="AIX242" s="0"/>
      <c r="AIY242" s="0"/>
      <c r="AIZ242" s="0"/>
      <c r="AJA242" s="0"/>
      <c r="AJB242" s="0"/>
      <c r="AJC242" s="0"/>
      <c r="AJD242" s="0"/>
      <c r="AJE242" s="0"/>
      <c r="AJF242" s="0"/>
      <c r="AJG242" s="0"/>
      <c r="AJH242" s="0"/>
      <c r="AJI242" s="0"/>
      <c r="AJJ242" s="0"/>
      <c r="AJK242" s="0"/>
      <c r="AJL242" s="0"/>
      <c r="AJM242" s="0"/>
      <c r="AJN242" s="0"/>
      <c r="AJO242" s="0"/>
      <c r="AJP242" s="0"/>
      <c r="AJQ242" s="0"/>
      <c r="AJR242" s="0"/>
      <c r="AJS242" s="0"/>
      <c r="AJT242" s="0"/>
      <c r="AJU242" s="0"/>
      <c r="AJV242" s="0"/>
      <c r="AJW242" s="0"/>
      <c r="AJX242" s="0"/>
      <c r="AJY242" s="0"/>
      <c r="AJZ242" s="0"/>
      <c r="AKA242" s="0"/>
      <c r="AKB242" s="0"/>
      <c r="AKC242" s="0"/>
      <c r="AKD242" s="0"/>
      <c r="AKE242" s="0"/>
      <c r="AKF242" s="0"/>
      <c r="AKG242" s="0"/>
      <c r="AKH242" s="0"/>
      <c r="AKI242" s="0"/>
      <c r="AKJ242" s="0"/>
      <c r="AKK242" s="0"/>
      <c r="AKL242" s="0"/>
      <c r="AKM242" s="0"/>
      <c r="AKN242" s="0"/>
      <c r="AKO242" s="0"/>
      <c r="AKP242" s="0"/>
      <c r="AKQ242" s="0"/>
      <c r="AKR242" s="0"/>
      <c r="AKS242" s="0"/>
      <c r="AKT242" s="0"/>
      <c r="AKU242" s="0"/>
      <c r="AKV242" s="0"/>
      <c r="AKW242" s="0"/>
      <c r="AKX242" s="0"/>
      <c r="AKY242" s="0"/>
      <c r="AKZ242" s="0"/>
      <c r="ALA242" s="0"/>
      <c r="ALB242" s="0"/>
      <c r="ALC242" s="0"/>
      <c r="ALD242" s="0"/>
      <c r="ALE242" s="0"/>
      <c r="ALF242" s="0"/>
      <c r="ALG242" s="0"/>
      <c r="ALH242" s="0"/>
      <c r="ALI242" s="0"/>
      <c r="ALJ242" s="0"/>
      <c r="ALK242" s="0"/>
      <c r="ALL242" s="0"/>
      <c r="ALM242" s="0"/>
      <c r="ALN242" s="0"/>
      <c r="ALO242" s="0"/>
      <c r="ALP242" s="0"/>
      <c r="ALQ242" s="0"/>
      <c r="ALR242" s="0"/>
      <c r="ALS242" s="0"/>
      <c r="ALT242" s="0"/>
      <c r="ALU242" s="0"/>
      <c r="ALV242" s="0"/>
      <c r="ALW242" s="0"/>
      <c r="ALX242" s="0"/>
      <c r="ALY242" s="0"/>
      <c r="ALZ242" s="0"/>
      <c r="AMA242" s="0"/>
      <c r="AMB242" s="0"/>
      <c r="AMC242" s="0"/>
      <c r="AMD242" s="0"/>
      <c r="AME242" s="0"/>
      <c r="AMF242" s="0"/>
      <c r="AMG242" s="0"/>
      <c r="AMH242" s="0"/>
      <c r="AMI242" s="0"/>
      <c r="AMJ242" s="0"/>
    </row>
    <row r="243" customFormat="false" ht="13.2" hidden="false" customHeight="false" outlineLevel="0" collapsed="false">
      <c r="B243" s="3" t="n">
        <v>18</v>
      </c>
      <c r="I243" s="20" t="n">
        <v>1</v>
      </c>
      <c r="J243" s="1" t="s">
        <v>46</v>
      </c>
      <c r="K243" s="1" t="s">
        <v>47</v>
      </c>
      <c r="L243" s="5" t="n">
        <v>43018</v>
      </c>
      <c r="P243" s="19" t="n">
        <f aca="false">+P242</f>
        <v>0.5</v>
      </c>
      <c r="Q243" s="19" t="n">
        <f aca="false">+Q242</f>
        <v>1</v>
      </c>
      <c r="R243" s="19" t="n">
        <f aca="false">+R242</f>
        <v>1.66666666666667</v>
      </c>
      <c r="S243" s="19" t="n">
        <f aca="false">+S242</f>
        <v>0.7</v>
      </c>
      <c r="T243" s="19" t="n">
        <f aca="false">+T242</f>
        <v>0.109259259259259</v>
      </c>
      <c r="U243" s="19" t="n">
        <f aca="false">+U242</f>
        <v>0.774074074074074</v>
      </c>
      <c r="V243" s="19" t="n">
        <f aca="false">+V242</f>
        <v>0.196296296296296</v>
      </c>
      <c r="W243" s="19" t="n">
        <f aca="false">+W242</f>
        <v>0.919871794871795</v>
      </c>
      <c r="X243" s="19" t="n">
        <f aca="false">+X242</f>
        <v>2.32306255835668</v>
      </c>
      <c r="Y243" s="19" t="n">
        <f aca="false">+Y242</f>
        <v>3.05</v>
      </c>
      <c r="Z243" s="19" t="n">
        <f aca="false">+Z242</f>
        <v>0.701851851851852</v>
      </c>
      <c r="AA243" s="19" t="n">
        <f aca="false">+AA242</f>
        <v>0.804237098460864</v>
      </c>
      <c r="AB243" s="19" t="n">
        <f aca="false">+AB242</f>
        <v>0.0666666666666667</v>
      </c>
      <c r="AC243" s="19" t="n">
        <f aca="false">+AC242</f>
        <v>0.157407407407407</v>
      </c>
      <c r="AD243" s="19" t="n">
        <f aca="false">+AD242</f>
        <v>2.33333333333333</v>
      </c>
      <c r="AE243" s="19" t="n">
        <f aca="false">+AE242</f>
        <v>0.1</v>
      </c>
      <c r="AF243" s="19" t="n">
        <f aca="false">+AF242</f>
        <v>2.86296296296296</v>
      </c>
      <c r="AG243" s="19" t="n">
        <f aca="false">+AG242</f>
        <v>0.32962962962963</v>
      </c>
      <c r="AH243" s="19" t="n">
        <f aca="false">+AH242</f>
        <v>0.0481481481481482</v>
      </c>
      <c r="AI243" s="19" t="n">
        <f aca="false">+AI242</f>
        <v>0.15</v>
      </c>
      <c r="AJ243" s="19" t="n">
        <f aca="false">+AJ242</f>
        <v>2.5</v>
      </c>
      <c r="AK243" s="19" t="n">
        <f aca="false">+AK242</f>
        <v>0.0925925925925926</v>
      </c>
      <c r="AL243" s="19" t="n">
        <f aca="false">+AL242</f>
        <v>0.75</v>
      </c>
      <c r="AM243" s="19" t="n">
        <f aca="false">+AM242</f>
        <v>1.83155929038282</v>
      </c>
      <c r="AN243" s="19" t="n">
        <f aca="false">+AN242</f>
        <v>1.52518685883286</v>
      </c>
      <c r="AO243" s="0"/>
      <c r="AP243" s="0"/>
      <c r="AQ243" s="0"/>
      <c r="AR243" s="0"/>
      <c r="AS243" s="0"/>
      <c r="AT243" s="0"/>
      <c r="AU243" s="0"/>
      <c r="AV243" s="0"/>
      <c r="AW243" s="0"/>
      <c r="AX243" s="0"/>
      <c r="AY243" s="0"/>
      <c r="AZ243" s="0"/>
      <c r="BA243" s="0"/>
      <c r="BB243" s="0"/>
      <c r="BC243" s="0"/>
      <c r="BD243" s="0"/>
      <c r="BE243" s="0"/>
      <c r="BF243" s="0"/>
      <c r="BG243" s="0"/>
      <c r="BH243" s="0"/>
      <c r="BI243" s="0"/>
      <c r="BJ243" s="0"/>
      <c r="BK243" s="0"/>
      <c r="BL243" s="0"/>
      <c r="BM243" s="0"/>
      <c r="BN243" s="0"/>
      <c r="BO243" s="0"/>
      <c r="BP243" s="0"/>
      <c r="BQ243" s="0"/>
      <c r="BR243" s="0"/>
      <c r="BS243" s="0"/>
      <c r="BT243" s="0"/>
      <c r="BU243" s="0"/>
      <c r="BV243" s="0"/>
      <c r="BW243" s="0"/>
      <c r="BX243" s="0"/>
      <c r="BY243" s="0"/>
      <c r="BZ243" s="0"/>
      <c r="CA243" s="0"/>
      <c r="CB243" s="0"/>
      <c r="CC243" s="0"/>
      <c r="CD243" s="0"/>
      <c r="CE243" s="0"/>
      <c r="CF243" s="0"/>
      <c r="CG243" s="0"/>
      <c r="CH243" s="0"/>
      <c r="CI243" s="0"/>
      <c r="CJ243" s="0"/>
      <c r="CK243" s="0"/>
      <c r="CL243" s="0"/>
      <c r="CM243" s="0"/>
      <c r="CN243" s="0"/>
      <c r="CO243" s="0"/>
      <c r="CP243" s="0"/>
      <c r="CQ243" s="0"/>
      <c r="CR243" s="0"/>
      <c r="CS243" s="0"/>
      <c r="CT243" s="0"/>
      <c r="CU243" s="0"/>
      <c r="CV243" s="0"/>
      <c r="CW243" s="0"/>
      <c r="CX243" s="0"/>
      <c r="CY243" s="0"/>
      <c r="CZ243" s="0"/>
      <c r="DA243" s="0"/>
      <c r="DB243" s="0"/>
      <c r="DC243" s="0"/>
      <c r="DD243" s="0"/>
      <c r="DE243" s="0"/>
      <c r="DF243" s="0"/>
      <c r="DG243" s="0"/>
      <c r="DH243" s="0"/>
      <c r="DI243" s="0"/>
      <c r="DJ243" s="0"/>
      <c r="DK243" s="0"/>
      <c r="DL243" s="0"/>
      <c r="DM243" s="0"/>
      <c r="DN243" s="0"/>
      <c r="DO243" s="0"/>
      <c r="DP243" s="0"/>
      <c r="DQ243" s="0"/>
      <c r="DR243" s="0"/>
      <c r="DS243" s="0"/>
      <c r="DT243" s="0"/>
      <c r="DU243" s="0"/>
      <c r="DV243" s="0"/>
      <c r="DW243" s="0"/>
      <c r="DX243" s="0"/>
      <c r="DY243" s="0"/>
      <c r="DZ243" s="0"/>
      <c r="EA243" s="0"/>
      <c r="EB243" s="0"/>
      <c r="EC243" s="0"/>
      <c r="ED243" s="0"/>
      <c r="EE243" s="0"/>
      <c r="EF243" s="0"/>
      <c r="EG243" s="0"/>
      <c r="EH243" s="0"/>
      <c r="EI243" s="0"/>
      <c r="EJ243" s="0"/>
      <c r="EK243" s="0"/>
      <c r="EL243" s="0"/>
      <c r="EM243" s="0"/>
      <c r="EN243" s="0"/>
      <c r="EO243" s="0"/>
      <c r="EP243" s="0"/>
      <c r="EQ243" s="0"/>
      <c r="ER243" s="0"/>
      <c r="ES243" s="0"/>
      <c r="ET243" s="0"/>
      <c r="EU243" s="0"/>
      <c r="EV243" s="0"/>
      <c r="EW243" s="0"/>
      <c r="EX243" s="0"/>
      <c r="EY243" s="0"/>
      <c r="EZ243" s="0"/>
      <c r="FA243" s="0"/>
      <c r="FB243" s="0"/>
      <c r="FC243" s="0"/>
      <c r="FD243" s="0"/>
      <c r="FE243" s="0"/>
      <c r="FF243" s="0"/>
      <c r="FG243" s="0"/>
      <c r="FH243" s="0"/>
      <c r="FI243" s="0"/>
      <c r="FJ243" s="0"/>
      <c r="FK243" s="0"/>
      <c r="FL243" s="0"/>
      <c r="FM243" s="0"/>
      <c r="FN243" s="0"/>
      <c r="FO243" s="0"/>
      <c r="FP243" s="0"/>
      <c r="FQ243" s="0"/>
      <c r="FR243" s="0"/>
      <c r="FS243" s="0"/>
      <c r="FT243" s="0"/>
      <c r="FU243" s="0"/>
      <c r="FV243" s="0"/>
      <c r="FW243" s="0"/>
      <c r="FX243" s="0"/>
      <c r="FY243" s="0"/>
      <c r="FZ243" s="0"/>
      <c r="GA243" s="0"/>
      <c r="GB243" s="0"/>
      <c r="GC243" s="0"/>
      <c r="GD243" s="0"/>
      <c r="GE243" s="0"/>
      <c r="GF243" s="0"/>
      <c r="GG243" s="0"/>
      <c r="GH243" s="0"/>
      <c r="GI243" s="0"/>
      <c r="GJ243" s="0"/>
      <c r="GK243" s="0"/>
      <c r="GL243" s="0"/>
      <c r="GM243" s="0"/>
      <c r="GN243" s="0"/>
      <c r="GO243" s="0"/>
      <c r="GP243" s="0"/>
      <c r="GQ243" s="0"/>
      <c r="GR243" s="0"/>
      <c r="GS243" s="0"/>
      <c r="GT243" s="0"/>
      <c r="GU243" s="0"/>
      <c r="GV243" s="0"/>
      <c r="GW243" s="0"/>
      <c r="GX243" s="0"/>
      <c r="GY243" s="0"/>
      <c r="GZ243" s="0"/>
      <c r="HA243" s="0"/>
      <c r="HB243" s="0"/>
      <c r="HC243" s="0"/>
      <c r="HD243" s="0"/>
      <c r="HE243" s="0"/>
      <c r="HF243" s="0"/>
      <c r="HG243" s="0"/>
      <c r="HH243" s="0"/>
      <c r="HI243" s="0"/>
      <c r="HJ243" s="0"/>
      <c r="HK243" s="0"/>
      <c r="HL243" s="0"/>
      <c r="HM243" s="0"/>
      <c r="HN243" s="0"/>
      <c r="HO243" s="0"/>
      <c r="HP243" s="0"/>
      <c r="HQ243" s="0"/>
      <c r="HR243" s="0"/>
      <c r="HS243" s="0"/>
      <c r="HT243" s="0"/>
      <c r="HU243" s="0"/>
      <c r="HV243" s="0"/>
      <c r="HW243" s="0"/>
      <c r="HX243" s="0"/>
      <c r="HY243" s="0"/>
      <c r="HZ243" s="0"/>
      <c r="IA243" s="0"/>
      <c r="IB243" s="0"/>
      <c r="IC243" s="0"/>
      <c r="ID243" s="0"/>
      <c r="IE243" s="0"/>
      <c r="IF243" s="0"/>
      <c r="IG243" s="0"/>
      <c r="IH243" s="0"/>
      <c r="II243" s="0"/>
      <c r="IJ243" s="0"/>
      <c r="IK243" s="0"/>
      <c r="IL243" s="0"/>
      <c r="IM243" s="0"/>
      <c r="IN243" s="0"/>
      <c r="IO243" s="0"/>
      <c r="IP243" s="0"/>
      <c r="IQ243" s="0"/>
      <c r="IR243" s="0"/>
      <c r="IS243" s="0"/>
      <c r="IT243" s="0"/>
      <c r="IU243" s="0"/>
      <c r="IV243" s="0"/>
      <c r="IW243" s="0"/>
      <c r="IX243" s="0"/>
      <c r="IY243" s="0"/>
      <c r="IZ243" s="0"/>
      <c r="JA243" s="0"/>
      <c r="JB243" s="0"/>
      <c r="JC243" s="0"/>
      <c r="JD243" s="0"/>
      <c r="JE243" s="0"/>
      <c r="JF243" s="0"/>
      <c r="JG243" s="0"/>
      <c r="JH243" s="0"/>
      <c r="JI243" s="0"/>
      <c r="JJ243" s="0"/>
      <c r="JK243" s="0"/>
      <c r="JL243" s="0"/>
      <c r="JM243" s="0"/>
      <c r="JN243" s="0"/>
      <c r="JO243" s="0"/>
      <c r="JP243" s="0"/>
      <c r="JQ243" s="0"/>
      <c r="JR243" s="0"/>
      <c r="JS243" s="0"/>
      <c r="JT243" s="0"/>
      <c r="JU243" s="0"/>
      <c r="JV243" s="0"/>
      <c r="JW243" s="0"/>
      <c r="JX243" s="0"/>
      <c r="JY243" s="0"/>
      <c r="JZ243" s="0"/>
      <c r="KA243" s="0"/>
      <c r="KB243" s="0"/>
      <c r="KC243" s="0"/>
      <c r="KD243" s="0"/>
      <c r="KE243" s="0"/>
      <c r="KF243" s="0"/>
      <c r="KG243" s="0"/>
      <c r="KH243" s="0"/>
      <c r="KI243" s="0"/>
      <c r="KJ243" s="0"/>
      <c r="KK243" s="0"/>
      <c r="KL243" s="0"/>
      <c r="KM243" s="0"/>
      <c r="KN243" s="0"/>
      <c r="KO243" s="0"/>
      <c r="KP243" s="0"/>
      <c r="KQ243" s="0"/>
      <c r="KR243" s="0"/>
      <c r="KS243" s="0"/>
      <c r="KT243" s="0"/>
      <c r="KU243" s="0"/>
      <c r="KV243" s="0"/>
      <c r="KW243" s="0"/>
      <c r="KX243" s="0"/>
      <c r="KY243" s="0"/>
      <c r="KZ243" s="0"/>
      <c r="LA243" s="0"/>
      <c r="LB243" s="0"/>
      <c r="LC243" s="0"/>
      <c r="LD243" s="0"/>
      <c r="LE243" s="0"/>
      <c r="LF243" s="0"/>
      <c r="LG243" s="0"/>
      <c r="LH243" s="0"/>
      <c r="LI243" s="0"/>
      <c r="LJ243" s="0"/>
      <c r="LK243" s="0"/>
      <c r="LL243" s="0"/>
      <c r="LM243" s="0"/>
      <c r="LN243" s="0"/>
      <c r="LO243" s="0"/>
      <c r="LP243" s="0"/>
      <c r="LQ243" s="0"/>
      <c r="LR243" s="0"/>
      <c r="LS243" s="0"/>
      <c r="LT243" s="0"/>
      <c r="LU243" s="0"/>
      <c r="LV243" s="0"/>
      <c r="LW243" s="0"/>
      <c r="LX243" s="0"/>
      <c r="LY243" s="0"/>
      <c r="LZ243" s="0"/>
      <c r="MA243" s="0"/>
      <c r="MB243" s="0"/>
      <c r="MC243" s="0"/>
      <c r="MD243" s="0"/>
      <c r="ME243" s="0"/>
      <c r="MF243" s="0"/>
      <c r="MG243" s="0"/>
      <c r="MH243" s="0"/>
      <c r="MI243" s="0"/>
      <c r="MJ243" s="0"/>
      <c r="MK243" s="0"/>
      <c r="ML243" s="0"/>
      <c r="MM243" s="0"/>
      <c r="MN243" s="0"/>
      <c r="MO243" s="0"/>
      <c r="MP243" s="0"/>
      <c r="MQ243" s="0"/>
      <c r="MR243" s="0"/>
      <c r="MS243" s="0"/>
      <c r="MT243" s="0"/>
      <c r="MU243" s="0"/>
      <c r="MV243" s="0"/>
      <c r="MW243" s="0"/>
      <c r="MX243" s="0"/>
      <c r="MY243" s="0"/>
      <c r="MZ243" s="0"/>
      <c r="NA243" s="0"/>
      <c r="NB243" s="0"/>
      <c r="NC243" s="0"/>
      <c r="ND243" s="0"/>
      <c r="NE243" s="0"/>
      <c r="NF243" s="0"/>
      <c r="NG243" s="0"/>
      <c r="NH243" s="0"/>
      <c r="NI243" s="0"/>
      <c r="NJ243" s="0"/>
      <c r="NK243" s="0"/>
      <c r="NL243" s="0"/>
      <c r="NM243" s="0"/>
      <c r="NN243" s="0"/>
      <c r="NO243" s="0"/>
      <c r="NP243" s="0"/>
      <c r="NQ243" s="0"/>
      <c r="NR243" s="0"/>
      <c r="NS243" s="0"/>
      <c r="NT243" s="0"/>
      <c r="NU243" s="0"/>
      <c r="NV243" s="0"/>
      <c r="NW243" s="0"/>
      <c r="NX243" s="0"/>
      <c r="NY243" s="0"/>
      <c r="NZ243" s="0"/>
      <c r="OA243" s="0"/>
      <c r="OB243" s="0"/>
      <c r="OC243" s="0"/>
      <c r="OD243" s="0"/>
      <c r="OE243" s="0"/>
      <c r="OF243" s="0"/>
      <c r="OG243" s="0"/>
      <c r="OH243" s="0"/>
      <c r="OI243" s="0"/>
      <c r="OJ243" s="0"/>
      <c r="OK243" s="0"/>
      <c r="OL243" s="0"/>
      <c r="OM243" s="0"/>
      <c r="ON243" s="0"/>
      <c r="OO243" s="0"/>
      <c r="OP243" s="0"/>
      <c r="OQ243" s="0"/>
      <c r="OR243" s="0"/>
      <c r="OS243" s="0"/>
      <c r="OT243" s="0"/>
      <c r="OU243" s="0"/>
      <c r="OV243" s="0"/>
      <c r="OW243" s="0"/>
      <c r="OX243" s="0"/>
      <c r="OY243" s="0"/>
      <c r="OZ243" s="0"/>
      <c r="PA243" s="0"/>
      <c r="PB243" s="0"/>
      <c r="PC243" s="0"/>
      <c r="PD243" s="0"/>
      <c r="PE243" s="0"/>
      <c r="PF243" s="0"/>
      <c r="PG243" s="0"/>
      <c r="PH243" s="0"/>
      <c r="PI243" s="0"/>
      <c r="PJ243" s="0"/>
      <c r="PK243" s="0"/>
      <c r="PL243" s="0"/>
      <c r="PM243" s="0"/>
      <c r="PN243" s="0"/>
      <c r="PO243" s="0"/>
      <c r="PP243" s="0"/>
      <c r="PQ243" s="0"/>
      <c r="PR243" s="0"/>
      <c r="PS243" s="0"/>
      <c r="PT243" s="0"/>
      <c r="PU243" s="0"/>
      <c r="PV243" s="0"/>
      <c r="PW243" s="0"/>
      <c r="PX243" s="0"/>
      <c r="PY243" s="0"/>
      <c r="PZ243" s="0"/>
      <c r="QA243" s="0"/>
      <c r="QB243" s="0"/>
      <c r="QC243" s="0"/>
      <c r="QD243" s="0"/>
      <c r="QE243" s="0"/>
      <c r="QF243" s="0"/>
      <c r="QG243" s="0"/>
      <c r="QH243" s="0"/>
      <c r="QI243" s="0"/>
      <c r="QJ243" s="0"/>
      <c r="QK243" s="0"/>
      <c r="QL243" s="0"/>
      <c r="QM243" s="0"/>
      <c r="QN243" s="0"/>
      <c r="QO243" s="0"/>
      <c r="QP243" s="0"/>
      <c r="QQ243" s="0"/>
      <c r="QR243" s="0"/>
      <c r="QS243" s="0"/>
      <c r="QT243" s="0"/>
      <c r="QU243" s="0"/>
      <c r="QV243" s="0"/>
      <c r="QW243" s="0"/>
      <c r="QX243" s="0"/>
      <c r="QY243" s="0"/>
      <c r="QZ243" s="0"/>
      <c r="RA243" s="0"/>
      <c r="RB243" s="0"/>
      <c r="RC243" s="0"/>
      <c r="RD243" s="0"/>
      <c r="RE243" s="0"/>
      <c r="RF243" s="0"/>
      <c r="RG243" s="0"/>
      <c r="RH243" s="0"/>
      <c r="RI243" s="0"/>
      <c r="RJ243" s="0"/>
      <c r="RK243" s="0"/>
      <c r="RL243" s="0"/>
      <c r="RM243" s="0"/>
      <c r="RN243" s="0"/>
      <c r="RO243" s="0"/>
      <c r="RP243" s="0"/>
      <c r="RQ243" s="0"/>
      <c r="RR243" s="0"/>
      <c r="RS243" s="0"/>
      <c r="RT243" s="0"/>
      <c r="RU243" s="0"/>
      <c r="RV243" s="0"/>
      <c r="RW243" s="0"/>
      <c r="RX243" s="0"/>
      <c r="RY243" s="0"/>
      <c r="RZ243" s="0"/>
      <c r="SA243" s="0"/>
      <c r="SB243" s="0"/>
      <c r="SC243" s="0"/>
      <c r="SD243" s="0"/>
      <c r="SE243" s="0"/>
      <c r="SF243" s="0"/>
      <c r="SG243" s="0"/>
      <c r="SH243" s="0"/>
      <c r="SI243" s="0"/>
      <c r="SJ243" s="0"/>
      <c r="SK243" s="0"/>
      <c r="SL243" s="0"/>
      <c r="SM243" s="0"/>
      <c r="SN243" s="0"/>
      <c r="SO243" s="0"/>
      <c r="SP243" s="0"/>
      <c r="SQ243" s="0"/>
      <c r="SR243" s="0"/>
      <c r="SS243" s="0"/>
      <c r="ST243" s="0"/>
      <c r="SU243" s="0"/>
      <c r="SV243" s="0"/>
      <c r="SW243" s="0"/>
      <c r="SX243" s="0"/>
      <c r="SY243" s="0"/>
      <c r="SZ243" s="0"/>
      <c r="TA243" s="0"/>
      <c r="TB243" s="0"/>
      <c r="TC243" s="0"/>
      <c r="TD243" s="0"/>
      <c r="TE243" s="0"/>
      <c r="TF243" s="0"/>
      <c r="TG243" s="0"/>
      <c r="TH243" s="0"/>
      <c r="TI243" s="0"/>
      <c r="TJ243" s="0"/>
      <c r="TK243" s="0"/>
      <c r="TL243" s="0"/>
      <c r="TM243" s="0"/>
      <c r="TN243" s="0"/>
      <c r="TO243" s="0"/>
      <c r="TP243" s="0"/>
      <c r="TQ243" s="0"/>
      <c r="TR243" s="0"/>
      <c r="TS243" s="0"/>
      <c r="TT243" s="0"/>
      <c r="TU243" s="0"/>
      <c r="TV243" s="0"/>
      <c r="TW243" s="0"/>
      <c r="TX243" s="0"/>
      <c r="TY243" s="0"/>
      <c r="TZ243" s="0"/>
      <c r="UA243" s="0"/>
      <c r="UB243" s="0"/>
      <c r="UC243" s="0"/>
      <c r="UD243" s="0"/>
      <c r="UE243" s="0"/>
      <c r="UF243" s="0"/>
      <c r="UG243" s="0"/>
      <c r="UH243" s="0"/>
      <c r="UI243" s="0"/>
      <c r="UJ243" s="0"/>
      <c r="UK243" s="0"/>
      <c r="UL243" s="0"/>
      <c r="UM243" s="0"/>
      <c r="UN243" s="0"/>
      <c r="UO243" s="0"/>
      <c r="UP243" s="0"/>
      <c r="UQ243" s="0"/>
      <c r="UR243" s="0"/>
      <c r="US243" s="0"/>
      <c r="UT243" s="0"/>
      <c r="UU243" s="0"/>
      <c r="UV243" s="0"/>
      <c r="UW243" s="0"/>
      <c r="UX243" s="0"/>
      <c r="UY243" s="0"/>
      <c r="UZ243" s="0"/>
      <c r="VA243" s="0"/>
      <c r="VB243" s="0"/>
      <c r="VC243" s="0"/>
      <c r="VD243" s="0"/>
      <c r="VE243" s="0"/>
      <c r="VF243" s="0"/>
      <c r="VG243" s="0"/>
      <c r="VH243" s="0"/>
      <c r="VI243" s="0"/>
      <c r="VJ243" s="0"/>
      <c r="VK243" s="0"/>
      <c r="VL243" s="0"/>
      <c r="VM243" s="0"/>
      <c r="VN243" s="0"/>
      <c r="VO243" s="0"/>
      <c r="VP243" s="0"/>
      <c r="VQ243" s="0"/>
      <c r="VR243" s="0"/>
      <c r="VS243" s="0"/>
      <c r="VT243" s="0"/>
      <c r="VU243" s="0"/>
      <c r="VV243" s="0"/>
      <c r="VW243" s="0"/>
      <c r="VX243" s="0"/>
      <c r="VY243" s="0"/>
      <c r="VZ243" s="0"/>
      <c r="WA243" s="0"/>
      <c r="WB243" s="0"/>
      <c r="WC243" s="0"/>
      <c r="WD243" s="0"/>
      <c r="WE243" s="0"/>
      <c r="WF243" s="0"/>
      <c r="WG243" s="0"/>
      <c r="WH243" s="0"/>
      <c r="WI243" s="0"/>
      <c r="WJ243" s="0"/>
      <c r="WK243" s="0"/>
      <c r="WL243" s="0"/>
      <c r="WM243" s="0"/>
      <c r="WN243" s="0"/>
      <c r="WO243" s="0"/>
      <c r="WP243" s="0"/>
      <c r="WQ243" s="0"/>
      <c r="WR243" s="0"/>
      <c r="WS243" s="0"/>
      <c r="WT243" s="0"/>
      <c r="WU243" s="0"/>
      <c r="WV243" s="0"/>
      <c r="WW243" s="0"/>
      <c r="WX243" s="0"/>
      <c r="WY243" s="0"/>
      <c r="WZ243" s="0"/>
      <c r="XA243" s="0"/>
      <c r="XB243" s="0"/>
      <c r="XC243" s="0"/>
      <c r="XD243" s="0"/>
      <c r="XE243" s="0"/>
      <c r="XF243" s="0"/>
      <c r="XG243" s="0"/>
      <c r="XH243" s="0"/>
      <c r="XI243" s="0"/>
      <c r="XJ243" s="0"/>
      <c r="XK243" s="0"/>
      <c r="XL243" s="0"/>
      <c r="XM243" s="0"/>
      <c r="XN243" s="0"/>
      <c r="XO243" s="0"/>
      <c r="XP243" s="0"/>
      <c r="XQ243" s="0"/>
      <c r="XR243" s="0"/>
      <c r="XS243" s="0"/>
      <c r="XT243" s="0"/>
      <c r="XU243" s="0"/>
      <c r="XV243" s="0"/>
      <c r="XW243" s="0"/>
      <c r="XX243" s="0"/>
      <c r="XY243" s="0"/>
      <c r="XZ243" s="0"/>
      <c r="YA243" s="0"/>
      <c r="YB243" s="0"/>
      <c r="YC243" s="0"/>
      <c r="YD243" s="0"/>
      <c r="YE243" s="0"/>
      <c r="YF243" s="0"/>
      <c r="YG243" s="0"/>
      <c r="YH243" s="0"/>
      <c r="YI243" s="0"/>
      <c r="YJ243" s="0"/>
      <c r="YK243" s="0"/>
      <c r="YL243" s="0"/>
      <c r="YM243" s="0"/>
      <c r="YN243" s="0"/>
      <c r="YO243" s="0"/>
      <c r="YP243" s="0"/>
      <c r="YQ243" s="0"/>
      <c r="YR243" s="0"/>
      <c r="YS243" s="0"/>
      <c r="YT243" s="0"/>
      <c r="YU243" s="0"/>
      <c r="YV243" s="0"/>
      <c r="YW243" s="0"/>
      <c r="YX243" s="0"/>
      <c r="YY243" s="0"/>
      <c r="YZ243" s="0"/>
      <c r="ZA243" s="0"/>
      <c r="ZB243" s="0"/>
      <c r="ZC243" s="0"/>
      <c r="ZD243" s="0"/>
      <c r="ZE243" s="0"/>
      <c r="ZF243" s="0"/>
      <c r="ZG243" s="0"/>
      <c r="ZH243" s="0"/>
      <c r="ZI243" s="0"/>
      <c r="ZJ243" s="0"/>
      <c r="ZK243" s="0"/>
      <c r="ZL243" s="0"/>
      <c r="ZM243" s="0"/>
      <c r="ZN243" s="0"/>
      <c r="ZO243" s="0"/>
      <c r="ZP243" s="0"/>
      <c r="ZQ243" s="0"/>
      <c r="ZR243" s="0"/>
      <c r="ZS243" s="0"/>
      <c r="ZT243" s="0"/>
      <c r="ZU243" s="0"/>
      <c r="ZV243" s="0"/>
      <c r="ZW243" s="0"/>
      <c r="ZX243" s="0"/>
      <c r="ZY243" s="0"/>
      <c r="ZZ243" s="0"/>
      <c r="AAA243" s="0"/>
      <c r="AAB243" s="0"/>
      <c r="AAC243" s="0"/>
      <c r="AAD243" s="0"/>
      <c r="AAE243" s="0"/>
      <c r="AAF243" s="0"/>
      <c r="AAG243" s="0"/>
      <c r="AAH243" s="0"/>
      <c r="AAI243" s="0"/>
      <c r="AAJ243" s="0"/>
      <c r="AAK243" s="0"/>
      <c r="AAL243" s="0"/>
      <c r="AAM243" s="0"/>
      <c r="AAN243" s="0"/>
      <c r="AAO243" s="0"/>
      <c r="AAP243" s="0"/>
      <c r="AAQ243" s="0"/>
      <c r="AAR243" s="0"/>
      <c r="AAS243" s="0"/>
      <c r="AAT243" s="0"/>
      <c r="AAU243" s="0"/>
      <c r="AAV243" s="0"/>
      <c r="AAW243" s="0"/>
      <c r="AAX243" s="0"/>
      <c r="AAY243" s="0"/>
      <c r="AAZ243" s="0"/>
      <c r="ABA243" s="0"/>
      <c r="ABB243" s="0"/>
      <c r="ABC243" s="0"/>
      <c r="ABD243" s="0"/>
      <c r="ABE243" s="0"/>
      <c r="ABF243" s="0"/>
      <c r="ABG243" s="0"/>
      <c r="ABH243" s="0"/>
      <c r="ABI243" s="0"/>
      <c r="ABJ243" s="0"/>
      <c r="ABK243" s="0"/>
      <c r="ABL243" s="0"/>
      <c r="ABM243" s="0"/>
      <c r="ABN243" s="0"/>
      <c r="ABO243" s="0"/>
      <c r="ABP243" s="0"/>
      <c r="ABQ243" s="0"/>
      <c r="ABR243" s="0"/>
      <c r="ABS243" s="0"/>
      <c r="ABT243" s="0"/>
      <c r="ABU243" s="0"/>
      <c r="ABV243" s="0"/>
      <c r="ABW243" s="0"/>
      <c r="ABX243" s="0"/>
      <c r="ABY243" s="0"/>
      <c r="ABZ243" s="0"/>
      <c r="ACA243" s="0"/>
      <c r="ACB243" s="0"/>
      <c r="ACC243" s="0"/>
      <c r="ACD243" s="0"/>
      <c r="ACE243" s="0"/>
      <c r="ACF243" s="0"/>
      <c r="ACG243" s="0"/>
      <c r="ACH243" s="0"/>
      <c r="ACI243" s="0"/>
      <c r="ACJ243" s="0"/>
      <c r="ACK243" s="0"/>
      <c r="ACL243" s="0"/>
      <c r="ACM243" s="0"/>
      <c r="ACN243" s="0"/>
      <c r="ACO243" s="0"/>
      <c r="ACP243" s="0"/>
      <c r="ACQ243" s="0"/>
      <c r="ACR243" s="0"/>
      <c r="ACS243" s="0"/>
      <c r="ACT243" s="0"/>
      <c r="ACU243" s="0"/>
      <c r="ACV243" s="0"/>
      <c r="ACW243" s="0"/>
      <c r="ACX243" s="0"/>
      <c r="ACY243" s="0"/>
      <c r="ACZ243" s="0"/>
      <c r="ADA243" s="0"/>
      <c r="ADB243" s="0"/>
      <c r="ADC243" s="0"/>
      <c r="ADD243" s="0"/>
      <c r="ADE243" s="0"/>
      <c r="ADF243" s="0"/>
      <c r="ADG243" s="0"/>
      <c r="ADH243" s="0"/>
      <c r="ADI243" s="0"/>
      <c r="ADJ243" s="0"/>
      <c r="ADK243" s="0"/>
      <c r="ADL243" s="0"/>
      <c r="ADM243" s="0"/>
      <c r="ADN243" s="0"/>
      <c r="ADO243" s="0"/>
      <c r="ADP243" s="0"/>
      <c r="ADQ243" s="0"/>
      <c r="ADR243" s="0"/>
      <c r="ADS243" s="0"/>
      <c r="ADT243" s="0"/>
      <c r="ADU243" s="0"/>
      <c r="ADV243" s="0"/>
      <c r="ADW243" s="0"/>
      <c r="ADX243" s="0"/>
      <c r="ADY243" s="0"/>
      <c r="ADZ243" s="0"/>
      <c r="AEA243" s="0"/>
      <c r="AEB243" s="0"/>
      <c r="AEC243" s="0"/>
      <c r="AED243" s="0"/>
      <c r="AEE243" s="0"/>
      <c r="AEF243" s="0"/>
      <c r="AEG243" s="0"/>
      <c r="AEH243" s="0"/>
      <c r="AEI243" s="0"/>
      <c r="AEJ243" s="0"/>
      <c r="AEK243" s="0"/>
      <c r="AEL243" s="0"/>
      <c r="AEM243" s="0"/>
      <c r="AEN243" s="0"/>
      <c r="AEO243" s="0"/>
      <c r="AEP243" s="0"/>
      <c r="AEQ243" s="0"/>
      <c r="AER243" s="0"/>
      <c r="AES243" s="0"/>
      <c r="AET243" s="0"/>
      <c r="AEU243" s="0"/>
      <c r="AEV243" s="0"/>
      <c r="AEW243" s="0"/>
      <c r="AEX243" s="0"/>
      <c r="AEY243" s="0"/>
      <c r="AEZ243" s="0"/>
      <c r="AFA243" s="0"/>
      <c r="AFB243" s="0"/>
      <c r="AFC243" s="0"/>
      <c r="AFD243" s="0"/>
      <c r="AFE243" s="0"/>
      <c r="AFF243" s="0"/>
      <c r="AFG243" s="0"/>
      <c r="AFH243" s="0"/>
      <c r="AFI243" s="0"/>
      <c r="AFJ243" s="0"/>
      <c r="AFK243" s="0"/>
      <c r="AFL243" s="0"/>
      <c r="AFM243" s="0"/>
      <c r="AFN243" s="0"/>
      <c r="AFO243" s="0"/>
      <c r="AFP243" s="0"/>
      <c r="AFQ243" s="0"/>
      <c r="AFR243" s="0"/>
      <c r="AFS243" s="0"/>
      <c r="AFT243" s="0"/>
      <c r="AFU243" s="0"/>
      <c r="AFV243" s="0"/>
      <c r="AFW243" s="0"/>
      <c r="AFX243" s="0"/>
      <c r="AFY243" s="0"/>
      <c r="AFZ243" s="0"/>
      <c r="AGA243" s="0"/>
      <c r="AGB243" s="0"/>
      <c r="AGC243" s="0"/>
      <c r="AGD243" s="0"/>
      <c r="AGE243" s="0"/>
      <c r="AGF243" s="0"/>
      <c r="AGG243" s="0"/>
      <c r="AGH243" s="0"/>
      <c r="AGI243" s="0"/>
      <c r="AGJ243" s="0"/>
      <c r="AGK243" s="0"/>
      <c r="AGL243" s="0"/>
      <c r="AGM243" s="0"/>
      <c r="AGN243" s="0"/>
      <c r="AGO243" s="0"/>
      <c r="AGP243" s="0"/>
      <c r="AGQ243" s="0"/>
      <c r="AGR243" s="0"/>
      <c r="AGS243" s="0"/>
      <c r="AGT243" s="0"/>
      <c r="AGU243" s="0"/>
      <c r="AGV243" s="0"/>
      <c r="AGW243" s="0"/>
      <c r="AGX243" s="0"/>
      <c r="AGY243" s="0"/>
      <c r="AGZ243" s="0"/>
      <c r="AHA243" s="0"/>
      <c r="AHB243" s="0"/>
      <c r="AHC243" s="0"/>
      <c r="AHD243" s="0"/>
      <c r="AHE243" s="0"/>
      <c r="AHF243" s="0"/>
      <c r="AHG243" s="0"/>
      <c r="AHH243" s="0"/>
      <c r="AHI243" s="0"/>
      <c r="AHJ243" s="0"/>
      <c r="AHK243" s="0"/>
      <c r="AHL243" s="0"/>
      <c r="AHM243" s="0"/>
      <c r="AHN243" s="0"/>
      <c r="AHO243" s="0"/>
      <c r="AHP243" s="0"/>
      <c r="AHQ243" s="0"/>
      <c r="AHR243" s="0"/>
      <c r="AHS243" s="0"/>
      <c r="AHT243" s="0"/>
      <c r="AHU243" s="0"/>
      <c r="AHV243" s="0"/>
      <c r="AHW243" s="0"/>
      <c r="AHX243" s="0"/>
      <c r="AHY243" s="0"/>
      <c r="AHZ243" s="0"/>
      <c r="AIA243" s="0"/>
      <c r="AIB243" s="0"/>
      <c r="AIC243" s="0"/>
      <c r="AID243" s="0"/>
      <c r="AIE243" s="0"/>
      <c r="AIF243" s="0"/>
      <c r="AIG243" s="0"/>
      <c r="AIH243" s="0"/>
      <c r="AII243" s="0"/>
      <c r="AIJ243" s="0"/>
      <c r="AIK243" s="0"/>
      <c r="AIL243" s="0"/>
      <c r="AIM243" s="0"/>
      <c r="AIN243" s="0"/>
      <c r="AIO243" s="0"/>
      <c r="AIP243" s="0"/>
      <c r="AIQ243" s="0"/>
      <c r="AIR243" s="0"/>
      <c r="AIS243" s="0"/>
      <c r="AIT243" s="0"/>
      <c r="AIU243" s="0"/>
      <c r="AIV243" s="0"/>
      <c r="AIW243" s="0"/>
      <c r="AIX243" s="0"/>
      <c r="AIY243" s="0"/>
      <c r="AIZ243" s="0"/>
      <c r="AJA243" s="0"/>
      <c r="AJB243" s="0"/>
      <c r="AJC243" s="0"/>
      <c r="AJD243" s="0"/>
      <c r="AJE243" s="0"/>
      <c r="AJF243" s="0"/>
      <c r="AJG243" s="0"/>
      <c r="AJH243" s="0"/>
      <c r="AJI243" s="0"/>
      <c r="AJJ243" s="0"/>
      <c r="AJK243" s="0"/>
      <c r="AJL243" s="0"/>
      <c r="AJM243" s="0"/>
      <c r="AJN243" s="0"/>
      <c r="AJO243" s="0"/>
      <c r="AJP243" s="0"/>
      <c r="AJQ243" s="0"/>
      <c r="AJR243" s="0"/>
      <c r="AJS243" s="0"/>
      <c r="AJT243" s="0"/>
      <c r="AJU243" s="0"/>
      <c r="AJV243" s="0"/>
      <c r="AJW243" s="0"/>
      <c r="AJX243" s="0"/>
      <c r="AJY243" s="0"/>
      <c r="AJZ243" s="0"/>
      <c r="AKA243" s="0"/>
      <c r="AKB243" s="0"/>
      <c r="AKC243" s="0"/>
      <c r="AKD243" s="0"/>
      <c r="AKE243" s="0"/>
      <c r="AKF243" s="0"/>
      <c r="AKG243" s="0"/>
      <c r="AKH243" s="0"/>
      <c r="AKI243" s="0"/>
      <c r="AKJ243" s="0"/>
      <c r="AKK243" s="0"/>
      <c r="AKL243" s="0"/>
      <c r="AKM243" s="0"/>
      <c r="AKN243" s="0"/>
      <c r="AKO243" s="0"/>
      <c r="AKP243" s="0"/>
      <c r="AKQ243" s="0"/>
      <c r="AKR243" s="0"/>
      <c r="AKS243" s="0"/>
      <c r="AKT243" s="0"/>
      <c r="AKU243" s="0"/>
      <c r="AKV243" s="0"/>
      <c r="AKW243" s="0"/>
      <c r="AKX243" s="0"/>
      <c r="AKY243" s="0"/>
      <c r="AKZ243" s="0"/>
      <c r="ALA243" s="0"/>
      <c r="ALB243" s="0"/>
      <c r="ALC243" s="0"/>
      <c r="ALD243" s="0"/>
      <c r="ALE243" s="0"/>
      <c r="ALF243" s="0"/>
      <c r="ALG243" s="0"/>
      <c r="ALH243" s="0"/>
      <c r="ALI243" s="0"/>
      <c r="ALJ243" s="0"/>
      <c r="ALK243" s="0"/>
      <c r="ALL243" s="0"/>
      <c r="ALM243" s="0"/>
      <c r="ALN243" s="0"/>
      <c r="ALO243" s="0"/>
      <c r="ALP243" s="0"/>
      <c r="ALQ243" s="0"/>
      <c r="ALR243" s="0"/>
      <c r="ALS243" s="0"/>
      <c r="ALT243" s="0"/>
      <c r="ALU243" s="0"/>
      <c r="ALV243" s="0"/>
      <c r="ALW243" s="0"/>
      <c r="ALX243" s="0"/>
      <c r="ALY243" s="0"/>
      <c r="ALZ243" s="0"/>
      <c r="AMA243" s="0"/>
      <c r="AMB243" s="0"/>
      <c r="AMC243" s="0"/>
      <c r="AMD243" s="0"/>
      <c r="AME243" s="0"/>
      <c r="AMF243" s="0"/>
      <c r="AMG243" s="0"/>
      <c r="AMH243" s="0"/>
      <c r="AMI243" s="0"/>
      <c r="AMJ243" s="0"/>
    </row>
    <row r="244" customFormat="false" ht="13.2" hidden="false" customHeight="false" outlineLevel="0" collapsed="false">
      <c r="B244" s="3" t="n">
        <v>7</v>
      </c>
      <c r="I244" s="20" t="n">
        <v>0</v>
      </c>
      <c r="J244" s="1" t="s">
        <v>40</v>
      </c>
      <c r="K244" s="1" t="s">
        <v>41</v>
      </c>
      <c r="L244" s="5" t="n">
        <v>42614</v>
      </c>
      <c r="M244" s="1" t="n">
        <v>1</v>
      </c>
      <c r="N244" s="1" t="n">
        <v>2</v>
      </c>
      <c r="O244" s="1" t="n">
        <v>0</v>
      </c>
      <c r="P244" s="19" t="n">
        <f aca="false">+SUMIFS($O$2:$O$181,$J$2:$J$181,$J244,$B$2:$B$181,"&lt;"&amp;$B244,$B$2:$B$181,"&gt;="&amp;($B244-6))/6</f>
        <v>1.66666666666667</v>
      </c>
      <c r="Q244" s="19" t="n">
        <f aca="false">+SUMIFS($M$2:$M$181,$J$2:$J$181,$J244,$B$2:$B$181,"&lt;"&amp;$B244,$B$2:$B$181,"&gt;="&amp;($B244-6))/6</f>
        <v>2</v>
      </c>
      <c r="R244" s="19" t="n">
        <f aca="false">+SUMIFS($N$2:$N$181,$J$2:$J$181,$J244,$B$2:$B$181,"&lt;"&amp;$B244,$B$2:$B$181,"&gt;="&amp;($B244-6))/6</f>
        <v>1.66666666666667</v>
      </c>
      <c r="S244" s="19" t="n">
        <f aca="false">+SUMIFS($S$2:$S$181,$J$2:$J$181,$J244,$B$2:$B$181,"&lt;"&amp;$B244,$B$2:$B$181,"&gt;="&amp;($B244-6))/(6*90)</f>
        <v>0.62037037037037</v>
      </c>
      <c r="T244" s="19" t="n">
        <f aca="false">+SUMIFS($T$2:$T$181,$J$2:$J$181,$J244,$B$2:$B$181,"&lt;"&amp;$B244,$B$2:$B$181,"&gt;="&amp;($B244-6))/(6*90)</f>
        <v>0.224074074074074</v>
      </c>
      <c r="U244" s="19" t="n">
        <f aca="false">+SUMIFS($U$2:$U$181,$J$2:$J$181,$J244,$B$2:$B$181,"&lt;"&amp;$B244,$B$2:$B$181,"&gt;="&amp;($B244-6))/(6*90)</f>
        <v>0.62037037037037</v>
      </c>
      <c r="V244" s="19" t="n">
        <f aca="false">+SUMIFS($V$2:$V$181,$J$2:$J$181,$J244,$B$2:$B$181,"&lt;"&amp;$B244,$B$2:$B$181,"&gt;="&amp;($B244-6))/(6*90)</f>
        <v>0.248148148148148</v>
      </c>
      <c r="W244" s="19" t="n">
        <f aca="false">+SUMIFS($W$2:$W$181,$J$2:$J$181,$J244,$B$2:$B$181,"&lt;"&amp;$B244,$B$2:$B$181,"&gt;="&amp;($B244-6))/6</f>
        <v>1.79131979131979</v>
      </c>
      <c r="X244" s="19" t="n">
        <f aca="false">+SUMIFS($X$2:$X$181,$J$2:$J$181,$J244,$B$2:$B$181,"&lt;"&amp;$B244,$B$2:$B$181,"&gt;="&amp;($B244-6))/6</f>
        <v>1.79960317460317</v>
      </c>
      <c r="Y244" s="19" t="n">
        <f aca="false">+SUMIFS($Y$2:$Y$181,$J$2:$J$181,$J244,$B$2:$B$181,"&lt;"&amp;$B244,$B$2:$B$181,"&gt;="&amp;($B244-6))/(6*90)</f>
        <v>4.19814814814815</v>
      </c>
      <c r="Z244" s="19" t="n">
        <f aca="false">+SUMIFS($Z$2:$Z$181,$J$2:$J$181,$J244,$B$2:$B$181,"&lt;"&amp;$B244,$B$2:$B$181,"&gt;="&amp;($B244-6))/(6*90)</f>
        <v>0.533333333333333</v>
      </c>
      <c r="AA244" s="19" t="n">
        <f aca="false">+SUMIFS($AA$2:$AA$181,$J$2:$J$181,$J244,$B$2:$B$181,"&lt;"&amp;$B244,$B$2:$B$181,"&gt;="&amp;($B244-6))/6</f>
        <v>0.862190714403436</v>
      </c>
      <c r="AB244" s="19" t="n">
        <f aca="false">+SUMIFS($AB$2:$AB$181,$J$2:$J$181,$J244,$B$2:$B$181,"&lt;"&amp;$B244,$B$2:$B$181,"&gt;="&amp;($B244-6))/(6*90)</f>
        <v>0.0462962962962963</v>
      </c>
      <c r="AC244" s="19" t="n">
        <f aca="false">+SUMIFS($AC$2:$AC$181,$J$2:$J$181,$J244,$B$2:$B$181,"&lt;"&amp;$B244,$B$2:$B$181,"&gt;="&amp;($B244-6))/(6*90)</f>
        <v>0.15</v>
      </c>
      <c r="AD244" s="19" t="n">
        <f aca="false">+SUMIFS(AD$2:AD$181,$J$2:$J$181,$J244,$B$2:$B$181,"&lt;"&amp;$B244,$B$2:$B$181,"&gt;="&amp;($B244-6))/6</f>
        <v>2.33333333333333</v>
      </c>
      <c r="AE244" s="19" t="n">
        <f aca="false">+SUMIFS(AE$2:AE$181,$J$2:$J$181,$J244,$B$2:$B$181,"&lt;"&amp;$B244,$B$2:$B$181,"&gt;="&amp;($B244-6))/(6*90)</f>
        <v>0.122222222222222</v>
      </c>
      <c r="AF244" s="19" t="n">
        <f aca="false">+SUMIFS(AF$2:AF$181,$J$2:$J$181,$J244,$B$2:$B$181,"&lt;"&amp;$B244,$B$2:$B$181,"&gt;="&amp;($B244-6))/(6*90)</f>
        <v>2.62592592592593</v>
      </c>
      <c r="AG244" s="19" t="n">
        <f aca="false">+SUMIFS(AG$2:AG$181,$J$2:$J$181,$J244,$B$2:$B$181,"&lt;"&amp;$B244,$B$2:$B$181,"&gt;="&amp;($B244-6))/(6*90)</f>
        <v>0.338888888888889</v>
      </c>
      <c r="AH244" s="19" t="n">
        <f aca="false">+SUMIFS(AH$2:AH$181,$J$2:$J$181,$J244,$B$2:$B$181,"&lt;"&amp;$B244,$B$2:$B$181,"&gt;="&amp;($B244-6))/(6*90)</f>
        <v>0.0537037037037037</v>
      </c>
      <c r="AI244" s="19" t="n">
        <f aca="false">+SUMIFS(AI$2:AI$181,$J$2:$J$181,$J244,$B$2:$B$181,"&lt;"&amp;$B244,$B$2:$B$181,"&gt;="&amp;($B244-6))/(6*90)</f>
        <v>0.164814814814815</v>
      </c>
      <c r="AJ244" s="19" t="n">
        <f aca="false">+SUMIFS(AJ$2:AJ$181,$J$2:$J$181,$J244,$B$2:$B$181,"&lt;"&amp;$B244,$B$2:$B$181,"&gt;="&amp;($B244-6))/6</f>
        <v>2.66666666666667</v>
      </c>
      <c r="AK244" s="19" t="n">
        <f aca="false">+SUMIFS(AK$2:AK$181,$J$2:$J$181,$J244,$B$2:$B$181,"&lt;"&amp;$B244,$B$2:$B$181,"&gt;="&amp;($B244-6))/(6*90)</f>
        <v>0.107407407407407</v>
      </c>
      <c r="AL244" s="19" t="n">
        <f aca="false">+SUMIFS(AL$2:AL$181,$J$2:$J$181,$J244,$B$2:$B$181,"&lt;"&amp;$B244,$B$2:$B$181,"&gt;="&amp;($B244-6))/6</f>
        <v>1.47222222222222</v>
      </c>
      <c r="AM244" s="19" t="n">
        <f aca="false">+SUMIFS(AM$2:AM$181,$J$2:$J$181,$J244,$B$2:$B$181,"&lt;"&amp;$B244,$B$2:$B$181,"&gt;="&amp;($B244-6))/6</f>
        <v>1.15383597883598</v>
      </c>
      <c r="AN244" s="19" t="n">
        <f aca="false">+SUMIFS(AN$2:AN$181,$J$2:$J$181,$J244,$B$2:$B$181,"&lt;"&amp;$B244,$B$2:$B$181,"&gt;="&amp;($B244-6))/6</f>
        <v>2.41349827661843</v>
      </c>
      <c r="AO244" s="0"/>
      <c r="AP244" s="0"/>
      <c r="AQ244" s="0"/>
      <c r="AR244" s="0"/>
      <c r="AS244" s="0"/>
      <c r="AT244" s="0"/>
      <c r="AU244" s="0"/>
      <c r="AV244" s="0"/>
      <c r="AW244" s="0"/>
      <c r="AX244" s="0"/>
      <c r="AY244" s="0"/>
      <c r="AZ244" s="0"/>
      <c r="BA244" s="0"/>
      <c r="BB244" s="0"/>
      <c r="BC244" s="0"/>
      <c r="BD244" s="0"/>
      <c r="BE244" s="0"/>
      <c r="BF244" s="0"/>
      <c r="BG244" s="0"/>
      <c r="BH244" s="0"/>
      <c r="BI244" s="0"/>
      <c r="BJ244" s="0"/>
      <c r="BK244" s="0"/>
      <c r="BL244" s="0"/>
      <c r="BM244" s="0"/>
      <c r="BN244" s="0"/>
      <c r="BO244" s="0"/>
      <c r="BP244" s="0"/>
      <c r="BQ244" s="0"/>
      <c r="BR244" s="0"/>
      <c r="BS244" s="0"/>
      <c r="BT244" s="0"/>
      <c r="BU244" s="0"/>
      <c r="BV244" s="0"/>
      <c r="BW244" s="0"/>
      <c r="BX244" s="0"/>
      <c r="BY244" s="0"/>
      <c r="BZ244" s="0"/>
      <c r="CA244" s="0"/>
      <c r="CB244" s="0"/>
      <c r="CC244" s="0"/>
      <c r="CD244" s="0"/>
      <c r="CE244" s="0"/>
      <c r="CF244" s="0"/>
      <c r="CG244" s="0"/>
      <c r="CH244" s="0"/>
      <c r="CI244" s="0"/>
      <c r="CJ244" s="0"/>
      <c r="CK244" s="0"/>
      <c r="CL244" s="0"/>
      <c r="CM244" s="0"/>
      <c r="CN244" s="0"/>
      <c r="CO244" s="0"/>
      <c r="CP244" s="0"/>
      <c r="CQ244" s="0"/>
      <c r="CR244" s="0"/>
      <c r="CS244" s="0"/>
      <c r="CT244" s="0"/>
      <c r="CU244" s="0"/>
      <c r="CV244" s="0"/>
      <c r="CW244" s="0"/>
      <c r="CX244" s="0"/>
      <c r="CY244" s="0"/>
      <c r="CZ244" s="0"/>
      <c r="DA244" s="0"/>
      <c r="DB244" s="0"/>
      <c r="DC244" s="0"/>
      <c r="DD244" s="0"/>
      <c r="DE244" s="0"/>
      <c r="DF244" s="0"/>
      <c r="DG244" s="0"/>
      <c r="DH244" s="0"/>
      <c r="DI244" s="0"/>
      <c r="DJ244" s="0"/>
      <c r="DK244" s="0"/>
      <c r="DL244" s="0"/>
      <c r="DM244" s="0"/>
      <c r="DN244" s="0"/>
      <c r="DO244" s="0"/>
      <c r="DP244" s="0"/>
      <c r="DQ244" s="0"/>
      <c r="DR244" s="0"/>
      <c r="DS244" s="0"/>
      <c r="DT244" s="0"/>
      <c r="DU244" s="0"/>
      <c r="DV244" s="0"/>
      <c r="DW244" s="0"/>
      <c r="DX244" s="0"/>
      <c r="DY244" s="0"/>
      <c r="DZ244" s="0"/>
      <c r="EA244" s="0"/>
      <c r="EB244" s="0"/>
      <c r="EC244" s="0"/>
      <c r="ED244" s="0"/>
      <c r="EE244" s="0"/>
      <c r="EF244" s="0"/>
      <c r="EG244" s="0"/>
      <c r="EH244" s="0"/>
      <c r="EI244" s="0"/>
      <c r="EJ244" s="0"/>
      <c r="EK244" s="0"/>
      <c r="EL244" s="0"/>
      <c r="EM244" s="0"/>
      <c r="EN244" s="0"/>
      <c r="EO244" s="0"/>
      <c r="EP244" s="0"/>
      <c r="EQ244" s="0"/>
      <c r="ER244" s="0"/>
      <c r="ES244" s="0"/>
      <c r="ET244" s="0"/>
      <c r="EU244" s="0"/>
      <c r="EV244" s="0"/>
      <c r="EW244" s="0"/>
      <c r="EX244" s="0"/>
      <c r="EY244" s="0"/>
      <c r="EZ244" s="0"/>
      <c r="FA244" s="0"/>
      <c r="FB244" s="0"/>
      <c r="FC244" s="0"/>
      <c r="FD244" s="0"/>
      <c r="FE244" s="0"/>
      <c r="FF244" s="0"/>
      <c r="FG244" s="0"/>
      <c r="FH244" s="0"/>
      <c r="FI244" s="0"/>
      <c r="FJ244" s="0"/>
      <c r="FK244" s="0"/>
      <c r="FL244" s="0"/>
      <c r="FM244" s="0"/>
      <c r="FN244" s="0"/>
      <c r="FO244" s="0"/>
      <c r="FP244" s="0"/>
      <c r="FQ244" s="0"/>
      <c r="FR244" s="0"/>
      <c r="FS244" s="0"/>
      <c r="FT244" s="0"/>
      <c r="FU244" s="0"/>
      <c r="FV244" s="0"/>
      <c r="FW244" s="0"/>
      <c r="FX244" s="0"/>
      <c r="FY244" s="0"/>
      <c r="FZ244" s="0"/>
      <c r="GA244" s="0"/>
      <c r="GB244" s="0"/>
      <c r="GC244" s="0"/>
      <c r="GD244" s="0"/>
      <c r="GE244" s="0"/>
      <c r="GF244" s="0"/>
      <c r="GG244" s="0"/>
      <c r="GH244" s="0"/>
      <c r="GI244" s="0"/>
      <c r="GJ244" s="0"/>
      <c r="GK244" s="0"/>
      <c r="GL244" s="0"/>
      <c r="GM244" s="0"/>
      <c r="GN244" s="0"/>
      <c r="GO244" s="0"/>
      <c r="GP244" s="0"/>
      <c r="GQ244" s="0"/>
      <c r="GR244" s="0"/>
      <c r="GS244" s="0"/>
      <c r="GT244" s="0"/>
      <c r="GU244" s="0"/>
      <c r="GV244" s="0"/>
      <c r="GW244" s="0"/>
      <c r="GX244" s="0"/>
      <c r="GY244" s="0"/>
      <c r="GZ244" s="0"/>
      <c r="HA244" s="0"/>
      <c r="HB244" s="0"/>
      <c r="HC244" s="0"/>
      <c r="HD244" s="0"/>
      <c r="HE244" s="0"/>
      <c r="HF244" s="0"/>
      <c r="HG244" s="0"/>
      <c r="HH244" s="0"/>
      <c r="HI244" s="0"/>
      <c r="HJ244" s="0"/>
      <c r="HK244" s="0"/>
      <c r="HL244" s="0"/>
      <c r="HM244" s="0"/>
      <c r="HN244" s="0"/>
      <c r="HO244" s="0"/>
      <c r="HP244" s="0"/>
      <c r="HQ244" s="0"/>
      <c r="HR244" s="0"/>
      <c r="HS244" s="0"/>
      <c r="HT244" s="0"/>
      <c r="HU244" s="0"/>
      <c r="HV244" s="0"/>
      <c r="HW244" s="0"/>
      <c r="HX244" s="0"/>
      <c r="HY244" s="0"/>
      <c r="HZ244" s="0"/>
      <c r="IA244" s="0"/>
      <c r="IB244" s="0"/>
      <c r="IC244" s="0"/>
      <c r="ID244" s="0"/>
      <c r="IE244" s="0"/>
      <c r="IF244" s="0"/>
      <c r="IG244" s="0"/>
      <c r="IH244" s="0"/>
      <c r="II244" s="0"/>
      <c r="IJ244" s="0"/>
      <c r="IK244" s="0"/>
      <c r="IL244" s="0"/>
      <c r="IM244" s="0"/>
      <c r="IN244" s="0"/>
      <c r="IO244" s="0"/>
      <c r="IP244" s="0"/>
      <c r="IQ244" s="0"/>
      <c r="IR244" s="0"/>
      <c r="IS244" s="0"/>
      <c r="IT244" s="0"/>
      <c r="IU244" s="0"/>
      <c r="IV244" s="0"/>
      <c r="IW244" s="0"/>
      <c r="IX244" s="0"/>
      <c r="IY244" s="0"/>
      <c r="IZ244" s="0"/>
      <c r="JA244" s="0"/>
      <c r="JB244" s="0"/>
      <c r="JC244" s="0"/>
      <c r="JD244" s="0"/>
      <c r="JE244" s="0"/>
      <c r="JF244" s="0"/>
      <c r="JG244" s="0"/>
      <c r="JH244" s="0"/>
      <c r="JI244" s="0"/>
      <c r="JJ244" s="0"/>
      <c r="JK244" s="0"/>
      <c r="JL244" s="0"/>
      <c r="JM244" s="0"/>
      <c r="JN244" s="0"/>
      <c r="JO244" s="0"/>
      <c r="JP244" s="0"/>
      <c r="JQ244" s="0"/>
      <c r="JR244" s="0"/>
      <c r="JS244" s="0"/>
      <c r="JT244" s="0"/>
      <c r="JU244" s="0"/>
      <c r="JV244" s="0"/>
      <c r="JW244" s="0"/>
      <c r="JX244" s="0"/>
      <c r="JY244" s="0"/>
      <c r="JZ244" s="0"/>
      <c r="KA244" s="0"/>
      <c r="KB244" s="0"/>
      <c r="KC244" s="0"/>
      <c r="KD244" s="0"/>
      <c r="KE244" s="0"/>
      <c r="KF244" s="0"/>
      <c r="KG244" s="0"/>
      <c r="KH244" s="0"/>
      <c r="KI244" s="0"/>
      <c r="KJ244" s="0"/>
      <c r="KK244" s="0"/>
      <c r="KL244" s="0"/>
      <c r="KM244" s="0"/>
      <c r="KN244" s="0"/>
      <c r="KO244" s="0"/>
      <c r="KP244" s="0"/>
      <c r="KQ244" s="0"/>
      <c r="KR244" s="0"/>
      <c r="KS244" s="0"/>
      <c r="KT244" s="0"/>
      <c r="KU244" s="0"/>
      <c r="KV244" s="0"/>
      <c r="KW244" s="0"/>
      <c r="KX244" s="0"/>
      <c r="KY244" s="0"/>
      <c r="KZ244" s="0"/>
      <c r="LA244" s="0"/>
      <c r="LB244" s="0"/>
      <c r="LC244" s="0"/>
      <c r="LD244" s="0"/>
      <c r="LE244" s="0"/>
      <c r="LF244" s="0"/>
      <c r="LG244" s="0"/>
      <c r="LH244" s="0"/>
      <c r="LI244" s="0"/>
      <c r="LJ244" s="0"/>
      <c r="LK244" s="0"/>
      <c r="LL244" s="0"/>
      <c r="LM244" s="0"/>
      <c r="LN244" s="0"/>
      <c r="LO244" s="0"/>
      <c r="LP244" s="0"/>
      <c r="LQ244" s="0"/>
      <c r="LR244" s="0"/>
      <c r="LS244" s="0"/>
      <c r="LT244" s="0"/>
      <c r="LU244" s="0"/>
      <c r="LV244" s="0"/>
      <c r="LW244" s="0"/>
      <c r="LX244" s="0"/>
      <c r="LY244" s="0"/>
      <c r="LZ244" s="0"/>
      <c r="MA244" s="0"/>
      <c r="MB244" s="0"/>
      <c r="MC244" s="0"/>
      <c r="MD244" s="0"/>
      <c r="ME244" s="0"/>
      <c r="MF244" s="0"/>
      <c r="MG244" s="0"/>
      <c r="MH244" s="0"/>
      <c r="MI244" s="0"/>
      <c r="MJ244" s="0"/>
      <c r="MK244" s="0"/>
      <c r="ML244" s="0"/>
      <c r="MM244" s="0"/>
      <c r="MN244" s="0"/>
      <c r="MO244" s="0"/>
      <c r="MP244" s="0"/>
      <c r="MQ244" s="0"/>
      <c r="MR244" s="0"/>
      <c r="MS244" s="0"/>
      <c r="MT244" s="0"/>
      <c r="MU244" s="0"/>
      <c r="MV244" s="0"/>
      <c r="MW244" s="0"/>
      <c r="MX244" s="0"/>
      <c r="MY244" s="0"/>
      <c r="MZ244" s="0"/>
      <c r="NA244" s="0"/>
      <c r="NB244" s="0"/>
      <c r="NC244" s="0"/>
      <c r="ND244" s="0"/>
      <c r="NE244" s="0"/>
      <c r="NF244" s="0"/>
      <c r="NG244" s="0"/>
      <c r="NH244" s="0"/>
      <c r="NI244" s="0"/>
      <c r="NJ244" s="0"/>
      <c r="NK244" s="0"/>
      <c r="NL244" s="0"/>
      <c r="NM244" s="0"/>
      <c r="NN244" s="0"/>
      <c r="NO244" s="0"/>
      <c r="NP244" s="0"/>
      <c r="NQ244" s="0"/>
      <c r="NR244" s="0"/>
      <c r="NS244" s="0"/>
      <c r="NT244" s="0"/>
      <c r="NU244" s="0"/>
      <c r="NV244" s="0"/>
      <c r="NW244" s="0"/>
      <c r="NX244" s="0"/>
      <c r="NY244" s="0"/>
      <c r="NZ244" s="0"/>
      <c r="OA244" s="0"/>
      <c r="OB244" s="0"/>
      <c r="OC244" s="0"/>
      <c r="OD244" s="0"/>
      <c r="OE244" s="0"/>
      <c r="OF244" s="0"/>
      <c r="OG244" s="0"/>
      <c r="OH244" s="0"/>
      <c r="OI244" s="0"/>
      <c r="OJ244" s="0"/>
      <c r="OK244" s="0"/>
      <c r="OL244" s="0"/>
      <c r="OM244" s="0"/>
      <c r="ON244" s="0"/>
      <c r="OO244" s="0"/>
      <c r="OP244" s="0"/>
      <c r="OQ244" s="0"/>
      <c r="OR244" s="0"/>
      <c r="OS244" s="0"/>
      <c r="OT244" s="0"/>
      <c r="OU244" s="0"/>
      <c r="OV244" s="0"/>
      <c r="OW244" s="0"/>
      <c r="OX244" s="0"/>
      <c r="OY244" s="0"/>
      <c r="OZ244" s="0"/>
      <c r="PA244" s="0"/>
      <c r="PB244" s="0"/>
      <c r="PC244" s="0"/>
      <c r="PD244" s="0"/>
      <c r="PE244" s="0"/>
      <c r="PF244" s="0"/>
      <c r="PG244" s="0"/>
      <c r="PH244" s="0"/>
      <c r="PI244" s="0"/>
      <c r="PJ244" s="0"/>
      <c r="PK244" s="0"/>
      <c r="PL244" s="0"/>
      <c r="PM244" s="0"/>
      <c r="PN244" s="0"/>
      <c r="PO244" s="0"/>
      <c r="PP244" s="0"/>
      <c r="PQ244" s="0"/>
      <c r="PR244" s="0"/>
      <c r="PS244" s="0"/>
      <c r="PT244" s="0"/>
      <c r="PU244" s="0"/>
      <c r="PV244" s="0"/>
      <c r="PW244" s="0"/>
      <c r="PX244" s="0"/>
      <c r="PY244" s="0"/>
      <c r="PZ244" s="0"/>
      <c r="QA244" s="0"/>
      <c r="QB244" s="0"/>
      <c r="QC244" s="0"/>
      <c r="QD244" s="0"/>
      <c r="QE244" s="0"/>
      <c r="QF244" s="0"/>
      <c r="QG244" s="0"/>
      <c r="QH244" s="0"/>
      <c r="QI244" s="0"/>
      <c r="QJ244" s="0"/>
      <c r="QK244" s="0"/>
      <c r="QL244" s="0"/>
      <c r="QM244" s="0"/>
      <c r="QN244" s="0"/>
      <c r="QO244" s="0"/>
      <c r="QP244" s="0"/>
      <c r="QQ244" s="0"/>
      <c r="QR244" s="0"/>
      <c r="QS244" s="0"/>
      <c r="QT244" s="0"/>
      <c r="QU244" s="0"/>
      <c r="QV244" s="0"/>
      <c r="QW244" s="0"/>
      <c r="QX244" s="0"/>
      <c r="QY244" s="0"/>
      <c r="QZ244" s="0"/>
      <c r="RA244" s="0"/>
      <c r="RB244" s="0"/>
      <c r="RC244" s="0"/>
      <c r="RD244" s="0"/>
      <c r="RE244" s="0"/>
      <c r="RF244" s="0"/>
      <c r="RG244" s="0"/>
      <c r="RH244" s="0"/>
      <c r="RI244" s="0"/>
      <c r="RJ244" s="0"/>
      <c r="RK244" s="0"/>
      <c r="RL244" s="0"/>
      <c r="RM244" s="0"/>
      <c r="RN244" s="0"/>
      <c r="RO244" s="0"/>
      <c r="RP244" s="0"/>
      <c r="RQ244" s="0"/>
      <c r="RR244" s="0"/>
      <c r="RS244" s="0"/>
      <c r="RT244" s="0"/>
      <c r="RU244" s="0"/>
      <c r="RV244" s="0"/>
      <c r="RW244" s="0"/>
      <c r="RX244" s="0"/>
      <c r="RY244" s="0"/>
      <c r="RZ244" s="0"/>
      <c r="SA244" s="0"/>
      <c r="SB244" s="0"/>
      <c r="SC244" s="0"/>
      <c r="SD244" s="0"/>
      <c r="SE244" s="0"/>
      <c r="SF244" s="0"/>
      <c r="SG244" s="0"/>
      <c r="SH244" s="0"/>
      <c r="SI244" s="0"/>
      <c r="SJ244" s="0"/>
      <c r="SK244" s="0"/>
      <c r="SL244" s="0"/>
      <c r="SM244" s="0"/>
      <c r="SN244" s="0"/>
      <c r="SO244" s="0"/>
      <c r="SP244" s="0"/>
      <c r="SQ244" s="0"/>
      <c r="SR244" s="0"/>
      <c r="SS244" s="0"/>
      <c r="ST244" s="0"/>
      <c r="SU244" s="0"/>
      <c r="SV244" s="0"/>
      <c r="SW244" s="0"/>
      <c r="SX244" s="0"/>
      <c r="SY244" s="0"/>
      <c r="SZ244" s="0"/>
      <c r="TA244" s="0"/>
      <c r="TB244" s="0"/>
      <c r="TC244" s="0"/>
      <c r="TD244" s="0"/>
      <c r="TE244" s="0"/>
      <c r="TF244" s="0"/>
      <c r="TG244" s="0"/>
      <c r="TH244" s="0"/>
      <c r="TI244" s="0"/>
      <c r="TJ244" s="0"/>
      <c r="TK244" s="0"/>
      <c r="TL244" s="0"/>
      <c r="TM244" s="0"/>
      <c r="TN244" s="0"/>
      <c r="TO244" s="0"/>
      <c r="TP244" s="0"/>
      <c r="TQ244" s="0"/>
      <c r="TR244" s="0"/>
      <c r="TS244" s="0"/>
      <c r="TT244" s="0"/>
      <c r="TU244" s="0"/>
      <c r="TV244" s="0"/>
      <c r="TW244" s="0"/>
      <c r="TX244" s="0"/>
      <c r="TY244" s="0"/>
      <c r="TZ244" s="0"/>
      <c r="UA244" s="0"/>
      <c r="UB244" s="0"/>
      <c r="UC244" s="0"/>
      <c r="UD244" s="0"/>
      <c r="UE244" s="0"/>
      <c r="UF244" s="0"/>
      <c r="UG244" s="0"/>
      <c r="UH244" s="0"/>
      <c r="UI244" s="0"/>
      <c r="UJ244" s="0"/>
      <c r="UK244" s="0"/>
      <c r="UL244" s="0"/>
      <c r="UM244" s="0"/>
      <c r="UN244" s="0"/>
      <c r="UO244" s="0"/>
      <c r="UP244" s="0"/>
      <c r="UQ244" s="0"/>
      <c r="UR244" s="0"/>
      <c r="US244" s="0"/>
      <c r="UT244" s="0"/>
      <c r="UU244" s="0"/>
      <c r="UV244" s="0"/>
      <c r="UW244" s="0"/>
      <c r="UX244" s="0"/>
      <c r="UY244" s="0"/>
      <c r="UZ244" s="0"/>
      <c r="VA244" s="0"/>
      <c r="VB244" s="0"/>
      <c r="VC244" s="0"/>
      <c r="VD244" s="0"/>
      <c r="VE244" s="0"/>
      <c r="VF244" s="0"/>
      <c r="VG244" s="0"/>
      <c r="VH244" s="0"/>
      <c r="VI244" s="0"/>
      <c r="VJ244" s="0"/>
      <c r="VK244" s="0"/>
      <c r="VL244" s="0"/>
      <c r="VM244" s="0"/>
      <c r="VN244" s="0"/>
      <c r="VO244" s="0"/>
      <c r="VP244" s="0"/>
      <c r="VQ244" s="0"/>
      <c r="VR244" s="0"/>
      <c r="VS244" s="0"/>
      <c r="VT244" s="0"/>
      <c r="VU244" s="0"/>
      <c r="VV244" s="0"/>
      <c r="VW244" s="0"/>
      <c r="VX244" s="0"/>
      <c r="VY244" s="0"/>
      <c r="VZ244" s="0"/>
      <c r="WA244" s="0"/>
      <c r="WB244" s="0"/>
      <c r="WC244" s="0"/>
      <c r="WD244" s="0"/>
      <c r="WE244" s="0"/>
      <c r="WF244" s="0"/>
      <c r="WG244" s="0"/>
      <c r="WH244" s="0"/>
      <c r="WI244" s="0"/>
      <c r="WJ244" s="0"/>
      <c r="WK244" s="0"/>
      <c r="WL244" s="0"/>
      <c r="WM244" s="0"/>
      <c r="WN244" s="0"/>
      <c r="WO244" s="0"/>
      <c r="WP244" s="0"/>
      <c r="WQ244" s="0"/>
      <c r="WR244" s="0"/>
      <c r="WS244" s="0"/>
      <c r="WT244" s="0"/>
      <c r="WU244" s="0"/>
      <c r="WV244" s="0"/>
      <c r="WW244" s="0"/>
      <c r="WX244" s="0"/>
      <c r="WY244" s="0"/>
      <c r="WZ244" s="0"/>
      <c r="XA244" s="0"/>
      <c r="XB244" s="0"/>
      <c r="XC244" s="0"/>
      <c r="XD244" s="0"/>
      <c r="XE244" s="0"/>
      <c r="XF244" s="0"/>
      <c r="XG244" s="0"/>
      <c r="XH244" s="0"/>
      <c r="XI244" s="0"/>
      <c r="XJ244" s="0"/>
      <c r="XK244" s="0"/>
      <c r="XL244" s="0"/>
      <c r="XM244" s="0"/>
      <c r="XN244" s="0"/>
      <c r="XO244" s="0"/>
      <c r="XP244" s="0"/>
      <c r="XQ244" s="0"/>
      <c r="XR244" s="0"/>
      <c r="XS244" s="0"/>
      <c r="XT244" s="0"/>
      <c r="XU244" s="0"/>
      <c r="XV244" s="0"/>
      <c r="XW244" s="0"/>
      <c r="XX244" s="0"/>
      <c r="XY244" s="0"/>
      <c r="XZ244" s="0"/>
      <c r="YA244" s="0"/>
      <c r="YB244" s="0"/>
      <c r="YC244" s="0"/>
      <c r="YD244" s="0"/>
      <c r="YE244" s="0"/>
      <c r="YF244" s="0"/>
      <c r="YG244" s="0"/>
      <c r="YH244" s="0"/>
      <c r="YI244" s="0"/>
      <c r="YJ244" s="0"/>
      <c r="YK244" s="0"/>
      <c r="YL244" s="0"/>
      <c r="YM244" s="0"/>
      <c r="YN244" s="0"/>
      <c r="YO244" s="0"/>
      <c r="YP244" s="0"/>
      <c r="YQ244" s="0"/>
      <c r="YR244" s="0"/>
      <c r="YS244" s="0"/>
      <c r="YT244" s="0"/>
      <c r="YU244" s="0"/>
      <c r="YV244" s="0"/>
      <c r="YW244" s="0"/>
      <c r="YX244" s="0"/>
      <c r="YY244" s="0"/>
      <c r="YZ244" s="0"/>
      <c r="ZA244" s="0"/>
      <c r="ZB244" s="0"/>
      <c r="ZC244" s="0"/>
      <c r="ZD244" s="0"/>
      <c r="ZE244" s="0"/>
      <c r="ZF244" s="0"/>
      <c r="ZG244" s="0"/>
      <c r="ZH244" s="0"/>
      <c r="ZI244" s="0"/>
      <c r="ZJ244" s="0"/>
      <c r="ZK244" s="0"/>
      <c r="ZL244" s="0"/>
      <c r="ZM244" s="0"/>
      <c r="ZN244" s="0"/>
      <c r="ZO244" s="0"/>
      <c r="ZP244" s="0"/>
      <c r="ZQ244" s="0"/>
      <c r="ZR244" s="0"/>
      <c r="ZS244" s="0"/>
      <c r="ZT244" s="0"/>
      <c r="ZU244" s="0"/>
      <c r="ZV244" s="0"/>
      <c r="ZW244" s="0"/>
      <c r="ZX244" s="0"/>
      <c r="ZY244" s="0"/>
      <c r="ZZ244" s="0"/>
      <c r="AAA244" s="0"/>
      <c r="AAB244" s="0"/>
      <c r="AAC244" s="0"/>
      <c r="AAD244" s="0"/>
      <c r="AAE244" s="0"/>
      <c r="AAF244" s="0"/>
      <c r="AAG244" s="0"/>
      <c r="AAH244" s="0"/>
      <c r="AAI244" s="0"/>
      <c r="AAJ244" s="0"/>
      <c r="AAK244" s="0"/>
      <c r="AAL244" s="0"/>
      <c r="AAM244" s="0"/>
      <c r="AAN244" s="0"/>
      <c r="AAO244" s="0"/>
      <c r="AAP244" s="0"/>
      <c r="AAQ244" s="0"/>
      <c r="AAR244" s="0"/>
      <c r="AAS244" s="0"/>
      <c r="AAT244" s="0"/>
      <c r="AAU244" s="0"/>
      <c r="AAV244" s="0"/>
      <c r="AAW244" s="0"/>
      <c r="AAX244" s="0"/>
      <c r="AAY244" s="0"/>
      <c r="AAZ244" s="0"/>
      <c r="ABA244" s="0"/>
      <c r="ABB244" s="0"/>
      <c r="ABC244" s="0"/>
      <c r="ABD244" s="0"/>
      <c r="ABE244" s="0"/>
      <c r="ABF244" s="0"/>
      <c r="ABG244" s="0"/>
      <c r="ABH244" s="0"/>
      <c r="ABI244" s="0"/>
      <c r="ABJ244" s="0"/>
      <c r="ABK244" s="0"/>
      <c r="ABL244" s="0"/>
      <c r="ABM244" s="0"/>
      <c r="ABN244" s="0"/>
      <c r="ABO244" s="0"/>
      <c r="ABP244" s="0"/>
      <c r="ABQ244" s="0"/>
      <c r="ABR244" s="0"/>
      <c r="ABS244" s="0"/>
      <c r="ABT244" s="0"/>
      <c r="ABU244" s="0"/>
      <c r="ABV244" s="0"/>
      <c r="ABW244" s="0"/>
      <c r="ABX244" s="0"/>
      <c r="ABY244" s="0"/>
      <c r="ABZ244" s="0"/>
      <c r="ACA244" s="0"/>
      <c r="ACB244" s="0"/>
      <c r="ACC244" s="0"/>
      <c r="ACD244" s="0"/>
      <c r="ACE244" s="0"/>
      <c r="ACF244" s="0"/>
      <c r="ACG244" s="0"/>
      <c r="ACH244" s="0"/>
      <c r="ACI244" s="0"/>
      <c r="ACJ244" s="0"/>
      <c r="ACK244" s="0"/>
      <c r="ACL244" s="0"/>
      <c r="ACM244" s="0"/>
      <c r="ACN244" s="0"/>
      <c r="ACO244" s="0"/>
      <c r="ACP244" s="0"/>
      <c r="ACQ244" s="0"/>
      <c r="ACR244" s="0"/>
      <c r="ACS244" s="0"/>
      <c r="ACT244" s="0"/>
      <c r="ACU244" s="0"/>
      <c r="ACV244" s="0"/>
      <c r="ACW244" s="0"/>
      <c r="ACX244" s="0"/>
      <c r="ACY244" s="0"/>
      <c r="ACZ244" s="0"/>
      <c r="ADA244" s="0"/>
      <c r="ADB244" s="0"/>
      <c r="ADC244" s="0"/>
      <c r="ADD244" s="0"/>
      <c r="ADE244" s="0"/>
      <c r="ADF244" s="0"/>
      <c r="ADG244" s="0"/>
      <c r="ADH244" s="0"/>
      <c r="ADI244" s="0"/>
      <c r="ADJ244" s="0"/>
      <c r="ADK244" s="0"/>
      <c r="ADL244" s="0"/>
      <c r="ADM244" s="0"/>
      <c r="ADN244" s="0"/>
      <c r="ADO244" s="0"/>
      <c r="ADP244" s="0"/>
      <c r="ADQ244" s="0"/>
      <c r="ADR244" s="0"/>
      <c r="ADS244" s="0"/>
      <c r="ADT244" s="0"/>
      <c r="ADU244" s="0"/>
      <c r="ADV244" s="0"/>
      <c r="ADW244" s="0"/>
      <c r="ADX244" s="0"/>
      <c r="ADY244" s="0"/>
      <c r="ADZ244" s="0"/>
      <c r="AEA244" s="0"/>
      <c r="AEB244" s="0"/>
      <c r="AEC244" s="0"/>
      <c r="AED244" s="0"/>
      <c r="AEE244" s="0"/>
      <c r="AEF244" s="0"/>
      <c r="AEG244" s="0"/>
      <c r="AEH244" s="0"/>
      <c r="AEI244" s="0"/>
      <c r="AEJ244" s="0"/>
      <c r="AEK244" s="0"/>
      <c r="AEL244" s="0"/>
      <c r="AEM244" s="0"/>
      <c r="AEN244" s="0"/>
      <c r="AEO244" s="0"/>
      <c r="AEP244" s="0"/>
      <c r="AEQ244" s="0"/>
      <c r="AER244" s="0"/>
      <c r="AES244" s="0"/>
      <c r="AET244" s="0"/>
      <c r="AEU244" s="0"/>
      <c r="AEV244" s="0"/>
      <c r="AEW244" s="0"/>
      <c r="AEX244" s="0"/>
      <c r="AEY244" s="0"/>
      <c r="AEZ244" s="0"/>
      <c r="AFA244" s="0"/>
      <c r="AFB244" s="0"/>
      <c r="AFC244" s="0"/>
      <c r="AFD244" s="0"/>
      <c r="AFE244" s="0"/>
      <c r="AFF244" s="0"/>
      <c r="AFG244" s="0"/>
      <c r="AFH244" s="0"/>
      <c r="AFI244" s="0"/>
      <c r="AFJ244" s="0"/>
      <c r="AFK244" s="0"/>
      <c r="AFL244" s="0"/>
      <c r="AFM244" s="0"/>
      <c r="AFN244" s="0"/>
      <c r="AFO244" s="0"/>
      <c r="AFP244" s="0"/>
      <c r="AFQ244" s="0"/>
      <c r="AFR244" s="0"/>
      <c r="AFS244" s="0"/>
      <c r="AFT244" s="0"/>
      <c r="AFU244" s="0"/>
      <c r="AFV244" s="0"/>
      <c r="AFW244" s="0"/>
      <c r="AFX244" s="0"/>
      <c r="AFY244" s="0"/>
      <c r="AFZ244" s="0"/>
      <c r="AGA244" s="0"/>
      <c r="AGB244" s="0"/>
      <c r="AGC244" s="0"/>
      <c r="AGD244" s="0"/>
      <c r="AGE244" s="0"/>
      <c r="AGF244" s="0"/>
      <c r="AGG244" s="0"/>
      <c r="AGH244" s="0"/>
      <c r="AGI244" s="0"/>
      <c r="AGJ244" s="0"/>
      <c r="AGK244" s="0"/>
      <c r="AGL244" s="0"/>
      <c r="AGM244" s="0"/>
      <c r="AGN244" s="0"/>
      <c r="AGO244" s="0"/>
      <c r="AGP244" s="0"/>
      <c r="AGQ244" s="0"/>
      <c r="AGR244" s="0"/>
      <c r="AGS244" s="0"/>
      <c r="AGT244" s="0"/>
      <c r="AGU244" s="0"/>
      <c r="AGV244" s="0"/>
      <c r="AGW244" s="0"/>
      <c r="AGX244" s="0"/>
      <c r="AGY244" s="0"/>
      <c r="AGZ244" s="0"/>
      <c r="AHA244" s="0"/>
      <c r="AHB244" s="0"/>
      <c r="AHC244" s="0"/>
      <c r="AHD244" s="0"/>
      <c r="AHE244" s="0"/>
      <c r="AHF244" s="0"/>
      <c r="AHG244" s="0"/>
      <c r="AHH244" s="0"/>
      <c r="AHI244" s="0"/>
      <c r="AHJ244" s="0"/>
      <c r="AHK244" s="0"/>
      <c r="AHL244" s="0"/>
      <c r="AHM244" s="0"/>
      <c r="AHN244" s="0"/>
      <c r="AHO244" s="0"/>
      <c r="AHP244" s="0"/>
      <c r="AHQ244" s="0"/>
      <c r="AHR244" s="0"/>
      <c r="AHS244" s="0"/>
      <c r="AHT244" s="0"/>
      <c r="AHU244" s="0"/>
      <c r="AHV244" s="0"/>
      <c r="AHW244" s="0"/>
      <c r="AHX244" s="0"/>
      <c r="AHY244" s="0"/>
      <c r="AHZ244" s="0"/>
      <c r="AIA244" s="0"/>
      <c r="AIB244" s="0"/>
      <c r="AIC244" s="0"/>
      <c r="AID244" s="0"/>
      <c r="AIE244" s="0"/>
      <c r="AIF244" s="0"/>
      <c r="AIG244" s="0"/>
      <c r="AIH244" s="0"/>
      <c r="AII244" s="0"/>
      <c r="AIJ244" s="0"/>
      <c r="AIK244" s="0"/>
      <c r="AIL244" s="0"/>
      <c r="AIM244" s="0"/>
      <c r="AIN244" s="0"/>
      <c r="AIO244" s="0"/>
      <c r="AIP244" s="0"/>
      <c r="AIQ244" s="0"/>
      <c r="AIR244" s="0"/>
      <c r="AIS244" s="0"/>
      <c r="AIT244" s="0"/>
      <c r="AIU244" s="0"/>
      <c r="AIV244" s="0"/>
      <c r="AIW244" s="0"/>
      <c r="AIX244" s="0"/>
      <c r="AIY244" s="0"/>
      <c r="AIZ244" s="0"/>
      <c r="AJA244" s="0"/>
      <c r="AJB244" s="0"/>
      <c r="AJC244" s="0"/>
      <c r="AJD244" s="0"/>
      <c r="AJE244" s="0"/>
      <c r="AJF244" s="0"/>
      <c r="AJG244" s="0"/>
      <c r="AJH244" s="0"/>
      <c r="AJI244" s="0"/>
      <c r="AJJ244" s="0"/>
      <c r="AJK244" s="0"/>
      <c r="AJL244" s="0"/>
      <c r="AJM244" s="0"/>
      <c r="AJN244" s="0"/>
      <c r="AJO244" s="0"/>
      <c r="AJP244" s="0"/>
      <c r="AJQ244" s="0"/>
      <c r="AJR244" s="0"/>
      <c r="AJS244" s="0"/>
      <c r="AJT244" s="0"/>
      <c r="AJU244" s="0"/>
      <c r="AJV244" s="0"/>
      <c r="AJW244" s="0"/>
      <c r="AJX244" s="0"/>
      <c r="AJY244" s="0"/>
      <c r="AJZ244" s="0"/>
      <c r="AKA244" s="0"/>
      <c r="AKB244" s="0"/>
      <c r="AKC244" s="0"/>
      <c r="AKD244" s="0"/>
      <c r="AKE244" s="0"/>
      <c r="AKF244" s="0"/>
      <c r="AKG244" s="0"/>
      <c r="AKH244" s="0"/>
      <c r="AKI244" s="0"/>
      <c r="AKJ244" s="0"/>
      <c r="AKK244" s="0"/>
      <c r="AKL244" s="0"/>
      <c r="AKM244" s="0"/>
      <c r="AKN244" s="0"/>
      <c r="AKO244" s="0"/>
      <c r="AKP244" s="0"/>
      <c r="AKQ244" s="0"/>
      <c r="AKR244" s="0"/>
      <c r="AKS244" s="0"/>
      <c r="AKT244" s="0"/>
      <c r="AKU244" s="0"/>
      <c r="AKV244" s="0"/>
      <c r="AKW244" s="0"/>
      <c r="AKX244" s="0"/>
      <c r="AKY244" s="0"/>
      <c r="AKZ244" s="0"/>
      <c r="ALA244" s="0"/>
      <c r="ALB244" s="0"/>
      <c r="ALC244" s="0"/>
      <c r="ALD244" s="0"/>
      <c r="ALE244" s="0"/>
      <c r="ALF244" s="0"/>
      <c r="ALG244" s="0"/>
      <c r="ALH244" s="0"/>
      <c r="ALI244" s="0"/>
      <c r="ALJ244" s="0"/>
      <c r="ALK244" s="0"/>
      <c r="ALL244" s="0"/>
      <c r="ALM244" s="0"/>
      <c r="ALN244" s="0"/>
      <c r="ALO244" s="0"/>
      <c r="ALP244" s="0"/>
      <c r="ALQ244" s="0"/>
      <c r="ALR244" s="0"/>
      <c r="ALS244" s="0"/>
      <c r="ALT244" s="0"/>
      <c r="ALU244" s="0"/>
      <c r="ALV244" s="0"/>
      <c r="ALW244" s="0"/>
      <c r="ALX244" s="0"/>
      <c r="ALY244" s="0"/>
      <c r="ALZ244" s="0"/>
      <c r="AMA244" s="0"/>
      <c r="AMB244" s="0"/>
      <c r="AMC244" s="0"/>
      <c r="AMD244" s="0"/>
      <c r="AME244" s="0"/>
      <c r="AMF244" s="0"/>
      <c r="AMG244" s="0"/>
      <c r="AMH244" s="0"/>
      <c r="AMI244" s="0"/>
      <c r="AMJ244" s="0"/>
    </row>
    <row r="245" s="6" customFormat="true" ht="13.2" hidden="false" customHeight="false" outlineLevel="0" collapsed="false">
      <c r="A245" s="21"/>
      <c r="B245" s="6" t="n">
        <v>8</v>
      </c>
      <c r="C245" s="21"/>
      <c r="D245" s="21"/>
      <c r="E245" s="21"/>
      <c r="F245" s="21"/>
      <c r="G245" s="21"/>
      <c r="H245" s="21"/>
      <c r="I245" s="21" t="n">
        <v>1</v>
      </c>
      <c r="J245" s="21" t="s">
        <v>40</v>
      </c>
      <c r="K245" s="21" t="s">
        <v>45</v>
      </c>
      <c r="L245" s="8" t="n">
        <v>42619</v>
      </c>
      <c r="M245" s="21" t="n">
        <v>3</v>
      </c>
      <c r="N245" s="21" t="n">
        <v>0</v>
      </c>
      <c r="O245" s="21" t="n">
        <v>3</v>
      </c>
      <c r="P245" s="18" t="n">
        <f aca="false">+SUMIFS($O$2:$O$181,$J$2:$J$181,$J245,$B$2:$B$181,"&lt;"&amp;$B245,$B$2:$B$181,"&gt;="&amp;($B245-6))/6</f>
        <v>1.16666666666667</v>
      </c>
      <c r="Q245" s="18" t="n">
        <f aca="false">+SUMIFS($M$2:$M$181,$J$2:$J$181,$J245,$B$2:$B$181,"&lt;"&amp;$B245,$B$2:$B$181,"&gt;="&amp;($B245-6))/6</f>
        <v>1.83333333333333</v>
      </c>
      <c r="R245" s="18" t="n">
        <f aca="false">+SUMIFS($N$2:$N$181,$J$2:$J$181,$J245,$B$2:$B$181,"&lt;"&amp;$B245,$B$2:$B$181,"&gt;="&amp;($B245-6))/6</f>
        <v>2</v>
      </c>
      <c r="S245" s="18" t="n">
        <f aca="false">+SUMIFS($S$2:$S$181,$J$2:$J$181,$J245,$B$2:$B$181,"&lt;"&amp;$B245,$B$2:$B$181,"&gt;="&amp;($B245-6))/(6*90)</f>
        <v>0.635185185185185</v>
      </c>
      <c r="T245" s="18" t="n">
        <f aca="false">+SUMIFS($T$2:$T$181,$J$2:$J$181,$J245,$B$2:$B$181,"&lt;"&amp;$B245,$B$2:$B$181,"&gt;="&amp;($B245-6))/(6*90)</f>
        <v>0.237037037037037</v>
      </c>
      <c r="U245" s="18" t="n">
        <f aca="false">+SUMIFS($U$2:$U$181,$J$2:$J$181,$J245,$B$2:$B$181,"&lt;"&amp;$B245,$B$2:$B$181,"&gt;="&amp;($B245-6))/(6*90)</f>
        <v>0.544444444444444</v>
      </c>
      <c r="V245" s="18" t="n">
        <f aca="false">+SUMIFS($V$2:$V$181,$J$2:$J$181,$J245,$B$2:$B$181,"&lt;"&amp;$B245,$B$2:$B$181,"&gt;="&amp;($B245-6))/(6*90)</f>
        <v>0.183333333333333</v>
      </c>
      <c r="W245" s="18" t="n">
        <f aca="false">+SUMIFS($W$2:$W$181,$J$2:$J$181,$J245,$B$2:$B$181,"&lt;"&amp;$B245,$B$2:$B$181,"&gt;="&amp;($B245-6))/6</f>
        <v>1.62465312465312</v>
      </c>
      <c r="X245" s="18" t="n">
        <f aca="false">+SUMIFS($X$2:$X$181,$J$2:$J$181,$J245,$B$2:$B$181,"&lt;"&amp;$B245,$B$2:$B$181,"&gt;="&amp;($B245-6))/6</f>
        <v>2.10263347763348</v>
      </c>
      <c r="Y245" s="18" t="n">
        <f aca="false">+SUMIFS($Y$2:$Y$181,$J$2:$J$181,$J245,$B$2:$B$181,"&lt;"&amp;$B245,$B$2:$B$181,"&gt;="&amp;($B245-6))/(6*90)</f>
        <v>4.33333333333333</v>
      </c>
      <c r="Z245" s="18" t="n">
        <f aca="false">+SUMIFS($Z$2:$Z$181,$J$2:$J$181,$J245,$B$2:$B$181,"&lt;"&amp;$B245,$B$2:$B$181,"&gt;="&amp;($B245-6))/(6*90)</f>
        <v>0.509259259259259</v>
      </c>
      <c r="AA245" s="18" t="n">
        <f aca="false">+SUMIFS($AA$2:$AA$181,$J$2:$J$181,$J245,$B$2:$B$181,"&lt;"&amp;$B245,$B$2:$B$181,"&gt;="&amp;($B245-6))/6</f>
        <v>0.880537293322109</v>
      </c>
      <c r="AB245" s="18" t="n">
        <f aca="false">+SUMIFS($AB$2:$AB$181,$J$2:$J$181,$J245,$B$2:$B$181,"&lt;"&amp;$B245,$B$2:$B$181,"&gt;="&amp;($B245-6))/(6*90)</f>
        <v>0.0444444444444444</v>
      </c>
      <c r="AC245" s="18" t="n">
        <f aca="false">+SUMIFS($AC$2:$AC$181,$J$2:$J$181,$J245,$B$2:$B$181,"&lt;"&amp;$B245,$B$2:$B$181,"&gt;="&amp;($B245-6))/(6*90)</f>
        <v>0.144444444444444</v>
      </c>
      <c r="AD245" s="18" t="n">
        <f aca="false">+SUMIFS(AD$2:AD$181,$J$2:$J$181,$J245,$B$2:$B$181,"&lt;"&amp;$B245,$B$2:$B$181,"&gt;="&amp;($B245-6))/6</f>
        <v>3</v>
      </c>
      <c r="AE245" s="18" t="n">
        <f aca="false">+SUMIFS(AE$2:AE$181,$J$2:$J$181,$J245,$B$2:$B$181,"&lt;"&amp;$B245,$B$2:$B$181,"&gt;="&amp;($B245-6))/(6*90)</f>
        <v>0.122222222222222</v>
      </c>
      <c r="AF245" s="18" t="n">
        <f aca="false">+SUMIFS(AF$2:AF$181,$J$2:$J$181,$J245,$B$2:$B$181,"&lt;"&amp;$B245,$B$2:$B$181,"&gt;="&amp;($B245-6))/(6*90)</f>
        <v>2.22777777777778</v>
      </c>
      <c r="AG245" s="18" t="n">
        <f aca="false">+SUMIFS(AG$2:AG$181,$J$2:$J$181,$J245,$B$2:$B$181,"&lt;"&amp;$B245,$B$2:$B$181,"&gt;="&amp;($B245-6))/(6*90)</f>
        <v>0.288888888888889</v>
      </c>
      <c r="AH245" s="18" t="n">
        <f aca="false">+SUMIFS(AH$2:AH$181,$J$2:$J$181,$J245,$B$2:$B$181,"&lt;"&amp;$B245,$B$2:$B$181,"&gt;="&amp;($B245-6))/(6*90)</f>
        <v>0.0574074074074074</v>
      </c>
      <c r="AI245" s="18" t="n">
        <f aca="false">+SUMIFS(AI$2:AI$181,$J$2:$J$181,$J245,$B$2:$B$181,"&lt;"&amp;$B245,$B$2:$B$181,"&gt;="&amp;($B245-6))/(6*90)</f>
        <v>0.175925925925926</v>
      </c>
      <c r="AJ245" s="18" t="n">
        <f aca="false">+SUMIFS(AJ$2:AJ$181,$J$2:$J$181,$J245,$B$2:$B$181,"&lt;"&amp;$B245,$B$2:$B$181,"&gt;="&amp;($B245-6))/6</f>
        <v>3</v>
      </c>
      <c r="AK245" s="18" t="n">
        <f aca="false">+SUMIFS(AK$2:AK$181,$J$2:$J$181,$J245,$B$2:$B$181,"&lt;"&amp;$B245,$B$2:$B$181,"&gt;="&amp;($B245-6))/(6*90)</f>
        <v>0.111111111111111</v>
      </c>
      <c r="AL245" s="18" t="n">
        <f aca="false">+SUMIFS(AL$2:AL$181,$J$2:$J$181,$J245,$B$2:$B$181,"&lt;"&amp;$B245,$B$2:$B$181,"&gt;="&amp;($B245-6))/6</f>
        <v>1.22222222222222</v>
      </c>
      <c r="AM245" s="18" t="n">
        <f aca="false">+SUMIFS(AM$2:AM$181,$J$2:$J$181,$J245,$B$2:$B$181,"&lt;"&amp;$B245,$B$2:$B$181,"&gt;="&amp;($B245-6))/6</f>
        <v>1.12016594516595</v>
      </c>
      <c r="AN245" s="18" t="n">
        <f aca="false">+SUMIFS(AN$2:AN$181,$J$2:$J$181,$J245,$B$2:$B$181,"&lt;"&amp;$B245,$B$2:$B$181,"&gt;="&amp;($B245-6))/6</f>
        <v>2.63705383217398</v>
      </c>
    </row>
    <row r="246" customFormat="false" ht="13.2" hidden="false" customHeight="false" outlineLevel="0" collapsed="false">
      <c r="B246" s="3" t="n">
        <v>9</v>
      </c>
      <c r="I246" s="20" t="n">
        <v>0</v>
      </c>
      <c r="J246" s="1" t="s">
        <v>40</v>
      </c>
      <c r="K246" s="1" t="s">
        <v>46</v>
      </c>
      <c r="L246" s="5" t="n">
        <v>42649</v>
      </c>
      <c r="M246" s="1" t="n">
        <v>0</v>
      </c>
      <c r="N246" s="1" t="n">
        <v>3</v>
      </c>
      <c r="O246" s="1" t="n">
        <v>0</v>
      </c>
      <c r="P246" s="19" t="n">
        <f aca="false">+SUMIFS($O$2:$O$181,$J$2:$J$181,$J246,$B$2:$B$181,"&lt;"&amp;$B246,$B$2:$B$181,"&gt;="&amp;($B246-6))/6</f>
        <v>1.16666666666667</v>
      </c>
      <c r="Q246" s="19" t="n">
        <f aca="false">+SUMIFS($M$2:$M$181,$J$2:$J$181,$J246,$B$2:$B$181,"&lt;"&amp;$B246,$B$2:$B$181,"&gt;="&amp;($B246-6))/6</f>
        <v>1.66666666666667</v>
      </c>
      <c r="R246" s="19" t="n">
        <f aca="false">+SUMIFS($N$2:$N$181,$J$2:$J$181,$J246,$B$2:$B$181,"&lt;"&amp;$B246,$B$2:$B$181,"&gt;="&amp;($B246-6))/6</f>
        <v>1.5</v>
      </c>
      <c r="S246" s="19" t="n">
        <f aca="false">+SUMIFS($S$2:$S$181,$J$2:$J$181,$J246,$B$2:$B$181,"&lt;"&amp;$B246,$B$2:$B$181,"&gt;="&amp;($B246-6))/(6*90)</f>
        <v>0.725925925925926</v>
      </c>
      <c r="T246" s="19" t="n">
        <f aca="false">+SUMIFS($T$2:$T$181,$J$2:$J$181,$J246,$B$2:$B$181,"&lt;"&amp;$B246,$B$2:$B$181,"&gt;="&amp;($B246-6))/(6*90)</f>
        <v>0.27037037037037</v>
      </c>
      <c r="U246" s="19" t="n">
        <f aca="false">+SUMIFS($U$2:$U$181,$J$2:$J$181,$J246,$B$2:$B$181,"&lt;"&amp;$B246,$B$2:$B$181,"&gt;="&amp;($B246-6))/(6*90)</f>
        <v>0.412962962962963</v>
      </c>
      <c r="V246" s="19" t="n">
        <f aca="false">+SUMIFS($V$2:$V$181,$J$2:$J$181,$J246,$B$2:$B$181,"&lt;"&amp;$B246,$B$2:$B$181,"&gt;="&amp;($B246-6))/(6*90)</f>
        <v>0.140740740740741</v>
      </c>
      <c r="W246" s="19" t="n">
        <f aca="false">+SUMIFS($W$2:$W$181,$J$2:$J$181,$J246,$B$2:$B$181,"&lt;"&amp;$B246,$B$2:$B$181,"&gt;="&amp;($B246-6))/6</f>
        <v>1.45371295371295</v>
      </c>
      <c r="X246" s="19" t="n">
        <f aca="false">+SUMIFS($X$2:$X$181,$J$2:$J$181,$J246,$B$2:$B$181,"&lt;"&amp;$B246,$B$2:$B$181,"&gt;="&amp;($B246-6))/6</f>
        <v>1.54707792207792</v>
      </c>
      <c r="Y246" s="19" t="n">
        <f aca="false">+SUMIFS($Y$2:$Y$181,$J$2:$J$181,$J246,$B$2:$B$181,"&lt;"&amp;$B246,$B$2:$B$181,"&gt;="&amp;($B246-6))/(6*90)</f>
        <v>4.82037037037037</v>
      </c>
      <c r="Z246" s="19" t="n">
        <f aca="false">+SUMIFS($Z$2:$Z$181,$J$2:$J$181,$J246,$B$2:$B$181,"&lt;"&amp;$B246,$B$2:$B$181,"&gt;="&amp;($B246-6))/(6*90)</f>
        <v>0.598148148148148</v>
      </c>
      <c r="AA246" s="19" t="n">
        <f aca="false">+SUMIFS($AA$2:$AA$181,$J$2:$J$181,$J246,$B$2:$B$181,"&lt;"&amp;$B246,$B$2:$B$181,"&gt;="&amp;($B246-6))/6</f>
        <v>0.886848947495455</v>
      </c>
      <c r="AB246" s="19" t="n">
        <f aca="false">+SUMIFS($AB$2:$AB$181,$J$2:$J$181,$J246,$B$2:$B$181,"&lt;"&amp;$B246,$B$2:$B$181,"&gt;="&amp;($B246-6))/(6*90)</f>
        <v>0.0518518518518519</v>
      </c>
      <c r="AC246" s="19" t="n">
        <f aca="false">+SUMIFS($AC$2:$AC$181,$J$2:$J$181,$J246,$B$2:$B$181,"&lt;"&amp;$B246,$B$2:$B$181,"&gt;="&amp;($B246-6))/(6*90)</f>
        <v>0.146296296296296</v>
      </c>
      <c r="AD246" s="19" t="n">
        <f aca="false">+SUMIFS(AD$2:AD$181,$J$2:$J$181,$J246,$B$2:$B$181,"&lt;"&amp;$B246,$B$2:$B$181,"&gt;="&amp;($B246-6))/6</f>
        <v>3</v>
      </c>
      <c r="AE246" s="19" t="n">
        <f aca="false">+SUMIFS(AE$2:AE$181,$J$2:$J$181,$J246,$B$2:$B$181,"&lt;"&amp;$B246,$B$2:$B$181,"&gt;="&amp;($B246-6))/(6*90)</f>
        <v>0.124074074074074</v>
      </c>
      <c r="AF246" s="19" t="n">
        <f aca="false">+SUMIFS(AF$2:AF$181,$J$2:$J$181,$J246,$B$2:$B$181,"&lt;"&amp;$B246,$B$2:$B$181,"&gt;="&amp;($B246-6))/(6*90)</f>
        <v>1.80555555555556</v>
      </c>
      <c r="AG246" s="19" t="n">
        <f aca="false">+SUMIFS(AG$2:AG$181,$J$2:$J$181,$J246,$B$2:$B$181,"&lt;"&amp;$B246,$B$2:$B$181,"&gt;="&amp;($B246-6))/(6*90)</f>
        <v>0.277777777777778</v>
      </c>
      <c r="AH246" s="19" t="n">
        <f aca="false">+SUMIFS(AH$2:AH$181,$J$2:$J$181,$J246,$B$2:$B$181,"&lt;"&amp;$B246,$B$2:$B$181,"&gt;="&amp;($B246-6))/(6*90)</f>
        <v>0.0537037037037037</v>
      </c>
      <c r="AI246" s="19" t="n">
        <f aca="false">+SUMIFS(AI$2:AI$181,$J$2:$J$181,$J246,$B$2:$B$181,"&lt;"&amp;$B246,$B$2:$B$181,"&gt;="&amp;($B246-6))/(6*90)</f>
        <v>0.203703703703704</v>
      </c>
      <c r="AJ246" s="19" t="n">
        <f aca="false">+SUMIFS(AJ$2:AJ$181,$J$2:$J$181,$J246,$B$2:$B$181,"&lt;"&amp;$B246,$B$2:$B$181,"&gt;="&amp;($B246-6))/6</f>
        <v>3</v>
      </c>
      <c r="AK246" s="19" t="n">
        <f aca="false">+SUMIFS(AK$2:AK$181,$J$2:$J$181,$J246,$B$2:$B$181,"&lt;"&amp;$B246,$B$2:$B$181,"&gt;="&amp;($B246-6))/(6*90)</f>
        <v>0.103703703703704</v>
      </c>
      <c r="AL246" s="19" t="n">
        <f aca="false">+SUMIFS(AL$2:AL$181,$J$2:$J$181,$J246,$B$2:$B$181,"&lt;"&amp;$B246,$B$2:$B$181,"&gt;="&amp;($B246-6))/6</f>
        <v>1.5</v>
      </c>
      <c r="AM246" s="19" t="n">
        <f aca="false">+SUMIFS(AM$2:AM$181,$J$2:$J$181,$J246,$B$2:$B$181,"&lt;"&amp;$B246,$B$2:$B$181,"&gt;="&amp;($B246-6))/6</f>
        <v>1.33127705627706</v>
      </c>
      <c r="AN246" s="19" t="n">
        <f aca="false">+SUMIFS(AN$2:AN$181,$J$2:$J$181,$J246,$B$2:$B$181,"&lt;"&amp;$B246,$B$2:$B$181,"&gt;="&amp;($B246-6))/6</f>
        <v>3.57750291124226</v>
      </c>
    </row>
    <row r="247" customFormat="false" ht="13.2" hidden="false" customHeight="false" outlineLevel="0" collapsed="false">
      <c r="B247" s="3" t="n">
        <v>10</v>
      </c>
      <c r="I247" s="20" t="n">
        <v>1</v>
      </c>
      <c r="J247" s="1" t="s">
        <v>40</v>
      </c>
      <c r="K247" s="1" t="s">
        <v>38</v>
      </c>
      <c r="L247" s="5" t="n">
        <v>42654</v>
      </c>
      <c r="M247" s="1" t="n">
        <v>2</v>
      </c>
      <c r="N247" s="1" t="n">
        <v>1</v>
      </c>
      <c r="O247" s="1" t="n">
        <v>3</v>
      </c>
      <c r="P247" s="19" t="n">
        <f aca="false">+SUMIFS($O$2:$O$181,$J$2:$J$181,$J247,$B$2:$B$181,"&lt;"&amp;$B247,$B$2:$B$181,"&gt;="&amp;($B247-6))/6</f>
        <v>1</v>
      </c>
      <c r="Q247" s="19" t="n">
        <f aca="false">+SUMIFS($M$2:$M$181,$J$2:$J$181,$J247,$B$2:$B$181,"&lt;"&amp;$B247,$B$2:$B$181,"&gt;="&amp;($B247-6))/6</f>
        <v>1.5</v>
      </c>
      <c r="R247" s="19" t="n">
        <f aca="false">+SUMIFS($N$2:$N$181,$J$2:$J$181,$J247,$B$2:$B$181,"&lt;"&amp;$B247,$B$2:$B$181,"&gt;="&amp;($B247-6))/6</f>
        <v>1.83333333333333</v>
      </c>
      <c r="S247" s="19" t="n">
        <f aca="false">+SUMIFS($S$2:$S$181,$J$2:$J$181,$J247,$B$2:$B$181,"&lt;"&amp;$B247,$B$2:$B$181,"&gt;="&amp;($B247-6))/(6*90)</f>
        <v>0.783333333333333</v>
      </c>
      <c r="T247" s="19" t="n">
        <f aca="false">+SUMIFS($T$2:$T$181,$J$2:$J$181,$J247,$B$2:$B$181,"&lt;"&amp;$B247,$B$2:$B$181,"&gt;="&amp;($B247-6))/(6*90)</f>
        <v>0.277777777777778</v>
      </c>
      <c r="U247" s="19" t="n">
        <f aca="false">+SUMIFS($U$2:$U$181,$J$2:$J$181,$J247,$B$2:$B$181,"&lt;"&amp;$B247,$B$2:$B$181,"&gt;="&amp;($B247-6))/(6*90)</f>
        <v>0.388888888888889</v>
      </c>
      <c r="V247" s="19" t="n">
        <f aca="false">+SUMIFS($V$2:$V$181,$J$2:$J$181,$J247,$B$2:$B$181,"&lt;"&amp;$B247,$B$2:$B$181,"&gt;="&amp;($B247-6))/(6*90)</f>
        <v>0.133333333333333</v>
      </c>
      <c r="W247" s="19" t="n">
        <f aca="false">+SUMIFS($W$2:$W$181,$J$2:$J$181,$J247,$B$2:$B$181,"&lt;"&amp;$B247,$B$2:$B$181,"&gt;="&amp;($B247-6))/6</f>
        <v>1.21561771561772</v>
      </c>
      <c r="X247" s="19" t="n">
        <f aca="false">+SUMIFS($X$2:$X$181,$J$2:$J$181,$J247,$B$2:$B$181,"&lt;"&amp;$B247,$B$2:$B$181,"&gt;="&amp;($B247-6))/6</f>
        <v>1.60190248348143</v>
      </c>
      <c r="Y247" s="19" t="n">
        <f aca="false">+SUMIFS($Y$2:$Y$181,$J$2:$J$181,$J247,$B$2:$B$181,"&lt;"&amp;$B247,$B$2:$B$181,"&gt;="&amp;($B247-6))/(6*90)</f>
        <v>4.73888888888889</v>
      </c>
      <c r="Z247" s="19" t="n">
        <f aca="false">+SUMIFS($Z$2:$Z$181,$J$2:$J$181,$J247,$B$2:$B$181,"&lt;"&amp;$B247,$B$2:$B$181,"&gt;="&amp;($B247-6))/(6*90)</f>
        <v>0.612962962962963</v>
      </c>
      <c r="AA247" s="19" t="n">
        <f aca="false">+SUMIFS($AA$2:$AA$181,$J$2:$J$181,$J247,$B$2:$B$181,"&lt;"&amp;$B247,$B$2:$B$181,"&gt;="&amp;($B247-6))/6</f>
        <v>0.886848947495455</v>
      </c>
      <c r="AB247" s="19" t="n">
        <f aca="false">+SUMIFS($AB$2:$AB$181,$J$2:$J$181,$J247,$B$2:$B$181,"&lt;"&amp;$B247,$B$2:$B$181,"&gt;="&amp;($B247-6))/(6*90)</f>
        <v>0.0462962962962963</v>
      </c>
      <c r="AC247" s="19" t="n">
        <f aca="false">+SUMIFS($AC$2:$AC$181,$J$2:$J$181,$J247,$B$2:$B$181,"&lt;"&amp;$B247,$B$2:$B$181,"&gt;="&amp;($B247-6))/(6*90)</f>
        <v>0.137037037037037</v>
      </c>
      <c r="AD247" s="19" t="n">
        <f aca="false">+SUMIFS(AD$2:AD$181,$J$2:$J$181,$J247,$B$2:$B$181,"&lt;"&amp;$B247,$B$2:$B$181,"&gt;="&amp;($B247-6))/6</f>
        <v>2.83333333333333</v>
      </c>
      <c r="AE247" s="19" t="n">
        <f aca="false">+SUMIFS(AE$2:AE$181,$J$2:$J$181,$J247,$B$2:$B$181,"&lt;"&amp;$B247,$B$2:$B$181,"&gt;="&amp;($B247-6))/(6*90)</f>
        <v>0.127777777777778</v>
      </c>
      <c r="AF247" s="19" t="n">
        <f aca="false">+SUMIFS(AF$2:AF$181,$J$2:$J$181,$J247,$B$2:$B$181,"&lt;"&amp;$B247,$B$2:$B$181,"&gt;="&amp;($B247-6))/(6*90)</f>
        <v>1.68518518518519</v>
      </c>
      <c r="AG247" s="19" t="n">
        <f aca="false">+SUMIFS(AG$2:AG$181,$J$2:$J$181,$J247,$B$2:$B$181,"&lt;"&amp;$B247,$B$2:$B$181,"&gt;="&amp;($B247-6))/(6*90)</f>
        <v>0.194444444444444</v>
      </c>
      <c r="AH247" s="19" t="n">
        <f aca="false">+SUMIFS(AH$2:AH$181,$J$2:$J$181,$J247,$B$2:$B$181,"&lt;"&amp;$B247,$B$2:$B$181,"&gt;="&amp;($B247-6))/(6*90)</f>
        <v>0.0555555555555556</v>
      </c>
      <c r="AI247" s="19" t="n">
        <f aca="false">+SUMIFS(AI$2:AI$181,$J$2:$J$181,$J247,$B$2:$B$181,"&lt;"&amp;$B247,$B$2:$B$181,"&gt;="&amp;($B247-6))/(6*90)</f>
        <v>0.185185185185185</v>
      </c>
      <c r="AJ247" s="19" t="n">
        <f aca="false">+SUMIFS(AJ$2:AJ$181,$J$2:$J$181,$J247,$B$2:$B$181,"&lt;"&amp;$B247,$B$2:$B$181,"&gt;="&amp;($B247-6))/6</f>
        <v>2.66666666666667</v>
      </c>
      <c r="AK247" s="19" t="n">
        <f aca="false">+SUMIFS(AK$2:AK$181,$J$2:$J$181,$J247,$B$2:$B$181,"&lt;"&amp;$B247,$B$2:$B$181,"&gt;="&amp;($B247-6))/(6*90)</f>
        <v>0.124074074074074</v>
      </c>
      <c r="AL247" s="19" t="n">
        <f aca="false">+SUMIFS(AL$2:AL$181,$J$2:$J$181,$J247,$B$2:$B$181,"&lt;"&amp;$B247,$B$2:$B$181,"&gt;="&amp;($B247-6))/6</f>
        <v>1.33333333333333</v>
      </c>
      <c r="AM247" s="19" t="n">
        <f aca="false">+SUMIFS(AM$2:AM$181,$J$2:$J$181,$J247,$B$2:$B$181,"&lt;"&amp;$B247,$B$2:$B$181,"&gt;="&amp;($B247-6))/6</f>
        <v>1.26439109136478</v>
      </c>
      <c r="AN247" s="19" t="n">
        <f aca="false">+SUMIFS(AN$2:AN$181,$J$2:$J$181,$J247,$B$2:$B$181,"&lt;"&amp;$B247,$B$2:$B$181,"&gt;="&amp;($B247-6))/6</f>
        <v>3.70580403845643</v>
      </c>
    </row>
    <row r="248" customFormat="false" ht="13.2" hidden="false" customHeight="false" outlineLevel="0" collapsed="false">
      <c r="B248" s="3" t="n">
        <v>11</v>
      </c>
      <c r="I248" s="20" t="n">
        <v>0</v>
      </c>
      <c r="J248" s="1" t="s">
        <v>40</v>
      </c>
      <c r="K248" s="1" t="s">
        <v>39</v>
      </c>
      <c r="L248" s="5" t="n">
        <v>42684</v>
      </c>
      <c r="M248" s="1" t="n">
        <v>0</v>
      </c>
      <c r="N248" s="1" t="n">
        <v>0</v>
      </c>
      <c r="O248" s="1" t="n">
        <v>1</v>
      </c>
      <c r="P248" s="19" t="n">
        <f aca="false">+SUMIFS($O$2:$O$181,$J$2:$J$181,$J248,$B$2:$B$181,"&lt;"&amp;$B248,$B$2:$B$181,"&gt;="&amp;($B248-6))/6</f>
        <v>1.5</v>
      </c>
      <c r="Q248" s="19" t="n">
        <f aca="false">+SUMIFS($M$2:$M$181,$J$2:$J$181,$J248,$B$2:$B$181,"&lt;"&amp;$B248,$B$2:$B$181,"&gt;="&amp;($B248-6))/6</f>
        <v>1.83333333333333</v>
      </c>
      <c r="R248" s="19" t="n">
        <f aca="false">+SUMIFS($N$2:$N$181,$J$2:$J$181,$J248,$B$2:$B$181,"&lt;"&amp;$B248,$B$2:$B$181,"&gt;="&amp;($B248-6))/6</f>
        <v>1.5</v>
      </c>
      <c r="S248" s="19" t="n">
        <f aca="false">+SUMIFS($S$2:$S$181,$J$2:$J$181,$J248,$B$2:$B$181,"&lt;"&amp;$B248,$B$2:$B$181,"&gt;="&amp;($B248-6))/(6*90)</f>
        <v>0.809259259259259</v>
      </c>
      <c r="T248" s="19" t="n">
        <f aca="false">+SUMIFS($T$2:$T$181,$J$2:$J$181,$J248,$B$2:$B$181,"&lt;"&amp;$B248,$B$2:$B$181,"&gt;="&amp;($B248-6))/(6*90)</f>
        <v>0.318518518518519</v>
      </c>
      <c r="U248" s="19" t="n">
        <f aca="false">+SUMIFS($U$2:$U$181,$J$2:$J$181,$J248,$B$2:$B$181,"&lt;"&amp;$B248,$B$2:$B$181,"&gt;="&amp;($B248-6))/(6*90)</f>
        <v>0.388888888888889</v>
      </c>
      <c r="V248" s="19" t="n">
        <f aca="false">+SUMIFS($V$2:$V$181,$J$2:$J$181,$J248,$B$2:$B$181,"&lt;"&amp;$B248,$B$2:$B$181,"&gt;="&amp;($B248-6))/(6*90)</f>
        <v>0.12962962962963</v>
      </c>
      <c r="W248" s="19" t="n">
        <f aca="false">+SUMIFS($W$2:$W$181,$J$2:$J$181,$J248,$B$2:$B$181,"&lt;"&amp;$B248,$B$2:$B$181,"&gt;="&amp;($B248-6))/6</f>
        <v>1.41169614699026</v>
      </c>
      <c r="X248" s="19" t="n">
        <f aca="false">+SUMIFS($X$2:$X$181,$J$2:$J$181,$J248,$B$2:$B$181,"&lt;"&amp;$B248,$B$2:$B$181,"&gt;="&amp;($B248-6))/6</f>
        <v>1.28708766866662</v>
      </c>
      <c r="Y248" s="19" t="n">
        <f aca="false">+SUMIFS($Y$2:$Y$181,$J$2:$J$181,$J248,$B$2:$B$181,"&lt;"&amp;$B248,$B$2:$B$181,"&gt;="&amp;($B248-6))/(6*90)</f>
        <v>4.91296296296296</v>
      </c>
      <c r="Z248" s="19" t="n">
        <f aca="false">+SUMIFS($Z$2:$Z$181,$J$2:$J$181,$J248,$B$2:$B$181,"&lt;"&amp;$B248,$B$2:$B$181,"&gt;="&amp;($B248-6))/(6*90)</f>
        <v>0.661111111111111</v>
      </c>
      <c r="AA248" s="19" t="n">
        <f aca="false">+SUMIFS($AA$2:$AA$181,$J$2:$J$181,$J248,$B$2:$B$181,"&lt;"&amp;$B248,$B$2:$B$181,"&gt;="&amp;($B248-6))/6</f>
        <v>0.878564814832996</v>
      </c>
      <c r="AB248" s="19" t="n">
        <f aca="false">+SUMIFS($AB$2:$AB$181,$J$2:$J$181,$J248,$B$2:$B$181,"&lt;"&amp;$B248,$B$2:$B$181,"&gt;="&amp;($B248-6))/(6*90)</f>
        <v>0.0518518518518519</v>
      </c>
      <c r="AC248" s="19" t="n">
        <f aca="false">+SUMIFS($AC$2:$AC$181,$J$2:$J$181,$J248,$B$2:$B$181,"&lt;"&amp;$B248,$B$2:$B$181,"&gt;="&amp;($B248-6))/(6*90)</f>
        <v>0.137037037037037</v>
      </c>
      <c r="AD248" s="19" t="n">
        <f aca="false">+SUMIFS(AD$2:AD$181,$J$2:$J$181,$J248,$B$2:$B$181,"&lt;"&amp;$B248,$B$2:$B$181,"&gt;="&amp;($B248-6))/6</f>
        <v>2.16666666666667</v>
      </c>
      <c r="AE248" s="19" t="n">
        <f aca="false">+SUMIFS(AE$2:AE$181,$J$2:$J$181,$J248,$B$2:$B$181,"&lt;"&amp;$B248,$B$2:$B$181,"&gt;="&amp;($B248-6))/(6*90)</f>
        <v>0.135185185185185</v>
      </c>
      <c r="AF248" s="19" t="n">
        <f aca="false">+SUMIFS(AF$2:AF$181,$J$2:$J$181,$J248,$B$2:$B$181,"&lt;"&amp;$B248,$B$2:$B$181,"&gt;="&amp;($B248-6))/(6*90)</f>
        <v>1.68518518518519</v>
      </c>
      <c r="AG248" s="19" t="n">
        <f aca="false">+SUMIFS(AG$2:AG$181,$J$2:$J$181,$J248,$B$2:$B$181,"&lt;"&amp;$B248,$B$2:$B$181,"&gt;="&amp;($B248-6))/(6*90)</f>
        <v>0.172222222222222</v>
      </c>
      <c r="AH248" s="19" t="n">
        <f aca="false">+SUMIFS(AH$2:AH$181,$J$2:$J$181,$J248,$B$2:$B$181,"&lt;"&amp;$B248,$B$2:$B$181,"&gt;="&amp;($B248-6))/(6*90)</f>
        <v>0.0481481481481482</v>
      </c>
      <c r="AI248" s="19" t="n">
        <f aca="false">+SUMIFS(AI$2:AI$181,$J$2:$J$181,$J248,$B$2:$B$181,"&lt;"&amp;$B248,$B$2:$B$181,"&gt;="&amp;($B248-6))/(6*90)</f>
        <v>0.177777777777778</v>
      </c>
      <c r="AJ248" s="19" t="n">
        <f aca="false">+SUMIFS(AJ$2:AJ$181,$J$2:$J$181,$J248,$B$2:$B$181,"&lt;"&amp;$B248,$B$2:$B$181,"&gt;="&amp;($B248-6))/6</f>
        <v>2.16666666666667</v>
      </c>
      <c r="AK248" s="19" t="n">
        <f aca="false">+SUMIFS(AK$2:AK$181,$J$2:$J$181,$J248,$B$2:$B$181,"&lt;"&amp;$B248,$B$2:$B$181,"&gt;="&amp;($B248-6))/(6*90)</f>
        <v>0.122222222222222</v>
      </c>
      <c r="AL248" s="19" t="n">
        <f aca="false">+SUMIFS(AL$2:AL$181,$J$2:$J$181,$J248,$B$2:$B$181,"&lt;"&amp;$B248,$B$2:$B$181,"&gt;="&amp;($B248-6))/6</f>
        <v>1.66666666666667</v>
      </c>
      <c r="AM248" s="19" t="n">
        <f aca="false">+SUMIFS(AM$2:AM$181,$J$2:$J$181,$J248,$B$2:$B$181,"&lt;"&amp;$B248,$B$2:$B$181,"&gt;="&amp;($B248-6))/6</f>
        <v>1.36253923951292</v>
      </c>
      <c r="AN248" s="19" t="n">
        <f aca="false">+SUMIFS(AN$2:AN$181,$J$2:$J$181,$J248,$B$2:$B$181,"&lt;"&amp;$B248,$B$2:$B$181,"&gt;="&amp;($B248-6))/6</f>
        <v>3.93285717855305</v>
      </c>
    </row>
    <row r="249" customFormat="false" ht="13.2" hidden="false" customHeight="false" outlineLevel="0" collapsed="false">
      <c r="B249" s="3" t="n">
        <v>12</v>
      </c>
      <c r="I249" s="20" t="n">
        <v>1</v>
      </c>
      <c r="J249" s="1" t="s">
        <v>40</v>
      </c>
      <c r="K249" s="1" t="s">
        <v>44</v>
      </c>
      <c r="L249" s="5" t="n">
        <v>42689</v>
      </c>
      <c r="M249" s="1" t="n">
        <v>3</v>
      </c>
      <c r="N249" s="1" t="n">
        <v>1</v>
      </c>
      <c r="O249" s="1" t="n">
        <v>3</v>
      </c>
      <c r="P249" s="19" t="n">
        <f aca="false">+SUMIFS($O$2:$O$181,$J$2:$J$181,$J249,$B$2:$B$181,"&lt;"&amp;$B249,$B$2:$B$181,"&gt;="&amp;($B249-6))/6</f>
        <v>1.66666666666667</v>
      </c>
      <c r="Q249" s="19" t="n">
        <f aca="false">+SUMIFS($M$2:$M$181,$J$2:$J$181,$J249,$B$2:$B$181,"&lt;"&amp;$B249,$B$2:$B$181,"&gt;="&amp;($B249-6))/6</f>
        <v>1.66666666666667</v>
      </c>
      <c r="R249" s="19" t="n">
        <f aca="false">+SUMIFS($N$2:$N$181,$J$2:$J$181,$J249,$B$2:$B$181,"&lt;"&amp;$B249,$B$2:$B$181,"&gt;="&amp;($B249-6))/6</f>
        <v>1.16666666666667</v>
      </c>
      <c r="S249" s="19" t="n">
        <f aca="false">+SUMIFS($S$2:$S$181,$J$2:$J$181,$J249,$B$2:$B$181,"&lt;"&amp;$B249,$B$2:$B$181,"&gt;="&amp;($B249-6))/(6*90)</f>
        <v>0.788888888888889</v>
      </c>
      <c r="T249" s="19" t="n">
        <f aca="false">+SUMIFS($T$2:$T$181,$J$2:$J$181,$J249,$B$2:$B$181,"&lt;"&amp;$B249,$B$2:$B$181,"&gt;="&amp;($B249-6))/(6*90)</f>
        <v>0.303703703703704</v>
      </c>
      <c r="U249" s="19" t="n">
        <f aca="false">+SUMIFS($U$2:$U$181,$J$2:$J$181,$J249,$B$2:$B$181,"&lt;"&amp;$B249,$B$2:$B$181,"&gt;="&amp;($B249-6))/(6*90)</f>
        <v>0.481481481481481</v>
      </c>
      <c r="V249" s="19" t="n">
        <f aca="false">+SUMIFS($V$2:$V$181,$J$2:$J$181,$J249,$B$2:$B$181,"&lt;"&amp;$B249,$B$2:$B$181,"&gt;="&amp;($B249-6))/(6*90)</f>
        <v>0.0722222222222222</v>
      </c>
      <c r="W249" s="19" t="n">
        <f aca="false">+SUMIFS($W$2:$W$181,$J$2:$J$181,$J249,$B$2:$B$181,"&lt;"&amp;$B249,$B$2:$B$181,"&gt;="&amp;($B249-6))/6</f>
        <v>1.26018099547511</v>
      </c>
      <c r="X249" s="19" t="n">
        <f aca="false">+SUMIFS($X$2:$X$181,$J$2:$J$181,$J249,$B$2:$B$181,"&lt;"&amp;$B249,$B$2:$B$181,"&gt;="&amp;($B249-6))/6</f>
        <v>0.870421001999949</v>
      </c>
      <c r="Y249" s="19" t="n">
        <f aca="false">+SUMIFS($Y$2:$Y$181,$J$2:$J$181,$J249,$B$2:$B$181,"&lt;"&amp;$B249,$B$2:$B$181,"&gt;="&amp;($B249-6))/(6*90)</f>
        <v>4.43148148148148</v>
      </c>
      <c r="Z249" s="19" t="n">
        <f aca="false">+SUMIFS($Z$2:$Z$181,$J$2:$J$181,$J249,$B$2:$B$181,"&lt;"&amp;$B249,$B$2:$B$181,"&gt;="&amp;($B249-6))/(6*90)</f>
        <v>0.653703703703704</v>
      </c>
      <c r="AA249" s="19" t="n">
        <f aca="false">+SUMIFS($AA$2:$AA$181,$J$2:$J$181,$J249,$B$2:$B$181,"&lt;"&amp;$B249,$B$2:$B$181,"&gt;="&amp;($B249-6))/6</f>
        <v>0.878564814832996</v>
      </c>
      <c r="AB249" s="19" t="n">
        <f aca="false">+SUMIFS($AB$2:$AB$181,$J$2:$J$181,$J249,$B$2:$B$181,"&lt;"&amp;$B249,$B$2:$B$181,"&gt;="&amp;($B249-6))/(6*90)</f>
        <v>0.0444444444444444</v>
      </c>
      <c r="AC249" s="19" t="n">
        <f aca="false">+SUMIFS($AC$2:$AC$181,$J$2:$J$181,$J249,$B$2:$B$181,"&lt;"&amp;$B249,$B$2:$B$181,"&gt;="&amp;($B249-6))/(6*90)</f>
        <v>0.137037037037037</v>
      </c>
      <c r="AD249" s="19" t="n">
        <f aca="false">+SUMIFS(AD$2:AD$181,$J$2:$J$181,$J249,$B$2:$B$181,"&lt;"&amp;$B249,$B$2:$B$181,"&gt;="&amp;($B249-6))/6</f>
        <v>2.16666666666667</v>
      </c>
      <c r="AE249" s="19" t="n">
        <f aca="false">+SUMIFS(AE$2:AE$181,$J$2:$J$181,$J249,$B$2:$B$181,"&lt;"&amp;$B249,$B$2:$B$181,"&gt;="&amp;($B249-6))/(6*90)</f>
        <v>0.124074074074074</v>
      </c>
      <c r="AF249" s="19" t="n">
        <f aca="false">+SUMIFS(AF$2:AF$181,$J$2:$J$181,$J249,$B$2:$B$181,"&lt;"&amp;$B249,$B$2:$B$181,"&gt;="&amp;($B249-6))/(6*90)</f>
        <v>1.9037037037037</v>
      </c>
      <c r="AG249" s="19" t="n">
        <f aca="false">+SUMIFS(AG$2:AG$181,$J$2:$J$181,$J249,$B$2:$B$181,"&lt;"&amp;$B249,$B$2:$B$181,"&gt;="&amp;($B249-6))/(6*90)</f>
        <v>0.138888888888889</v>
      </c>
      <c r="AH249" s="19" t="n">
        <f aca="false">+SUMIFS(AH$2:AH$181,$J$2:$J$181,$J249,$B$2:$B$181,"&lt;"&amp;$B249,$B$2:$B$181,"&gt;="&amp;($B249-6))/(6*90)</f>
        <v>0.0537037037037037</v>
      </c>
      <c r="AI249" s="19" t="n">
        <f aca="false">+SUMIFS(AI$2:AI$181,$J$2:$J$181,$J249,$B$2:$B$181,"&lt;"&amp;$B249,$B$2:$B$181,"&gt;="&amp;($B249-6))/(6*90)</f>
        <v>0.174074074074074</v>
      </c>
      <c r="AJ249" s="19" t="n">
        <f aca="false">+SUMIFS(AJ$2:AJ$181,$J$2:$J$181,$J249,$B$2:$B$181,"&lt;"&amp;$B249,$B$2:$B$181,"&gt;="&amp;($B249-6))/6</f>
        <v>1.83333333333333</v>
      </c>
      <c r="AK249" s="19" t="n">
        <f aca="false">+SUMIFS(AK$2:AK$181,$J$2:$J$181,$J249,$B$2:$B$181,"&lt;"&amp;$B249,$B$2:$B$181,"&gt;="&amp;($B249-6))/(6*90)</f>
        <v>0.125925925925926</v>
      </c>
      <c r="AL249" s="19" t="n">
        <f aca="false">+SUMIFS(AL$2:AL$181,$J$2:$J$181,$J249,$B$2:$B$181,"&lt;"&amp;$B249,$B$2:$B$181,"&gt;="&amp;($B249-6))/6</f>
        <v>1.58333333333333</v>
      </c>
      <c r="AM249" s="19" t="n">
        <f aca="false">+SUMIFS(AM$2:AM$181,$J$2:$J$181,$J249,$B$2:$B$181,"&lt;"&amp;$B249,$B$2:$B$181,"&gt;="&amp;($B249-6))/6</f>
        <v>1.21670590617959</v>
      </c>
      <c r="AN249" s="19" t="n">
        <f aca="false">+SUMIFS(AN$2:AN$181,$J$2:$J$181,$J249,$B$2:$B$181,"&lt;"&amp;$B249,$B$2:$B$181,"&gt;="&amp;($B249-6))/6</f>
        <v>3.78252876140283</v>
      </c>
    </row>
    <row r="250" customFormat="false" ht="13.2" hidden="false" customHeight="false" outlineLevel="0" collapsed="false">
      <c r="B250" s="3" t="n">
        <v>13</v>
      </c>
      <c r="I250" s="20" t="n">
        <v>0</v>
      </c>
      <c r="J250" s="1" t="s">
        <v>40</v>
      </c>
      <c r="K250" s="1" t="s">
        <v>47</v>
      </c>
      <c r="L250" s="5" t="n">
        <v>42817</v>
      </c>
      <c r="M250" s="1" t="n">
        <v>0</v>
      </c>
      <c r="N250" s="1" t="n">
        <v>1</v>
      </c>
      <c r="O250" s="1" t="n">
        <v>0</v>
      </c>
      <c r="P250" s="19" t="n">
        <f aca="false">+SUMIFS($O$2:$O$181,$J$2:$J$181,$J250,$B$2:$B$181,"&lt;"&amp;$B250,$B$2:$B$181,"&gt;="&amp;($B250-6))/6</f>
        <v>1.66666666666667</v>
      </c>
      <c r="Q250" s="19" t="n">
        <f aca="false">+SUMIFS($M$2:$M$181,$J$2:$J$181,$J250,$B$2:$B$181,"&lt;"&amp;$B250,$B$2:$B$181,"&gt;="&amp;($B250-6))/6</f>
        <v>1.5</v>
      </c>
      <c r="R250" s="19" t="n">
        <f aca="false">+SUMIFS($N$2:$N$181,$J$2:$J$181,$J250,$B$2:$B$181,"&lt;"&amp;$B250,$B$2:$B$181,"&gt;="&amp;($B250-6))/6</f>
        <v>1.16666666666667</v>
      </c>
      <c r="S250" s="19" t="n">
        <f aca="false">+SUMIFS($S$2:$S$181,$J$2:$J$181,$J250,$B$2:$B$181,"&lt;"&amp;$B250,$B$2:$B$181,"&gt;="&amp;($B250-6))/(6*90)</f>
        <v>0.8</v>
      </c>
      <c r="T250" s="19" t="n">
        <f aca="false">+SUMIFS($T$2:$T$181,$J$2:$J$181,$J250,$B$2:$B$181,"&lt;"&amp;$B250,$B$2:$B$181,"&gt;="&amp;($B250-6))/(6*90)</f>
        <v>0.283333333333333</v>
      </c>
      <c r="U250" s="19" t="n">
        <f aca="false">+SUMIFS($U$2:$U$181,$J$2:$J$181,$J250,$B$2:$B$181,"&lt;"&amp;$B250,$B$2:$B$181,"&gt;="&amp;($B250-6))/(6*90)</f>
        <v>0.525925925925926</v>
      </c>
      <c r="V250" s="19" t="n">
        <f aca="false">+SUMIFS($V$2:$V$181,$J$2:$J$181,$J250,$B$2:$B$181,"&lt;"&amp;$B250,$B$2:$B$181,"&gt;="&amp;($B250-6))/(6*90)</f>
        <v>0.118518518518519</v>
      </c>
      <c r="W250" s="19" t="n">
        <f aca="false">+SUMIFS($W$2:$W$181,$J$2:$J$181,$J250,$B$2:$B$181,"&lt;"&amp;$B250,$B$2:$B$181,"&gt;="&amp;($B250-6))/6</f>
        <v>1.2473604826546</v>
      </c>
      <c r="X250" s="19" t="n">
        <f aca="false">+SUMIFS($X$2:$X$181,$J$2:$J$181,$J250,$B$2:$B$181,"&lt;"&amp;$B250,$B$2:$B$181,"&gt;="&amp;($B250-6))/6</f>
        <v>0.936558568137516</v>
      </c>
      <c r="Y250" s="19" t="n">
        <f aca="false">+SUMIFS($Y$2:$Y$181,$J$2:$J$181,$J250,$B$2:$B$181,"&lt;"&amp;$B250,$B$2:$B$181,"&gt;="&amp;($B250-6))/(6*90)</f>
        <v>4.30185185185185</v>
      </c>
      <c r="Z250" s="19" t="n">
        <f aca="false">+SUMIFS($Z$2:$Z$181,$J$2:$J$181,$J250,$B$2:$B$181,"&lt;"&amp;$B250,$B$2:$B$181,"&gt;="&amp;($B250-6))/(6*90)</f>
        <v>0.631481481481482</v>
      </c>
      <c r="AA250" s="19" t="n">
        <f aca="false">+SUMIFS($AA$2:$AA$181,$J$2:$J$181,$J250,$B$2:$B$181,"&lt;"&amp;$B250,$B$2:$B$181,"&gt;="&amp;($B250-6))/6</f>
        <v>0.878204454472636</v>
      </c>
      <c r="AB250" s="19" t="n">
        <f aca="false">+SUMIFS($AB$2:$AB$181,$J$2:$J$181,$J250,$B$2:$B$181,"&lt;"&amp;$B250,$B$2:$B$181,"&gt;="&amp;($B250-6))/(6*90)</f>
        <v>0.0462962962962963</v>
      </c>
      <c r="AC250" s="19" t="n">
        <f aca="false">+SUMIFS($AC$2:$AC$181,$J$2:$J$181,$J250,$B$2:$B$181,"&lt;"&amp;$B250,$B$2:$B$181,"&gt;="&amp;($B250-6))/(6*90)</f>
        <v>0.131481481481481</v>
      </c>
      <c r="AD250" s="19" t="n">
        <f aca="false">+SUMIFS(AD$2:AD$181,$J$2:$J$181,$J250,$B$2:$B$181,"&lt;"&amp;$B250,$B$2:$B$181,"&gt;="&amp;($B250-6))/6</f>
        <v>2</v>
      </c>
      <c r="AE250" s="19" t="n">
        <f aca="false">+SUMIFS(AE$2:AE$181,$J$2:$J$181,$J250,$B$2:$B$181,"&lt;"&amp;$B250,$B$2:$B$181,"&gt;="&amp;($B250-6))/(6*90)</f>
        <v>0.118518518518519</v>
      </c>
      <c r="AF250" s="19" t="n">
        <f aca="false">+SUMIFS(AF$2:AF$181,$J$2:$J$181,$J250,$B$2:$B$181,"&lt;"&amp;$B250,$B$2:$B$181,"&gt;="&amp;($B250-6))/(6*90)</f>
        <v>2.05185185185185</v>
      </c>
      <c r="AG250" s="19" t="n">
        <f aca="false">+SUMIFS(AG$2:AG$181,$J$2:$J$181,$J250,$B$2:$B$181,"&lt;"&amp;$B250,$B$2:$B$181,"&gt;="&amp;($B250-6))/(6*90)</f>
        <v>0.172222222222222</v>
      </c>
      <c r="AH250" s="19" t="n">
        <f aca="false">+SUMIFS(AH$2:AH$181,$J$2:$J$181,$J250,$B$2:$B$181,"&lt;"&amp;$B250,$B$2:$B$181,"&gt;="&amp;($B250-6))/(6*90)</f>
        <v>0.0555555555555556</v>
      </c>
      <c r="AI250" s="19" t="n">
        <f aca="false">+SUMIFS(AI$2:AI$181,$J$2:$J$181,$J250,$B$2:$B$181,"&lt;"&amp;$B250,$B$2:$B$181,"&gt;="&amp;($B250-6))/(6*90)</f>
        <v>0.166666666666667</v>
      </c>
      <c r="AJ250" s="19" t="n">
        <f aca="false">+SUMIFS(AJ$2:AJ$181,$J$2:$J$181,$J250,$B$2:$B$181,"&lt;"&amp;$B250,$B$2:$B$181,"&gt;="&amp;($B250-6))/6</f>
        <v>2.16666666666667</v>
      </c>
      <c r="AK250" s="19" t="n">
        <f aca="false">+SUMIFS(AK$2:AK$181,$J$2:$J$181,$J250,$B$2:$B$181,"&lt;"&amp;$B250,$B$2:$B$181,"&gt;="&amp;($B250-6))/(6*90)</f>
        <v>0.116666666666667</v>
      </c>
      <c r="AL250" s="19" t="n">
        <f aca="false">+SUMIFS(AL$2:AL$181,$J$2:$J$181,$J250,$B$2:$B$181,"&lt;"&amp;$B250,$B$2:$B$181,"&gt;="&amp;($B250-6))/6</f>
        <v>1.41666666666667</v>
      </c>
      <c r="AM250" s="19" t="n">
        <f aca="false">+SUMIFS(AM$2:AM$181,$J$2:$J$181,$J250,$B$2:$B$181,"&lt;"&amp;$B250,$B$2:$B$181,"&gt;="&amp;($B250-6))/6</f>
        <v>1.24712918660287</v>
      </c>
      <c r="AN250" s="19" t="n">
        <f aca="false">+SUMIFS(AN$2:AN$181,$J$2:$J$181,$J250,$B$2:$B$181,"&lt;"&amp;$B250,$B$2:$B$181,"&gt;="&amp;($B250-6))/6</f>
        <v>3.49054292827541</v>
      </c>
    </row>
    <row r="251" customFormat="false" ht="13.2" hidden="false" customHeight="false" outlineLevel="0" collapsed="false">
      <c r="B251" s="3" t="n">
        <v>14</v>
      </c>
      <c r="I251" s="20" t="n">
        <v>1</v>
      </c>
      <c r="J251" s="1" t="s">
        <v>40</v>
      </c>
      <c r="K251" s="1" t="s">
        <v>43</v>
      </c>
      <c r="L251" s="5" t="n">
        <v>42822</v>
      </c>
      <c r="M251" s="1" t="n">
        <v>3</v>
      </c>
      <c r="N251" s="1" t="n">
        <v>1</v>
      </c>
      <c r="O251" s="1" t="n">
        <v>3</v>
      </c>
      <c r="P251" s="19" t="n">
        <f aca="false">+SUMIFS($O$2:$O$181,$J$2:$J$181,$J251,$B$2:$B$181,"&lt;"&amp;$B251,$B$2:$B$181,"&gt;="&amp;($B251-6))/6</f>
        <v>1.66666666666667</v>
      </c>
      <c r="Q251" s="19" t="n">
        <f aca="false">+SUMIFS($M$2:$M$181,$J$2:$J$181,$J251,$B$2:$B$181,"&lt;"&amp;$B251,$B$2:$B$181,"&gt;="&amp;($B251-6))/6</f>
        <v>1.33333333333333</v>
      </c>
      <c r="R251" s="19" t="n">
        <f aca="false">+SUMIFS($N$2:$N$181,$J$2:$J$181,$J251,$B$2:$B$181,"&lt;"&amp;$B251,$B$2:$B$181,"&gt;="&amp;($B251-6))/6</f>
        <v>1</v>
      </c>
      <c r="S251" s="19" t="n">
        <f aca="false">+SUMIFS($S$2:$S$181,$J$2:$J$181,$J251,$B$2:$B$181,"&lt;"&amp;$B251,$B$2:$B$181,"&gt;="&amp;($B251-6))/(6*90)</f>
        <v>0.77037037037037</v>
      </c>
      <c r="T251" s="19" t="n">
        <f aca="false">+SUMIFS($T$2:$T$181,$J$2:$J$181,$J251,$B$2:$B$181,"&lt;"&amp;$B251,$B$2:$B$181,"&gt;="&amp;($B251-6))/(6*90)</f>
        <v>0.274074074074074</v>
      </c>
      <c r="U251" s="19" t="n">
        <f aca="false">+SUMIFS($U$2:$U$181,$J$2:$J$181,$J251,$B$2:$B$181,"&lt;"&amp;$B251,$B$2:$B$181,"&gt;="&amp;($B251-6))/(6*90)</f>
        <v>0.540740740740741</v>
      </c>
      <c r="V251" s="19" t="n">
        <f aca="false">+SUMIFS($V$2:$V$181,$J$2:$J$181,$J251,$B$2:$B$181,"&lt;"&amp;$B251,$B$2:$B$181,"&gt;="&amp;($B251-6))/(6*90)</f>
        <v>0.118518518518519</v>
      </c>
      <c r="W251" s="19" t="n">
        <f aca="false">+SUMIFS($W$2:$W$181,$J$2:$J$181,$J251,$B$2:$B$181,"&lt;"&amp;$B251,$B$2:$B$181,"&gt;="&amp;($B251-6))/6</f>
        <v>1.08069381598793</v>
      </c>
      <c r="X251" s="19" t="n">
        <f aca="false">+SUMIFS($X$2:$X$181,$J$2:$J$181,$J251,$B$2:$B$181,"&lt;"&amp;$B251,$B$2:$B$181,"&gt;="&amp;($B251-6))/6</f>
        <v>0.871623503202451</v>
      </c>
      <c r="Y251" s="19" t="n">
        <f aca="false">+SUMIFS($Y$2:$Y$181,$J$2:$J$181,$J251,$B$2:$B$181,"&lt;"&amp;$B251,$B$2:$B$181,"&gt;="&amp;($B251-6))/(6*90)</f>
        <v>4.13518518518519</v>
      </c>
      <c r="Z251" s="19" t="n">
        <f aca="false">+SUMIFS($Z$2:$Z$181,$J$2:$J$181,$J251,$B$2:$B$181,"&lt;"&amp;$B251,$B$2:$B$181,"&gt;="&amp;($B251-6))/(6*90)</f>
        <v>0.672222222222222</v>
      </c>
      <c r="AA251" s="19" t="n">
        <f aca="false">+SUMIFS($AA$2:$AA$181,$J$2:$J$181,$J251,$B$2:$B$181,"&lt;"&amp;$B251,$B$2:$B$181,"&gt;="&amp;($B251-6))/6</f>
        <v>0.859857875553963</v>
      </c>
      <c r="AB251" s="19" t="n">
        <f aca="false">+SUMIFS($AB$2:$AB$181,$J$2:$J$181,$J251,$B$2:$B$181,"&lt;"&amp;$B251,$B$2:$B$181,"&gt;="&amp;($B251-6))/(6*90)</f>
        <v>0.0481481481481482</v>
      </c>
      <c r="AC251" s="19" t="n">
        <f aca="false">+SUMIFS($AC$2:$AC$181,$J$2:$J$181,$J251,$B$2:$B$181,"&lt;"&amp;$B251,$B$2:$B$181,"&gt;="&amp;($B251-6))/(6*90)</f>
        <v>0.140740740740741</v>
      </c>
      <c r="AD251" s="19" t="n">
        <f aca="false">+SUMIFS(AD$2:AD$181,$J$2:$J$181,$J251,$B$2:$B$181,"&lt;"&amp;$B251,$B$2:$B$181,"&gt;="&amp;($B251-6))/6</f>
        <v>1.66666666666667</v>
      </c>
      <c r="AE251" s="19" t="n">
        <f aca="false">+SUMIFS(AE$2:AE$181,$J$2:$J$181,$J251,$B$2:$B$181,"&lt;"&amp;$B251,$B$2:$B$181,"&gt;="&amp;($B251-6))/(6*90)</f>
        <v>0.107407407407407</v>
      </c>
      <c r="AF251" s="19" t="n">
        <f aca="false">+SUMIFS(AF$2:AF$181,$J$2:$J$181,$J251,$B$2:$B$181,"&lt;"&amp;$B251,$B$2:$B$181,"&gt;="&amp;($B251-6))/(6*90)</f>
        <v>2.19814814814815</v>
      </c>
      <c r="AG251" s="19" t="n">
        <f aca="false">+SUMIFS(AG$2:AG$181,$J$2:$J$181,$J251,$B$2:$B$181,"&lt;"&amp;$B251,$B$2:$B$181,"&gt;="&amp;($B251-6))/(6*90)</f>
        <v>0.238888888888889</v>
      </c>
      <c r="AH251" s="19" t="n">
        <f aca="false">+SUMIFS(AH$2:AH$181,$J$2:$J$181,$J251,$B$2:$B$181,"&lt;"&amp;$B251,$B$2:$B$181,"&gt;="&amp;($B251-6))/(6*90)</f>
        <v>0.0407407407407407</v>
      </c>
      <c r="AI251" s="19" t="n">
        <f aca="false">+SUMIFS(AI$2:AI$181,$J$2:$J$181,$J251,$B$2:$B$181,"&lt;"&amp;$B251,$B$2:$B$181,"&gt;="&amp;($B251-6))/(6*90)</f>
        <v>0.181481481481482</v>
      </c>
      <c r="AJ251" s="19" t="n">
        <f aca="false">+SUMIFS(AJ$2:AJ$181,$J$2:$J$181,$J251,$B$2:$B$181,"&lt;"&amp;$B251,$B$2:$B$181,"&gt;="&amp;($B251-6))/6</f>
        <v>2.33333333333333</v>
      </c>
      <c r="AK251" s="19" t="n">
        <f aca="false">+SUMIFS(AK$2:AK$181,$J$2:$J$181,$J251,$B$2:$B$181,"&lt;"&amp;$B251,$B$2:$B$181,"&gt;="&amp;($B251-6))/(6*90)</f>
        <v>0.109259259259259</v>
      </c>
      <c r="AL251" s="19" t="n">
        <f aca="false">+SUMIFS(AL$2:AL$181,$J$2:$J$181,$J251,$B$2:$B$181,"&lt;"&amp;$B251,$B$2:$B$181,"&gt;="&amp;($B251-6))/6</f>
        <v>1.33333333333333</v>
      </c>
      <c r="AM251" s="19" t="n">
        <f aca="false">+SUMIFS(AM$2:AM$181,$J$2:$J$181,$J251,$B$2:$B$181,"&lt;"&amp;$B251,$B$2:$B$181,"&gt;="&amp;($B251-6))/6</f>
        <v>1.19085213032581</v>
      </c>
      <c r="AN251" s="19" t="n">
        <f aca="false">+SUMIFS(AN$2:AN$181,$J$2:$J$181,$J251,$B$2:$B$181,"&lt;"&amp;$B251,$B$2:$B$181,"&gt;="&amp;($B251-6))/6</f>
        <v>3.31760011098113</v>
      </c>
    </row>
    <row r="252" customFormat="false" ht="13.2" hidden="false" customHeight="false" outlineLevel="0" collapsed="false">
      <c r="B252" s="3" t="n">
        <v>15</v>
      </c>
      <c r="I252" s="20" t="n">
        <v>1</v>
      </c>
      <c r="J252" s="1" t="s">
        <v>40</v>
      </c>
      <c r="K252" s="1" t="s">
        <v>41</v>
      </c>
      <c r="L252" s="5" t="n">
        <v>42978</v>
      </c>
      <c r="M252" s="1" t="n">
        <v>0</v>
      </c>
      <c r="N252" s="1" t="n">
        <v>3</v>
      </c>
      <c r="O252" s="1" t="n">
        <v>0</v>
      </c>
      <c r="P252" s="19" t="n">
        <f aca="false">+SUMIFS($O$2:$O$181,$J$2:$J$181,$J252,$B$2:$B$181,"&lt;"&amp;$B252,$B$2:$B$181,"&gt;="&amp;($B252-6))/6</f>
        <v>1.66666666666667</v>
      </c>
      <c r="Q252" s="19" t="n">
        <f aca="false">+SUMIFS($M$2:$M$181,$J$2:$J$181,$J252,$B$2:$B$181,"&lt;"&amp;$B252,$B$2:$B$181,"&gt;="&amp;($B252-6))/6</f>
        <v>1.33333333333333</v>
      </c>
      <c r="R252" s="19" t="n">
        <f aca="false">+SUMIFS($N$2:$N$181,$J$2:$J$181,$J252,$B$2:$B$181,"&lt;"&amp;$B252,$B$2:$B$181,"&gt;="&amp;($B252-6))/6</f>
        <v>1.16666666666667</v>
      </c>
      <c r="S252" s="19" t="n">
        <f aca="false">+SUMIFS($S$2:$S$181,$J$2:$J$181,$J252,$B$2:$B$181,"&lt;"&amp;$B252,$B$2:$B$181,"&gt;="&amp;($B252-6))/(6*90)</f>
        <v>0.703703703703704</v>
      </c>
      <c r="T252" s="19" t="n">
        <f aca="false">+SUMIFS($T$2:$T$181,$J$2:$J$181,$J252,$B$2:$B$181,"&lt;"&amp;$B252,$B$2:$B$181,"&gt;="&amp;($B252-6))/(6*90)</f>
        <v>0.27037037037037</v>
      </c>
      <c r="U252" s="19" t="n">
        <f aca="false">+SUMIFS($U$2:$U$181,$J$2:$J$181,$J252,$B$2:$B$181,"&lt;"&amp;$B252,$B$2:$B$181,"&gt;="&amp;($B252-6))/(6*90)</f>
        <v>0.592592592592593</v>
      </c>
      <c r="V252" s="19" t="n">
        <f aca="false">+SUMIFS($V$2:$V$181,$J$2:$J$181,$J252,$B$2:$B$181,"&lt;"&amp;$B252,$B$2:$B$181,"&gt;="&amp;($B252-6))/(6*90)</f>
        <v>0.124074074074074</v>
      </c>
      <c r="W252" s="19" t="n">
        <f aca="false">+SUMIFS($W$2:$W$181,$J$2:$J$181,$J252,$B$2:$B$181,"&lt;"&amp;$B252,$B$2:$B$181,"&gt;="&amp;($B252-6))/6</f>
        <v>0.946078431372549</v>
      </c>
      <c r="X252" s="19" t="n">
        <f aca="false">+SUMIFS($X$2:$X$181,$J$2:$J$181,$J252,$B$2:$B$181,"&lt;"&amp;$B252,$B$2:$B$181,"&gt;="&amp;($B252-6))/6</f>
        <v>1.0231386547176</v>
      </c>
      <c r="Y252" s="19" t="n">
        <f aca="false">+SUMIFS($Y$2:$Y$181,$J$2:$J$181,$J252,$B$2:$B$181,"&lt;"&amp;$B252,$B$2:$B$181,"&gt;="&amp;($B252-6))/(6*90)</f>
        <v>3.82222222222222</v>
      </c>
      <c r="Z252" s="19" t="n">
        <f aca="false">+SUMIFS($Z$2:$Z$181,$J$2:$J$181,$J252,$B$2:$B$181,"&lt;"&amp;$B252,$B$2:$B$181,"&gt;="&amp;($B252-6))/(6*90)</f>
        <v>0.607407407407407</v>
      </c>
      <c r="AA252" s="19" t="n">
        <f aca="false">+SUMIFS($AA$2:$AA$181,$J$2:$J$181,$J252,$B$2:$B$181,"&lt;"&amp;$B252,$B$2:$B$181,"&gt;="&amp;($B252-6))/6</f>
        <v>0.865712821699088</v>
      </c>
      <c r="AB252" s="19" t="n">
        <f aca="false">+SUMIFS($AB$2:$AB$181,$J$2:$J$181,$J252,$B$2:$B$181,"&lt;"&amp;$B252,$B$2:$B$181,"&gt;="&amp;($B252-6))/(6*90)</f>
        <v>0.0444444444444444</v>
      </c>
      <c r="AC252" s="19" t="n">
        <f aca="false">+SUMIFS($AC$2:$AC$181,$J$2:$J$181,$J252,$B$2:$B$181,"&lt;"&amp;$B252,$B$2:$B$181,"&gt;="&amp;($B252-6))/(6*90)</f>
        <v>0.144444444444444</v>
      </c>
      <c r="AD252" s="19" t="n">
        <f aca="false">+SUMIFS(AD$2:AD$181,$J$2:$J$181,$J252,$B$2:$B$181,"&lt;"&amp;$B252,$B$2:$B$181,"&gt;="&amp;($B252-6))/6</f>
        <v>1.66666666666667</v>
      </c>
      <c r="AE252" s="19" t="n">
        <f aca="false">+SUMIFS(AE$2:AE$181,$J$2:$J$181,$J252,$B$2:$B$181,"&lt;"&amp;$B252,$B$2:$B$181,"&gt;="&amp;($B252-6))/(6*90)</f>
        <v>0.12037037037037</v>
      </c>
      <c r="AF252" s="19" t="n">
        <f aca="false">+SUMIFS(AF$2:AF$181,$J$2:$J$181,$J252,$B$2:$B$181,"&lt;"&amp;$B252,$B$2:$B$181,"&gt;="&amp;($B252-6))/(6*90)</f>
        <v>2.42407407407407</v>
      </c>
      <c r="AG252" s="19" t="n">
        <f aca="false">+SUMIFS(AG$2:AG$181,$J$2:$J$181,$J252,$B$2:$B$181,"&lt;"&amp;$B252,$B$2:$B$181,"&gt;="&amp;($B252-6))/(6*90)</f>
        <v>0.281481481481481</v>
      </c>
      <c r="AH252" s="19" t="n">
        <f aca="false">+SUMIFS(AH$2:AH$181,$J$2:$J$181,$J252,$B$2:$B$181,"&lt;"&amp;$B252,$B$2:$B$181,"&gt;="&amp;($B252-6))/(6*90)</f>
        <v>0.0388888888888889</v>
      </c>
      <c r="AI252" s="19" t="n">
        <f aca="false">+SUMIFS(AI$2:AI$181,$J$2:$J$181,$J252,$B$2:$B$181,"&lt;"&amp;$B252,$B$2:$B$181,"&gt;="&amp;($B252-6))/(6*90)</f>
        <v>0.174074074074074</v>
      </c>
      <c r="AJ252" s="19" t="n">
        <f aca="false">+SUMIFS(AJ$2:AJ$181,$J$2:$J$181,$J252,$B$2:$B$181,"&lt;"&amp;$B252,$B$2:$B$181,"&gt;="&amp;($B252-6))/6</f>
        <v>2.33333333333333</v>
      </c>
      <c r="AK252" s="19" t="n">
        <f aca="false">+SUMIFS(AK$2:AK$181,$J$2:$J$181,$J252,$B$2:$B$181,"&lt;"&amp;$B252,$B$2:$B$181,"&gt;="&amp;($B252-6))/(6*90)</f>
        <v>0.12037037037037</v>
      </c>
      <c r="AL252" s="19" t="n">
        <f aca="false">+SUMIFS(AL$2:AL$181,$J$2:$J$181,$J252,$B$2:$B$181,"&lt;"&amp;$B252,$B$2:$B$181,"&gt;="&amp;($B252-6))/6</f>
        <v>1.33333333333333</v>
      </c>
      <c r="AM252" s="19" t="n">
        <f aca="false">+SUMIFS(AM$2:AM$181,$J$2:$J$181,$J252,$B$2:$B$181,"&lt;"&amp;$B252,$B$2:$B$181,"&gt;="&amp;($B252-6))/6</f>
        <v>1.06054910002278</v>
      </c>
      <c r="AN252" s="19" t="n">
        <f aca="false">+SUMIFS(AN$2:AN$181,$J$2:$J$181,$J252,$B$2:$B$181,"&lt;"&amp;$B252,$B$2:$B$181,"&gt;="&amp;($B252-6))/6</f>
        <v>2.52839903250802</v>
      </c>
    </row>
    <row r="253" customFormat="false" ht="13.2" hidden="false" customHeight="false" outlineLevel="0" collapsed="false">
      <c r="B253" s="3" t="n">
        <v>16</v>
      </c>
      <c r="I253" s="20" t="n">
        <v>0</v>
      </c>
      <c r="J253" s="1" t="s">
        <v>40</v>
      </c>
      <c r="K253" s="1" t="s">
        <v>45</v>
      </c>
      <c r="L253" s="5" t="n">
        <v>42983</v>
      </c>
      <c r="M253" s="1" t="n">
        <v>0</v>
      </c>
      <c r="N253" s="1" t="n">
        <v>1</v>
      </c>
      <c r="O253" s="1" t="n">
        <v>0</v>
      </c>
      <c r="P253" s="19" t="n">
        <f aca="false">+SUMIFS($O$2:$O$181,$J$2:$J$181,$J253,$B$2:$B$181,"&lt;"&amp;$B253,$B$2:$B$181,"&gt;="&amp;($B253-6))/6</f>
        <v>1.66666666666667</v>
      </c>
      <c r="Q253" s="19" t="n">
        <f aca="false">+SUMIFS($M$2:$M$181,$J$2:$J$181,$J253,$B$2:$B$181,"&lt;"&amp;$B253,$B$2:$B$181,"&gt;="&amp;($B253-6))/6</f>
        <v>1.33333333333333</v>
      </c>
      <c r="R253" s="19" t="n">
        <f aca="false">+SUMIFS($N$2:$N$181,$J$2:$J$181,$J253,$B$2:$B$181,"&lt;"&amp;$B253,$B$2:$B$181,"&gt;="&amp;($B253-6))/6</f>
        <v>1.16666666666667</v>
      </c>
      <c r="S253" s="19" t="n">
        <f aca="false">+SUMIFS($S$2:$S$181,$J$2:$J$181,$J253,$B$2:$B$181,"&lt;"&amp;$B253,$B$2:$B$181,"&gt;="&amp;($B253-6))/(6*90)</f>
        <v>0.696296296296296</v>
      </c>
      <c r="T253" s="19" t="n">
        <f aca="false">+SUMIFS($T$2:$T$181,$J$2:$J$181,$J253,$B$2:$B$181,"&lt;"&amp;$B253,$B$2:$B$181,"&gt;="&amp;($B253-6))/(6*90)</f>
        <v>0.303703703703704</v>
      </c>
      <c r="U253" s="19" t="n">
        <f aca="false">+SUMIFS($U$2:$U$181,$J$2:$J$181,$J253,$B$2:$B$181,"&lt;"&amp;$B253,$B$2:$B$181,"&gt;="&amp;($B253-6))/(6*90)</f>
        <v>0.646296296296296</v>
      </c>
      <c r="V253" s="19" t="n">
        <f aca="false">+SUMIFS($V$2:$V$181,$J$2:$J$181,$J253,$B$2:$B$181,"&lt;"&amp;$B253,$B$2:$B$181,"&gt;="&amp;($B253-6))/(6*90)</f>
        <v>0.142592592592593</v>
      </c>
      <c r="W253" s="19" t="n">
        <f aca="false">+SUMIFS($W$2:$W$181,$J$2:$J$181,$J253,$B$2:$B$181,"&lt;"&amp;$B253,$B$2:$B$181,"&gt;="&amp;($B253-6))/6</f>
        <v>0.946078431372549</v>
      </c>
      <c r="X253" s="19" t="n">
        <f aca="false">+SUMIFS($X$2:$X$181,$J$2:$J$181,$J253,$B$2:$B$181,"&lt;"&amp;$B253,$B$2:$B$181,"&gt;="&amp;($B253-6))/6</f>
        <v>1.38498075998076</v>
      </c>
      <c r="Y253" s="19" t="n">
        <f aca="false">+SUMIFS($Y$2:$Y$181,$J$2:$J$181,$J253,$B$2:$B$181,"&lt;"&amp;$B253,$B$2:$B$181,"&gt;="&amp;($B253-6))/(6*90)</f>
        <v>4.22962962962963</v>
      </c>
      <c r="Z253" s="19" t="n">
        <f aca="false">+SUMIFS($Z$2:$Z$181,$J$2:$J$181,$J253,$B$2:$B$181,"&lt;"&amp;$B253,$B$2:$B$181,"&gt;="&amp;($B253-6))/(6*90)</f>
        <v>0.618518518518518</v>
      </c>
      <c r="AA253" s="19" t="n">
        <f aca="false">+SUMIFS($AA$2:$AA$181,$J$2:$J$181,$J253,$B$2:$B$181,"&lt;"&amp;$B253,$B$2:$B$181,"&gt;="&amp;($B253-6))/6</f>
        <v>0.873764838684226</v>
      </c>
      <c r="AB253" s="19" t="n">
        <f aca="false">+SUMIFS($AB$2:$AB$181,$J$2:$J$181,$J253,$B$2:$B$181,"&lt;"&amp;$B253,$B$2:$B$181,"&gt;="&amp;($B253-6))/(6*90)</f>
        <v>0.0685185185185185</v>
      </c>
      <c r="AC253" s="19" t="n">
        <f aca="false">+SUMIFS($AC$2:$AC$181,$J$2:$J$181,$J253,$B$2:$B$181,"&lt;"&amp;$B253,$B$2:$B$181,"&gt;="&amp;($B253-6))/(6*90)</f>
        <v>0.151851851851852</v>
      </c>
      <c r="AD253" s="19" t="n">
        <f aca="false">+SUMIFS(AD$2:AD$181,$J$2:$J$181,$J253,$B$2:$B$181,"&lt;"&amp;$B253,$B$2:$B$181,"&gt;="&amp;($B253-6))/6</f>
        <v>2.16666666666667</v>
      </c>
      <c r="AE253" s="19" t="n">
        <f aca="false">+SUMIFS(AE$2:AE$181,$J$2:$J$181,$J253,$B$2:$B$181,"&lt;"&amp;$B253,$B$2:$B$181,"&gt;="&amp;($B253-6))/(6*90)</f>
        <v>0.12037037037037</v>
      </c>
      <c r="AF253" s="19" t="n">
        <f aca="false">+SUMIFS(AF$2:AF$181,$J$2:$J$181,$J253,$B$2:$B$181,"&lt;"&amp;$B253,$B$2:$B$181,"&gt;="&amp;($B253-6))/(6*90)</f>
        <v>2.57962962962963</v>
      </c>
      <c r="AG253" s="19" t="n">
        <f aca="false">+SUMIFS(AG$2:AG$181,$J$2:$J$181,$J253,$B$2:$B$181,"&lt;"&amp;$B253,$B$2:$B$181,"&gt;="&amp;($B253-6))/(6*90)</f>
        <v>0.337037037037037</v>
      </c>
      <c r="AH253" s="19" t="n">
        <f aca="false">+SUMIFS(AH$2:AH$181,$J$2:$J$181,$J253,$B$2:$B$181,"&lt;"&amp;$B253,$B$2:$B$181,"&gt;="&amp;($B253-6))/(6*90)</f>
        <v>0.0333333333333333</v>
      </c>
      <c r="AI253" s="19" t="n">
        <f aca="false">+SUMIFS(AI$2:AI$181,$J$2:$J$181,$J253,$B$2:$B$181,"&lt;"&amp;$B253,$B$2:$B$181,"&gt;="&amp;($B253-6))/(6*90)</f>
        <v>0.177777777777778</v>
      </c>
      <c r="AJ253" s="19" t="n">
        <f aca="false">+SUMIFS(AJ$2:AJ$181,$J$2:$J$181,$J253,$B$2:$B$181,"&lt;"&amp;$B253,$B$2:$B$181,"&gt;="&amp;($B253-6))/6</f>
        <v>2.33333333333333</v>
      </c>
      <c r="AK253" s="19" t="n">
        <f aca="false">+SUMIFS(AK$2:AK$181,$J$2:$J$181,$J253,$B$2:$B$181,"&lt;"&amp;$B253,$B$2:$B$181,"&gt;="&amp;($B253-6))/(6*90)</f>
        <v>0.1</v>
      </c>
      <c r="AL253" s="19" t="n">
        <f aca="false">+SUMIFS(AL$2:AL$181,$J$2:$J$181,$J253,$B$2:$B$181,"&lt;"&amp;$B253,$B$2:$B$181,"&gt;="&amp;($B253-6))/6</f>
        <v>1.33333333333333</v>
      </c>
      <c r="AM253" s="19" t="n">
        <f aca="false">+SUMIFS(AM$2:AM$181,$J$2:$J$181,$J253,$B$2:$B$181,"&lt;"&amp;$B253,$B$2:$B$181,"&gt;="&amp;($B253-6))/6</f>
        <v>1.16910173160173</v>
      </c>
      <c r="AN253" s="19" t="n">
        <f aca="false">+SUMIFS(AN$2:AN$181,$J$2:$J$181,$J253,$B$2:$B$181,"&lt;"&amp;$B253,$B$2:$B$181,"&gt;="&amp;($B253-6))/6</f>
        <v>2.51505695982577</v>
      </c>
    </row>
    <row r="254" customFormat="false" ht="13.2" hidden="false" customHeight="false" outlineLevel="0" collapsed="false">
      <c r="B254" s="3" t="n">
        <v>17</v>
      </c>
      <c r="I254" s="20" t="n">
        <v>1</v>
      </c>
      <c r="J254" s="1" t="s">
        <v>40</v>
      </c>
      <c r="K254" s="1" t="s">
        <v>46</v>
      </c>
      <c r="L254" s="5" t="n">
        <v>43013</v>
      </c>
      <c r="P254" s="19" t="n">
        <f aca="false">+SUMIFS($O$2:$O$181,$J$2:$J$181,$J254,$B$2:$B$181,"&lt;"&amp;$B254,$B$2:$B$181,"&gt;="&amp;($B254-6))/6</f>
        <v>1.16666666666667</v>
      </c>
      <c r="Q254" s="19" t="n">
        <f aca="false">+SUMIFS($M$2:$M$181,$J$2:$J$181,$J254,$B$2:$B$181,"&lt;"&amp;$B254,$B$2:$B$181,"&gt;="&amp;($B254-6))/6</f>
        <v>1</v>
      </c>
      <c r="R254" s="19" t="n">
        <f aca="false">+SUMIFS($N$2:$N$181,$J$2:$J$181,$J254,$B$2:$B$181,"&lt;"&amp;$B254,$B$2:$B$181,"&gt;="&amp;($B254-6))/6</f>
        <v>1.16666666666667</v>
      </c>
      <c r="S254" s="19" t="n">
        <f aca="false">+SUMIFS($S$2:$S$181,$J$2:$J$181,$J254,$B$2:$B$181,"&lt;"&amp;$B254,$B$2:$B$181,"&gt;="&amp;($B254-6))/(6*90)</f>
        <v>0.638888888888889</v>
      </c>
      <c r="T254" s="19" t="n">
        <f aca="false">+SUMIFS($T$2:$T$181,$J$2:$J$181,$J254,$B$2:$B$181,"&lt;"&amp;$B254,$B$2:$B$181,"&gt;="&amp;($B254-6))/(6*90)</f>
        <v>0.261111111111111</v>
      </c>
      <c r="U254" s="19" t="n">
        <f aca="false">+SUMIFS($U$2:$U$181,$J$2:$J$181,$J254,$B$2:$B$181,"&lt;"&amp;$B254,$B$2:$B$181,"&gt;="&amp;($B254-6))/(6*90)</f>
        <v>0.659259259259259</v>
      </c>
      <c r="V254" s="19" t="n">
        <f aca="false">+SUMIFS($V$2:$V$181,$J$2:$J$181,$J254,$B$2:$B$181,"&lt;"&amp;$B254,$B$2:$B$181,"&gt;="&amp;($B254-6))/(6*90)</f>
        <v>0.142592592592593</v>
      </c>
      <c r="W254" s="19" t="n">
        <f aca="false">+SUMIFS($W$2:$W$181,$J$2:$J$181,$J254,$B$2:$B$181,"&lt;"&amp;$B254,$B$2:$B$181,"&gt;="&amp;($B254-6))/6</f>
        <v>0.75</v>
      </c>
      <c r="X254" s="19" t="n">
        <f aca="false">+SUMIFS($X$2:$X$181,$J$2:$J$181,$J254,$B$2:$B$181,"&lt;"&amp;$B254,$B$2:$B$181,"&gt;="&amp;($B254-6))/6</f>
        <v>1.35131072631073</v>
      </c>
      <c r="Y254" s="19" t="n">
        <f aca="false">+SUMIFS($Y$2:$Y$181,$J$2:$J$181,$J254,$B$2:$B$181,"&lt;"&amp;$B254,$B$2:$B$181,"&gt;="&amp;($B254-6))/(6*90)</f>
        <v>3.81851851851852</v>
      </c>
      <c r="Z254" s="19" t="n">
        <f aca="false">+SUMIFS($Z$2:$Z$181,$J$2:$J$181,$J254,$B$2:$B$181,"&lt;"&amp;$B254,$B$2:$B$181,"&gt;="&amp;($B254-6))/(6*90)</f>
        <v>0.577777777777778</v>
      </c>
      <c r="AA254" s="19" t="n">
        <f aca="false">+SUMIFS($AA$2:$AA$181,$J$2:$J$181,$J254,$B$2:$B$181,"&lt;"&amp;$B254,$B$2:$B$181,"&gt;="&amp;($B254-6))/6</f>
        <v>0.873764838684226</v>
      </c>
      <c r="AB254" s="19" t="n">
        <f aca="false">+SUMIFS($AB$2:$AB$181,$J$2:$J$181,$J254,$B$2:$B$181,"&lt;"&amp;$B254,$B$2:$B$181,"&gt;="&amp;($B254-6))/(6*90)</f>
        <v>0.0611111111111111</v>
      </c>
      <c r="AC254" s="19" t="n">
        <f aca="false">+SUMIFS($AC$2:$AC$181,$J$2:$J$181,$J254,$B$2:$B$181,"&lt;"&amp;$B254,$B$2:$B$181,"&gt;="&amp;($B254-6))/(6*90)</f>
        <v>0.131481481481481</v>
      </c>
      <c r="AD254" s="19" t="n">
        <f aca="false">+SUMIFS(AD$2:AD$181,$J$2:$J$181,$J254,$B$2:$B$181,"&lt;"&amp;$B254,$B$2:$B$181,"&gt;="&amp;($B254-6))/6</f>
        <v>2.33333333333333</v>
      </c>
      <c r="AE254" s="19" t="n">
        <f aca="false">+SUMIFS(AE$2:AE$181,$J$2:$J$181,$J254,$B$2:$B$181,"&lt;"&amp;$B254,$B$2:$B$181,"&gt;="&amp;($B254-6))/(6*90)</f>
        <v>0.0944444444444444</v>
      </c>
      <c r="AF254" s="19" t="n">
        <f aca="false">+SUMIFS(AF$2:AF$181,$J$2:$J$181,$J254,$B$2:$B$181,"&lt;"&amp;$B254,$B$2:$B$181,"&gt;="&amp;($B254-6))/(6*90)</f>
        <v>2.75925925925926</v>
      </c>
      <c r="AG254" s="19" t="n">
        <f aca="false">+SUMIFS(AG$2:AG$181,$J$2:$J$181,$J254,$B$2:$B$181,"&lt;"&amp;$B254,$B$2:$B$181,"&gt;="&amp;($B254-6))/(6*90)</f>
        <v>0.398148148148148</v>
      </c>
      <c r="AH254" s="19" t="n">
        <f aca="false">+SUMIFS(AH$2:AH$181,$J$2:$J$181,$J254,$B$2:$B$181,"&lt;"&amp;$B254,$B$2:$B$181,"&gt;="&amp;($B254-6))/(6*90)</f>
        <v>0.0537037037037037</v>
      </c>
      <c r="AI254" s="19" t="n">
        <f aca="false">+SUMIFS(AI$2:AI$181,$J$2:$J$181,$J254,$B$2:$B$181,"&lt;"&amp;$B254,$B$2:$B$181,"&gt;="&amp;($B254-6))/(6*90)</f>
        <v>0.185185185185185</v>
      </c>
      <c r="AJ254" s="19" t="n">
        <f aca="false">+SUMIFS(AJ$2:AJ$181,$J$2:$J$181,$J254,$B$2:$B$181,"&lt;"&amp;$B254,$B$2:$B$181,"&gt;="&amp;($B254-6))/6</f>
        <v>3</v>
      </c>
      <c r="AK254" s="19" t="n">
        <f aca="false">+SUMIFS(AK$2:AK$181,$J$2:$J$181,$J254,$B$2:$B$181,"&lt;"&amp;$B254,$B$2:$B$181,"&gt;="&amp;($B254-6))/(6*90)</f>
        <v>0.103703703703704</v>
      </c>
      <c r="AL254" s="19" t="n">
        <f aca="false">+SUMIFS(AL$2:AL$181,$J$2:$J$181,$J254,$B$2:$B$181,"&lt;"&amp;$B254,$B$2:$B$181,"&gt;="&amp;($B254-6))/6</f>
        <v>1</v>
      </c>
      <c r="AM254" s="19" t="n">
        <f aca="false">+SUMIFS(AM$2:AM$181,$J$2:$J$181,$J254,$B$2:$B$181,"&lt;"&amp;$B254,$B$2:$B$181,"&gt;="&amp;($B254-6))/6</f>
        <v>0.899741462241462</v>
      </c>
      <c r="AN254" s="19" t="n">
        <f aca="false">+SUMIFS(AN$2:AN$181,$J$2:$J$181,$J254,$B$2:$B$181,"&lt;"&amp;$B254,$B$2:$B$181,"&gt;="&amp;($B254-6))/6</f>
        <v>1.59914694294666</v>
      </c>
    </row>
    <row r="255" customFormat="false" ht="13.2" hidden="false" customHeight="false" outlineLevel="0" collapsed="false">
      <c r="B255" s="3" t="n">
        <v>18</v>
      </c>
      <c r="I255" s="20" t="n">
        <v>0</v>
      </c>
      <c r="J255" s="1" t="s">
        <v>40</v>
      </c>
      <c r="K255" s="1" t="s">
        <v>42</v>
      </c>
      <c r="L255" s="5" t="n">
        <v>43018</v>
      </c>
      <c r="P255" s="19" t="n">
        <f aca="false">+P254</f>
        <v>1.16666666666667</v>
      </c>
      <c r="Q255" s="19" t="n">
        <f aca="false">+Q254</f>
        <v>1</v>
      </c>
      <c r="R255" s="19" t="n">
        <f aca="false">+R254</f>
        <v>1.16666666666667</v>
      </c>
      <c r="S255" s="19" t="n">
        <f aca="false">+S254</f>
        <v>0.638888888888889</v>
      </c>
      <c r="T255" s="19" t="n">
        <f aca="false">+T254</f>
        <v>0.261111111111111</v>
      </c>
      <c r="U255" s="19" t="n">
        <f aca="false">+U254</f>
        <v>0.659259259259259</v>
      </c>
      <c r="V255" s="19" t="n">
        <f aca="false">+V254</f>
        <v>0.142592592592593</v>
      </c>
      <c r="W255" s="19" t="n">
        <f aca="false">+W254</f>
        <v>0.75</v>
      </c>
      <c r="X255" s="19" t="n">
        <f aca="false">+X254</f>
        <v>1.35131072631073</v>
      </c>
      <c r="Y255" s="19" t="n">
        <f aca="false">+Y254</f>
        <v>3.81851851851852</v>
      </c>
      <c r="Z255" s="19" t="n">
        <f aca="false">+Z254</f>
        <v>0.577777777777778</v>
      </c>
      <c r="AA255" s="19" t="n">
        <f aca="false">+AA254</f>
        <v>0.873764838684226</v>
      </c>
      <c r="AB255" s="19" t="n">
        <f aca="false">+AB254</f>
        <v>0.0611111111111111</v>
      </c>
      <c r="AC255" s="19" t="n">
        <f aca="false">+AC254</f>
        <v>0.131481481481481</v>
      </c>
      <c r="AD255" s="19" t="n">
        <f aca="false">+AD254</f>
        <v>2.33333333333333</v>
      </c>
      <c r="AE255" s="19" t="n">
        <f aca="false">+AE254</f>
        <v>0.0944444444444444</v>
      </c>
      <c r="AF255" s="19" t="n">
        <f aca="false">+AF254</f>
        <v>2.75925925925926</v>
      </c>
      <c r="AG255" s="19" t="n">
        <f aca="false">+AG254</f>
        <v>0.398148148148148</v>
      </c>
      <c r="AH255" s="19" t="n">
        <f aca="false">+AH254</f>
        <v>0.0537037037037037</v>
      </c>
      <c r="AI255" s="19" t="n">
        <f aca="false">+AI254</f>
        <v>0.185185185185185</v>
      </c>
      <c r="AJ255" s="19" t="n">
        <f aca="false">+AJ254</f>
        <v>3</v>
      </c>
      <c r="AK255" s="19" t="n">
        <f aca="false">+AK254</f>
        <v>0.103703703703704</v>
      </c>
      <c r="AL255" s="19" t="n">
        <f aca="false">+AL254</f>
        <v>1</v>
      </c>
      <c r="AM255" s="19" t="n">
        <f aca="false">+AM254</f>
        <v>0.899741462241462</v>
      </c>
      <c r="AN255" s="19" t="n">
        <f aca="false">+AN254</f>
        <v>1.59914694294666</v>
      </c>
    </row>
    <row r="256" customFormat="false" ht="13.2" hidden="false" customHeight="false" outlineLevel="0" collapsed="false">
      <c r="B256" s="3" t="n">
        <v>7</v>
      </c>
      <c r="I256" s="20" t="n">
        <v>0</v>
      </c>
      <c r="J256" s="1" t="s">
        <v>44</v>
      </c>
      <c r="K256" s="1" t="s">
        <v>47</v>
      </c>
      <c r="L256" s="5" t="n">
        <v>42614</v>
      </c>
      <c r="M256" s="1" t="n">
        <v>0</v>
      </c>
      <c r="N256" s="1" t="n">
        <v>1</v>
      </c>
      <c r="O256" s="1" t="n">
        <v>0</v>
      </c>
      <c r="P256" s="19" t="n">
        <f aca="false">+SUMIFS($O$2:$O$181,$J$2:$J$181,$J256,$B$2:$B$181,"&lt;"&amp;$B256,$B$2:$B$181,"&gt;="&amp;($B256-6))/6</f>
        <v>2.16666666666667</v>
      </c>
      <c r="Q256" s="19" t="n">
        <f aca="false">+SUMIFS($M$2:$M$181,$J$2:$J$181,$J256,$B$2:$B$181,"&lt;"&amp;$B256,$B$2:$B$181,"&gt;="&amp;($B256-6))/6</f>
        <v>2</v>
      </c>
      <c r="R256" s="19" t="n">
        <f aca="false">+SUMIFS($N$2:$N$181,$J$2:$J$181,$J256,$B$2:$B$181,"&lt;"&amp;$B256,$B$2:$B$181,"&gt;="&amp;($B256-6))/6</f>
        <v>0.666666666666667</v>
      </c>
      <c r="S256" s="19" t="n">
        <f aca="false">+SUMIFS($S$2:$S$181,$J$2:$J$181,$J256,$B$2:$B$181,"&lt;"&amp;$B256,$B$2:$B$181,"&gt;="&amp;($B256-6))/(6*90)</f>
        <v>0.522222222222222</v>
      </c>
      <c r="T256" s="19" t="n">
        <f aca="false">+SUMIFS($T$2:$T$181,$J$2:$J$181,$J256,$B$2:$B$181,"&lt;"&amp;$B256,$B$2:$B$181,"&gt;="&amp;($B256-6))/(6*90)</f>
        <v>0.174074074074074</v>
      </c>
      <c r="U256" s="19" t="n">
        <f aca="false">+SUMIFS($U$2:$U$181,$J$2:$J$181,$J256,$B$2:$B$181,"&lt;"&amp;$B256,$B$2:$B$181,"&gt;="&amp;($B256-6))/(6*90)</f>
        <v>0.937037037037037</v>
      </c>
      <c r="V256" s="19" t="n">
        <f aca="false">+SUMIFS($V$2:$V$181,$J$2:$J$181,$J256,$B$2:$B$181,"&lt;"&amp;$B256,$B$2:$B$181,"&gt;="&amp;($B256-6))/(6*90)</f>
        <v>0.3</v>
      </c>
      <c r="W256" s="19" t="n">
        <f aca="false">+SUMIFS($W$2:$W$181,$J$2:$J$181,$J256,$B$2:$B$181,"&lt;"&amp;$B256,$B$2:$B$181,"&gt;="&amp;($B256-6))/6</f>
        <v>2.11063011063011</v>
      </c>
      <c r="X256" s="19" t="n">
        <f aca="false">+SUMIFS($X$2:$X$181,$J$2:$J$181,$J256,$B$2:$B$181,"&lt;"&amp;$B256,$B$2:$B$181,"&gt;="&amp;($B256-6))/6</f>
        <v>0.592592592592593</v>
      </c>
      <c r="Y256" s="19" t="n">
        <f aca="false">+SUMIFS($Y$2:$Y$181,$J$2:$J$181,$J256,$B$2:$B$181,"&lt;"&amp;$B256,$B$2:$B$181,"&gt;="&amp;($B256-6))/(6*90)</f>
        <v>2.14259259259259</v>
      </c>
      <c r="Z256" s="19" t="n">
        <f aca="false">+SUMIFS($Z$2:$Z$181,$J$2:$J$181,$J256,$B$2:$B$181,"&lt;"&amp;$B256,$B$2:$B$181,"&gt;="&amp;($B256-6))/(6*90)</f>
        <v>0.485185185185185</v>
      </c>
      <c r="AA256" s="19" t="n">
        <f aca="false">+SUMIFS($AA$2:$AA$181,$J$2:$J$181,$J256,$B$2:$B$181,"&lt;"&amp;$B256,$B$2:$B$181,"&gt;="&amp;($B256-6))/6</f>
        <v>0.805338041992781</v>
      </c>
      <c r="AB256" s="19" t="n">
        <f aca="false">+SUMIFS($AB$2:$AB$181,$J$2:$J$181,$J256,$B$2:$B$181,"&lt;"&amp;$B256,$B$2:$B$181,"&gt;="&amp;($B256-6))/(6*90)</f>
        <v>0.0518518518518519</v>
      </c>
      <c r="AC256" s="19" t="n">
        <f aca="false">+SUMIFS($AC$2:$AC$181,$J$2:$J$181,$J256,$B$2:$B$181,"&lt;"&amp;$B256,$B$2:$B$181,"&gt;="&amp;($B256-6))/(6*90)</f>
        <v>0.153703703703704</v>
      </c>
      <c r="AD256" s="19" t="n">
        <f aca="false">+SUMIFS(AD$2:AD$181,$J$2:$J$181,$J256,$B$2:$B$181,"&lt;"&amp;$B256,$B$2:$B$181,"&gt;="&amp;($B256-6))/6</f>
        <v>1.66666666666667</v>
      </c>
      <c r="AE256" s="19" t="n">
        <f aca="false">+SUMIFS(AE$2:AE$181,$J$2:$J$181,$J256,$B$2:$B$181,"&lt;"&amp;$B256,$B$2:$B$181,"&gt;="&amp;($B256-6))/(6*90)</f>
        <v>0.109259259259259</v>
      </c>
      <c r="AF256" s="19" t="n">
        <f aca="false">+SUMIFS(AF$2:AF$181,$J$2:$J$181,$J256,$B$2:$B$181,"&lt;"&amp;$B256,$B$2:$B$181,"&gt;="&amp;($B256-6))/(6*90)</f>
        <v>4.4462962962963</v>
      </c>
      <c r="AG256" s="19" t="n">
        <f aca="false">+SUMIFS(AG$2:AG$181,$J$2:$J$181,$J256,$B$2:$B$181,"&lt;"&amp;$B256,$B$2:$B$181,"&gt;="&amp;($B256-6))/(6*90)</f>
        <v>0.587037037037037</v>
      </c>
      <c r="AH256" s="19" t="n">
        <f aca="false">+SUMIFS(AH$2:AH$181,$J$2:$J$181,$J256,$B$2:$B$181,"&lt;"&amp;$B256,$B$2:$B$181,"&gt;="&amp;($B256-6))/(6*90)</f>
        <v>0.0574074074074074</v>
      </c>
      <c r="AI256" s="19" t="n">
        <f aca="false">+SUMIFS(AI$2:AI$181,$J$2:$J$181,$J256,$B$2:$B$181,"&lt;"&amp;$B256,$B$2:$B$181,"&gt;="&amp;($B256-6))/(6*90)</f>
        <v>0.185185185185185</v>
      </c>
      <c r="AJ256" s="19" t="n">
        <f aca="false">+SUMIFS(AJ$2:AJ$181,$J$2:$J$181,$J256,$B$2:$B$181,"&lt;"&amp;$B256,$B$2:$B$181,"&gt;="&amp;($B256-6))/6</f>
        <v>3.66666666666667</v>
      </c>
      <c r="AK256" s="19" t="n">
        <f aca="false">+SUMIFS(AK$2:AK$181,$J$2:$J$181,$J256,$B$2:$B$181,"&lt;"&amp;$B256,$B$2:$B$181,"&gt;="&amp;($B256-6))/(6*90)</f>
        <v>0.12962962962963</v>
      </c>
      <c r="AL256" s="19" t="n">
        <f aca="false">+SUMIFS(AL$2:AL$181,$J$2:$J$181,$J256,$B$2:$B$181,"&lt;"&amp;$B256,$B$2:$B$181,"&gt;="&amp;($B256-6))/6</f>
        <v>1.75</v>
      </c>
      <c r="AM256" s="19" t="n">
        <f aca="false">+SUMIFS(AM$2:AM$181,$J$2:$J$181,$J256,$B$2:$B$181,"&lt;"&amp;$B256,$B$2:$B$181,"&gt;="&amp;($B256-6))/6</f>
        <v>1.00585063085063</v>
      </c>
      <c r="AN256" s="19" t="n">
        <f aca="false">+SUMIFS(AN$2:AN$181,$J$2:$J$181,$J256,$B$2:$B$181,"&lt;"&amp;$B256,$B$2:$B$181,"&gt;="&amp;($B256-6))/6</f>
        <v>0.498957175647858</v>
      </c>
    </row>
    <row r="257" customFormat="false" ht="13.2" hidden="false" customHeight="false" outlineLevel="0" collapsed="false">
      <c r="B257" s="3" t="n">
        <v>8</v>
      </c>
      <c r="I257" s="20" t="n">
        <v>1</v>
      </c>
      <c r="J257" s="1" t="s">
        <v>44</v>
      </c>
      <c r="K257" s="1" t="s">
        <v>41</v>
      </c>
      <c r="L257" s="5" t="n">
        <v>42619</v>
      </c>
      <c r="M257" s="1" t="n">
        <v>4</v>
      </c>
      <c r="N257" s="1" t="n">
        <v>0</v>
      </c>
      <c r="O257" s="1" t="n">
        <v>3</v>
      </c>
      <c r="P257" s="19" t="n">
        <f aca="false">+SUMIFS($O$2:$O$181,$J$2:$J$181,$J257,$B$2:$B$181,"&lt;"&amp;$B257,$B$2:$B$181,"&gt;="&amp;($B257-6))/6</f>
        <v>1.66666666666667</v>
      </c>
      <c r="Q257" s="19" t="n">
        <f aca="false">+SUMIFS($M$2:$M$181,$J$2:$J$181,$J257,$B$2:$B$181,"&lt;"&amp;$B257,$B$2:$B$181,"&gt;="&amp;($B257-6))/6</f>
        <v>1.66666666666667</v>
      </c>
      <c r="R257" s="19" t="n">
        <f aca="false">+SUMIFS($N$2:$N$181,$J$2:$J$181,$J257,$B$2:$B$181,"&lt;"&amp;$B257,$B$2:$B$181,"&gt;="&amp;($B257-6))/6</f>
        <v>0.833333333333333</v>
      </c>
      <c r="S257" s="19" t="n">
        <f aca="false">+SUMIFS($S$2:$S$181,$J$2:$J$181,$J257,$B$2:$B$181,"&lt;"&amp;$B257,$B$2:$B$181,"&gt;="&amp;($B257-6))/(6*90)</f>
        <v>0.544444444444444</v>
      </c>
      <c r="T257" s="19" t="n">
        <f aca="false">+SUMIFS($T$2:$T$181,$J$2:$J$181,$J257,$B$2:$B$181,"&lt;"&amp;$B257,$B$2:$B$181,"&gt;="&amp;($B257-6))/(6*90)</f>
        <v>0.175925925925926</v>
      </c>
      <c r="U257" s="19" t="n">
        <f aca="false">+SUMIFS($U$2:$U$181,$J$2:$J$181,$J257,$B$2:$B$181,"&lt;"&amp;$B257,$B$2:$B$181,"&gt;="&amp;($B257-6))/(6*90)</f>
        <v>0.901851851851852</v>
      </c>
      <c r="V257" s="19" t="n">
        <f aca="false">+SUMIFS($V$2:$V$181,$J$2:$J$181,$J257,$B$2:$B$181,"&lt;"&amp;$B257,$B$2:$B$181,"&gt;="&amp;($B257-6))/(6*90)</f>
        <v>0.261111111111111</v>
      </c>
      <c r="W257" s="19" t="n">
        <f aca="false">+SUMIFS($W$2:$W$181,$J$2:$J$181,$J257,$B$2:$B$181,"&lt;"&amp;$B257,$B$2:$B$181,"&gt;="&amp;($B257-6))/6</f>
        <v>1.74025974025974</v>
      </c>
      <c r="X257" s="19" t="n">
        <f aca="false">+SUMIFS($X$2:$X$181,$J$2:$J$181,$J257,$B$2:$B$181,"&lt;"&amp;$B257,$B$2:$B$181,"&gt;="&amp;($B257-6))/6</f>
        <v>1.00925925925926</v>
      </c>
      <c r="Y257" s="19" t="n">
        <f aca="false">+SUMIFS($Y$2:$Y$181,$J$2:$J$181,$J257,$B$2:$B$181,"&lt;"&amp;$B257,$B$2:$B$181,"&gt;="&amp;($B257-6))/(6*90)</f>
        <v>2.28148148148148</v>
      </c>
      <c r="Z257" s="19" t="n">
        <f aca="false">+SUMIFS($Z$2:$Z$181,$J$2:$J$181,$J257,$B$2:$B$181,"&lt;"&amp;$B257,$B$2:$B$181,"&gt;="&amp;($B257-6))/(6*90)</f>
        <v>0.514814814814815</v>
      </c>
      <c r="AA257" s="19" t="n">
        <f aca="false">+SUMIFS($AA$2:$AA$181,$J$2:$J$181,$J257,$B$2:$B$181,"&lt;"&amp;$B257,$B$2:$B$181,"&gt;="&amp;($B257-6))/6</f>
        <v>0.809042833741051</v>
      </c>
      <c r="AB257" s="19" t="n">
        <f aca="false">+SUMIFS($AB$2:$AB$181,$J$2:$J$181,$J257,$B$2:$B$181,"&lt;"&amp;$B257,$B$2:$B$181,"&gt;="&amp;($B257-6))/(6*90)</f>
        <v>0.0481481481481482</v>
      </c>
      <c r="AC257" s="19" t="n">
        <f aca="false">+SUMIFS($AC$2:$AC$181,$J$2:$J$181,$J257,$B$2:$B$181,"&lt;"&amp;$B257,$B$2:$B$181,"&gt;="&amp;($B257-6))/(6*90)</f>
        <v>0.162962962962963</v>
      </c>
      <c r="AD257" s="19" t="n">
        <f aca="false">+SUMIFS(AD$2:AD$181,$J$2:$J$181,$J257,$B$2:$B$181,"&lt;"&amp;$B257,$B$2:$B$181,"&gt;="&amp;($B257-6))/6</f>
        <v>2.16666666666667</v>
      </c>
      <c r="AE257" s="19" t="n">
        <f aca="false">+SUMIFS(AE$2:AE$181,$J$2:$J$181,$J257,$B$2:$B$181,"&lt;"&amp;$B257,$B$2:$B$181,"&gt;="&amp;($B257-6))/(6*90)</f>
        <v>0.107407407407407</v>
      </c>
      <c r="AF257" s="19" t="n">
        <f aca="false">+SUMIFS(AF$2:AF$181,$J$2:$J$181,$J257,$B$2:$B$181,"&lt;"&amp;$B257,$B$2:$B$181,"&gt;="&amp;($B257-6))/(6*90)</f>
        <v>4.36666666666667</v>
      </c>
      <c r="AG257" s="19" t="n">
        <f aca="false">+SUMIFS(AG$2:AG$181,$J$2:$J$181,$J257,$B$2:$B$181,"&lt;"&amp;$B257,$B$2:$B$181,"&gt;="&amp;($B257-6))/(6*90)</f>
        <v>0.5</v>
      </c>
      <c r="AH257" s="19" t="n">
        <f aca="false">+SUMIFS(AH$2:AH$181,$J$2:$J$181,$J257,$B$2:$B$181,"&lt;"&amp;$B257,$B$2:$B$181,"&gt;="&amp;($B257-6))/(6*90)</f>
        <v>0.0555555555555556</v>
      </c>
      <c r="AI257" s="19" t="n">
        <f aca="false">+SUMIFS(AI$2:AI$181,$J$2:$J$181,$J257,$B$2:$B$181,"&lt;"&amp;$B257,$B$2:$B$181,"&gt;="&amp;($B257-6))/(6*90)</f>
        <v>0.192592592592593</v>
      </c>
      <c r="AJ257" s="19" t="n">
        <f aca="false">+SUMIFS(AJ$2:AJ$181,$J$2:$J$181,$J257,$B$2:$B$181,"&lt;"&amp;$B257,$B$2:$B$181,"&gt;="&amp;($B257-6))/6</f>
        <v>3.66666666666667</v>
      </c>
      <c r="AK257" s="19" t="n">
        <f aca="false">+SUMIFS(AK$2:AK$181,$J$2:$J$181,$J257,$B$2:$B$181,"&lt;"&amp;$B257,$B$2:$B$181,"&gt;="&amp;($B257-6))/(6*90)</f>
        <v>0.103703703703704</v>
      </c>
      <c r="AL257" s="19" t="n">
        <f aca="false">+SUMIFS(AL$2:AL$181,$J$2:$J$181,$J257,$B$2:$B$181,"&lt;"&amp;$B257,$B$2:$B$181,"&gt;="&amp;($B257-6))/6</f>
        <v>1.41666666666667</v>
      </c>
      <c r="AM257" s="19" t="n">
        <f aca="false">+SUMIFS(AM$2:AM$181,$J$2:$J$181,$J257,$B$2:$B$181,"&lt;"&amp;$B257,$B$2:$B$181,"&gt;="&amp;($B257-6))/6</f>
        <v>1.25585063085063</v>
      </c>
      <c r="AN257" s="19" t="n">
        <f aca="false">+SUMIFS(AN$2:AN$181,$J$2:$J$181,$J257,$B$2:$B$181,"&lt;"&amp;$B257,$B$2:$B$181,"&gt;="&amp;($B257-6))/6</f>
        <v>0.535660363826813</v>
      </c>
    </row>
    <row r="258" customFormat="false" ht="13.2" hidden="false" customHeight="false" outlineLevel="0" collapsed="false">
      <c r="B258" s="3" t="n">
        <v>9</v>
      </c>
      <c r="I258" s="20" t="n">
        <v>1</v>
      </c>
      <c r="J258" s="1" t="s">
        <v>44</v>
      </c>
      <c r="K258" s="1" t="s">
        <v>43</v>
      </c>
      <c r="L258" s="5" t="n">
        <v>42649</v>
      </c>
      <c r="M258" s="1" t="n">
        <v>3</v>
      </c>
      <c r="N258" s="1" t="n">
        <v>0</v>
      </c>
      <c r="O258" s="1" t="n">
        <v>3</v>
      </c>
      <c r="P258" s="19" t="n">
        <f aca="false">+SUMIFS($O$2:$O$181,$J$2:$J$181,$J258,$B$2:$B$181,"&lt;"&amp;$B258,$B$2:$B$181,"&gt;="&amp;($B258-6))/6</f>
        <v>1.66666666666667</v>
      </c>
      <c r="Q258" s="19" t="n">
        <f aca="false">+SUMIFS($M$2:$M$181,$J$2:$J$181,$J258,$B$2:$B$181,"&lt;"&amp;$B258,$B$2:$B$181,"&gt;="&amp;($B258-6))/6</f>
        <v>1.83333333333333</v>
      </c>
      <c r="R258" s="19" t="n">
        <f aca="false">+SUMIFS($N$2:$N$181,$J$2:$J$181,$J258,$B$2:$B$181,"&lt;"&amp;$B258,$B$2:$B$181,"&gt;="&amp;($B258-6))/6</f>
        <v>0.833333333333333</v>
      </c>
      <c r="S258" s="19" t="n">
        <f aca="false">+SUMIFS($S$2:$S$181,$J$2:$J$181,$J258,$B$2:$B$181,"&lt;"&amp;$B258,$B$2:$B$181,"&gt;="&amp;($B258-6))/(6*90)</f>
        <v>0.637037037037037</v>
      </c>
      <c r="T258" s="19" t="n">
        <f aca="false">+SUMIFS($T$2:$T$181,$J$2:$J$181,$J258,$B$2:$B$181,"&lt;"&amp;$B258,$B$2:$B$181,"&gt;="&amp;($B258-6))/(6*90)</f>
        <v>0.196296296296296</v>
      </c>
      <c r="U258" s="19" t="n">
        <f aca="false">+SUMIFS($U$2:$U$181,$J$2:$J$181,$J258,$B$2:$B$181,"&lt;"&amp;$B258,$B$2:$B$181,"&gt;="&amp;($B258-6))/(6*90)</f>
        <v>0.872222222222222</v>
      </c>
      <c r="V258" s="19" t="n">
        <f aca="false">+SUMIFS($V$2:$V$181,$J$2:$J$181,$J258,$B$2:$B$181,"&lt;"&amp;$B258,$B$2:$B$181,"&gt;="&amp;($B258-6))/(6*90)</f>
        <v>0.25</v>
      </c>
      <c r="W258" s="19" t="n">
        <f aca="false">+SUMIFS($W$2:$W$181,$J$2:$J$181,$J258,$B$2:$B$181,"&lt;"&amp;$B258,$B$2:$B$181,"&gt;="&amp;($B258-6))/6</f>
        <v>1.7985347985348</v>
      </c>
      <c r="X258" s="19" t="n">
        <f aca="false">+SUMIFS($X$2:$X$181,$J$2:$J$181,$J258,$B$2:$B$181,"&lt;"&amp;$B258,$B$2:$B$181,"&gt;="&amp;($B258-6))/6</f>
        <v>1.00925925925926</v>
      </c>
      <c r="Y258" s="19" t="n">
        <f aca="false">+SUMIFS($Y$2:$Y$181,$J$2:$J$181,$J258,$B$2:$B$181,"&lt;"&amp;$B258,$B$2:$B$181,"&gt;="&amp;($B258-6))/(6*90)</f>
        <v>2.59259259259259</v>
      </c>
      <c r="Z258" s="19" t="n">
        <f aca="false">+SUMIFS($Z$2:$Z$181,$J$2:$J$181,$J258,$B$2:$B$181,"&lt;"&amp;$B258,$B$2:$B$181,"&gt;="&amp;($B258-6))/(6*90)</f>
        <v>0.466666666666667</v>
      </c>
      <c r="AA258" s="19" t="n">
        <f aca="false">+SUMIFS($AA$2:$AA$181,$J$2:$J$181,$J258,$B$2:$B$181,"&lt;"&amp;$B258,$B$2:$B$181,"&gt;="&amp;($B258-6))/6</f>
        <v>0.835735453917083</v>
      </c>
      <c r="AB258" s="19" t="n">
        <f aca="false">+SUMIFS($AB$2:$AB$181,$J$2:$J$181,$J258,$B$2:$B$181,"&lt;"&amp;$B258,$B$2:$B$181,"&gt;="&amp;($B258-6))/(6*90)</f>
        <v>0.0537037037037037</v>
      </c>
      <c r="AC258" s="19" t="n">
        <f aca="false">+SUMIFS($AC$2:$AC$181,$J$2:$J$181,$J258,$B$2:$B$181,"&lt;"&amp;$B258,$B$2:$B$181,"&gt;="&amp;($B258-6))/(6*90)</f>
        <v>0.159259259259259</v>
      </c>
      <c r="AD258" s="19" t="n">
        <f aca="false">+SUMIFS(AD$2:AD$181,$J$2:$J$181,$J258,$B$2:$B$181,"&lt;"&amp;$B258,$B$2:$B$181,"&gt;="&amp;($B258-6))/6</f>
        <v>2.33333333333333</v>
      </c>
      <c r="AE258" s="19" t="n">
        <f aca="false">+SUMIFS(AE$2:AE$181,$J$2:$J$181,$J258,$B$2:$B$181,"&lt;"&amp;$B258,$B$2:$B$181,"&gt;="&amp;($B258-6))/(6*90)</f>
        <v>0.111111111111111</v>
      </c>
      <c r="AF258" s="19" t="n">
        <f aca="false">+SUMIFS(AF$2:AF$181,$J$2:$J$181,$J258,$B$2:$B$181,"&lt;"&amp;$B258,$B$2:$B$181,"&gt;="&amp;($B258-6))/(6*90)</f>
        <v>4.18148148148148</v>
      </c>
      <c r="AG258" s="19" t="n">
        <f aca="false">+SUMIFS(AG$2:AG$181,$J$2:$J$181,$J258,$B$2:$B$181,"&lt;"&amp;$B258,$B$2:$B$181,"&gt;="&amp;($B258-6))/(6*90)</f>
        <v>0.468518518518519</v>
      </c>
      <c r="AH258" s="19" t="n">
        <f aca="false">+SUMIFS(AH$2:AH$181,$J$2:$J$181,$J258,$B$2:$B$181,"&lt;"&amp;$B258,$B$2:$B$181,"&gt;="&amp;($B258-6))/(6*90)</f>
        <v>0.0537037037037037</v>
      </c>
      <c r="AI258" s="19" t="n">
        <f aca="false">+SUMIFS(AI$2:AI$181,$J$2:$J$181,$J258,$B$2:$B$181,"&lt;"&amp;$B258,$B$2:$B$181,"&gt;="&amp;($B258-6))/(6*90)</f>
        <v>0.185185185185185</v>
      </c>
      <c r="AJ258" s="19" t="n">
        <f aca="false">+SUMIFS(AJ$2:AJ$181,$J$2:$J$181,$J258,$B$2:$B$181,"&lt;"&amp;$B258,$B$2:$B$181,"&gt;="&amp;($B258-6))/6</f>
        <v>3.16666666666667</v>
      </c>
      <c r="AK258" s="19" t="n">
        <f aca="false">+SUMIFS(AK$2:AK$181,$J$2:$J$181,$J258,$B$2:$B$181,"&lt;"&amp;$B258,$B$2:$B$181,"&gt;="&amp;($B258-6))/(6*90)</f>
        <v>0.103703703703704</v>
      </c>
      <c r="AL258" s="19" t="n">
        <f aca="false">+SUMIFS(AL$2:AL$181,$J$2:$J$181,$J258,$B$2:$B$181,"&lt;"&amp;$B258,$B$2:$B$181,"&gt;="&amp;($B258-6))/6</f>
        <v>1.58333333333333</v>
      </c>
      <c r="AM258" s="19" t="n">
        <f aca="false">+SUMIFS(AM$2:AM$181,$J$2:$J$181,$J258,$B$2:$B$181,"&lt;"&amp;$B258,$B$2:$B$181,"&gt;="&amp;($B258-6))/6</f>
        <v>1.30346967846968</v>
      </c>
      <c r="AN258" s="19" t="n">
        <f aca="false">+SUMIFS(AN$2:AN$181,$J$2:$J$181,$J258,$B$2:$B$181,"&lt;"&amp;$B258,$B$2:$B$181,"&gt;="&amp;($B258-6))/6</f>
        <v>0.670052806935444</v>
      </c>
    </row>
    <row r="259" customFormat="false" ht="13.2" hidden="false" customHeight="false" outlineLevel="0" collapsed="false">
      <c r="B259" s="3" t="n">
        <v>10</v>
      </c>
      <c r="I259" s="20" t="n">
        <v>0</v>
      </c>
      <c r="J259" s="1" t="s">
        <v>44</v>
      </c>
      <c r="K259" s="1" t="s">
        <v>39</v>
      </c>
      <c r="L259" s="5" t="n">
        <v>42654</v>
      </c>
      <c r="M259" s="1" t="n">
        <v>2</v>
      </c>
      <c r="N259" s="1" t="n">
        <v>2</v>
      </c>
      <c r="O259" s="1" t="n">
        <v>1</v>
      </c>
      <c r="P259" s="19" t="n">
        <f aca="false">+SUMIFS($O$2:$O$181,$J$2:$J$181,$J259,$B$2:$B$181,"&lt;"&amp;$B259,$B$2:$B$181,"&gt;="&amp;($B259-6))/6</f>
        <v>2.16666666666667</v>
      </c>
      <c r="Q259" s="19" t="n">
        <f aca="false">+SUMIFS($M$2:$M$181,$J$2:$J$181,$J259,$B$2:$B$181,"&lt;"&amp;$B259,$B$2:$B$181,"&gt;="&amp;($B259-6))/6</f>
        <v>2.16666666666667</v>
      </c>
      <c r="R259" s="19" t="n">
        <f aca="false">+SUMIFS($N$2:$N$181,$J$2:$J$181,$J259,$B$2:$B$181,"&lt;"&amp;$B259,$B$2:$B$181,"&gt;="&amp;($B259-6))/6</f>
        <v>0.5</v>
      </c>
      <c r="S259" s="19" t="n">
        <f aca="false">+SUMIFS($S$2:$S$181,$J$2:$J$181,$J259,$B$2:$B$181,"&lt;"&amp;$B259,$B$2:$B$181,"&gt;="&amp;($B259-6))/(6*90)</f>
        <v>0.688888888888889</v>
      </c>
      <c r="T259" s="19" t="n">
        <f aca="false">+SUMIFS($T$2:$T$181,$J$2:$J$181,$J259,$B$2:$B$181,"&lt;"&amp;$B259,$B$2:$B$181,"&gt;="&amp;($B259-6))/(6*90)</f>
        <v>0.22962962962963</v>
      </c>
      <c r="U259" s="19" t="n">
        <f aca="false">+SUMIFS($U$2:$U$181,$J$2:$J$181,$J259,$B$2:$B$181,"&lt;"&amp;$B259,$B$2:$B$181,"&gt;="&amp;($B259-6))/(6*90)</f>
        <v>0.816666666666667</v>
      </c>
      <c r="V259" s="19" t="n">
        <f aca="false">+SUMIFS($V$2:$V$181,$J$2:$J$181,$J259,$B$2:$B$181,"&lt;"&amp;$B259,$B$2:$B$181,"&gt;="&amp;($B259-6))/(6*90)</f>
        <v>0.225925925925926</v>
      </c>
      <c r="W259" s="19" t="n">
        <f aca="false">+SUMIFS($W$2:$W$181,$J$2:$J$181,$J259,$B$2:$B$181,"&lt;"&amp;$B259,$B$2:$B$181,"&gt;="&amp;($B259-6))/6</f>
        <v>1.84981684981685</v>
      </c>
      <c r="X259" s="19" t="n">
        <f aca="false">+SUMIFS($X$2:$X$181,$J$2:$J$181,$J259,$B$2:$B$181,"&lt;"&amp;$B259,$B$2:$B$181,"&gt;="&amp;($B259-6))/6</f>
        <v>0.787037037037037</v>
      </c>
      <c r="Y259" s="19" t="n">
        <f aca="false">+SUMIFS($Y$2:$Y$181,$J$2:$J$181,$J259,$B$2:$B$181,"&lt;"&amp;$B259,$B$2:$B$181,"&gt;="&amp;($B259-6))/(6*90)</f>
        <v>2.83148148148148</v>
      </c>
      <c r="Z259" s="19" t="n">
        <f aca="false">+SUMIFS($Z$2:$Z$181,$J$2:$J$181,$J259,$B$2:$B$181,"&lt;"&amp;$B259,$B$2:$B$181,"&gt;="&amp;($B259-6))/(6*90)</f>
        <v>0.461111111111111</v>
      </c>
      <c r="AA259" s="19" t="n">
        <f aca="false">+SUMIFS($AA$2:$AA$181,$J$2:$J$181,$J259,$B$2:$B$181,"&lt;"&amp;$B259,$B$2:$B$181,"&gt;="&amp;($B259-6))/6</f>
        <v>0.853750618127911</v>
      </c>
      <c r="AB259" s="19" t="n">
        <f aca="false">+SUMIFS($AB$2:$AB$181,$J$2:$J$181,$J259,$B$2:$B$181,"&lt;"&amp;$B259,$B$2:$B$181,"&gt;="&amp;($B259-6))/(6*90)</f>
        <v>0.0518518518518519</v>
      </c>
      <c r="AC259" s="19" t="n">
        <f aca="false">+SUMIFS($AC$2:$AC$181,$J$2:$J$181,$J259,$B$2:$B$181,"&lt;"&amp;$B259,$B$2:$B$181,"&gt;="&amp;($B259-6))/(6*90)</f>
        <v>0.172222222222222</v>
      </c>
      <c r="AD259" s="19" t="n">
        <f aca="false">+SUMIFS(AD$2:AD$181,$J$2:$J$181,$J259,$B$2:$B$181,"&lt;"&amp;$B259,$B$2:$B$181,"&gt;="&amp;($B259-6))/6</f>
        <v>2.16666666666667</v>
      </c>
      <c r="AE259" s="19" t="n">
        <f aca="false">+SUMIFS(AE$2:AE$181,$J$2:$J$181,$J259,$B$2:$B$181,"&lt;"&amp;$B259,$B$2:$B$181,"&gt;="&amp;($B259-6))/(6*90)</f>
        <v>0.125925925925926</v>
      </c>
      <c r="AF259" s="19" t="n">
        <f aca="false">+SUMIFS(AF$2:AF$181,$J$2:$J$181,$J259,$B$2:$B$181,"&lt;"&amp;$B259,$B$2:$B$181,"&gt;="&amp;($B259-6))/(6*90)</f>
        <v>3.95185185185185</v>
      </c>
      <c r="AG259" s="19" t="n">
        <f aca="false">+SUMIFS(AG$2:AG$181,$J$2:$J$181,$J259,$B$2:$B$181,"&lt;"&amp;$B259,$B$2:$B$181,"&gt;="&amp;($B259-6))/(6*90)</f>
        <v>0.418518518518519</v>
      </c>
      <c r="AH259" s="19" t="n">
        <f aca="false">+SUMIFS(AH$2:AH$181,$J$2:$J$181,$J259,$B$2:$B$181,"&lt;"&amp;$B259,$B$2:$B$181,"&gt;="&amp;($B259-6))/(6*90)</f>
        <v>0.05</v>
      </c>
      <c r="AI259" s="19" t="n">
        <f aca="false">+SUMIFS(AI$2:AI$181,$J$2:$J$181,$J259,$B$2:$B$181,"&lt;"&amp;$B259,$B$2:$B$181,"&gt;="&amp;($B259-6))/(6*90)</f>
        <v>0.205555555555556</v>
      </c>
      <c r="AJ259" s="19" t="n">
        <f aca="false">+SUMIFS(AJ$2:AJ$181,$J$2:$J$181,$J259,$B$2:$B$181,"&lt;"&amp;$B259,$B$2:$B$181,"&gt;="&amp;($B259-6))/6</f>
        <v>3.33333333333333</v>
      </c>
      <c r="AK259" s="19" t="n">
        <f aca="false">+SUMIFS(AK$2:AK$181,$J$2:$J$181,$J259,$B$2:$B$181,"&lt;"&amp;$B259,$B$2:$B$181,"&gt;="&amp;($B259-6))/(6*90)</f>
        <v>0.087037037037037</v>
      </c>
      <c r="AL259" s="19" t="n">
        <f aca="false">+SUMIFS(AL$2:AL$181,$J$2:$J$181,$J259,$B$2:$B$181,"&lt;"&amp;$B259,$B$2:$B$181,"&gt;="&amp;($B259-6))/6</f>
        <v>2</v>
      </c>
      <c r="AM259" s="19" t="n">
        <f aca="false">+SUMIFS(AM$2:AM$181,$J$2:$J$181,$J259,$B$2:$B$181,"&lt;"&amp;$B259,$B$2:$B$181,"&gt;="&amp;($B259-6))/6</f>
        <v>1.60902523402523</v>
      </c>
      <c r="AN259" s="19" t="n">
        <f aca="false">+SUMIFS(AN$2:AN$181,$J$2:$J$181,$J259,$B$2:$B$181,"&lt;"&amp;$B259,$B$2:$B$181,"&gt;="&amp;($B259-6))/6</f>
        <v>0.782984103524911</v>
      </c>
    </row>
    <row r="260" customFormat="false" ht="13.2" hidden="false" customHeight="false" outlineLevel="0" collapsed="false">
      <c r="B260" s="3" t="n">
        <v>11</v>
      </c>
      <c r="I260" s="20" t="n">
        <v>1</v>
      </c>
      <c r="J260" s="1" t="s">
        <v>44</v>
      </c>
      <c r="K260" s="1" t="s">
        <v>46</v>
      </c>
      <c r="L260" s="5" t="n">
        <v>42684</v>
      </c>
      <c r="M260" s="1" t="n">
        <v>2</v>
      </c>
      <c r="N260" s="1" t="n">
        <v>1</v>
      </c>
      <c r="O260" s="1" t="n">
        <v>3</v>
      </c>
      <c r="P260" s="19" t="n">
        <f aca="false">+SUMIFS($O$2:$O$181,$J$2:$J$181,$J260,$B$2:$B$181,"&lt;"&amp;$B260,$B$2:$B$181,"&gt;="&amp;($B260-6))/6</f>
        <v>1.83333333333333</v>
      </c>
      <c r="Q260" s="19" t="n">
        <f aca="false">+SUMIFS($M$2:$M$181,$J$2:$J$181,$J260,$B$2:$B$181,"&lt;"&amp;$B260,$B$2:$B$181,"&gt;="&amp;($B260-6))/6</f>
        <v>2</v>
      </c>
      <c r="R260" s="19" t="n">
        <f aca="false">+SUMIFS($N$2:$N$181,$J$2:$J$181,$J260,$B$2:$B$181,"&lt;"&amp;$B260,$B$2:$B$181,"&gt;="&amp;($B260-6))/6</f>
        <v>0.833333333333333</v>
      </c>
      <c r="S260" s="19" t="n">
        <f aca="false">+SUMIFS($S$2:$S$181,$J$2:$J$181,$J260,$B$2:$B$181,"&lt;"&amp;$B260,$B$2:$B$181,"&gt;="&amp;($B260-6))/(6*90)</f>
        <v>0.757407407407407</v>
      </c>
      <c r="T260" s="19" t="n">
        <f aca="false">+SUMIFS($T$2:$T$181,$J$2:$J$181,$J260,$B$2:$B$181,"&lt;"&amp;$B260,$B$2:$B$181,"&gt;="&amp;($B260-6))/(6*90)</f>
        <v>0.240740740740741</v>
      </c>
      <c r="U260" s="19" t="n">
        <f aca="false">+SUMIFS($U$2:$U$181,$J$2:$J$181,$J260,$B$2:$B$181,"&lt;"&amp;$B260,$B$2:$B$181,"&gt;="&amp;($B260-6))/(6*90)</f>
        <v>0.901851851851852</v>
      </c>
      <c r="V260" s="19" t="n">
        <f aca="false">+SUMIFS($V$2:$V$181,$J$2:$J$181,$J260,$B$2:$B$181,"&lt;"&amp;$B260,$B$2:$B$181,"&gt;="&amp;($B260-6))/(6*90)</f>
        <v>0.212962962962963</v>
      </c>
      <c r="W260" s="19" t="n">
        <f aca="false">+SUMIFS($W$2:$W$181,$J$2:$J$181,$J260,$B$2:$B$181,"&lt;"&amp;$B260,$B$2:$B$181,"&gt;="&amp;($B260-6))/6</f>
        <v>2.01648351648352</v>
      </c>
      <c r="X260" s="19" t="n">
        <f aca="false">+SUMIFS($X$2:$X$181,$J$2:$J$181,$J260,$B$2:$B$181,"&lt;"&amp;$B260,$B$2:$B$181,"&gt;="&amp;($B260-6))/6</f>
        <v>1.12037037037037</v>
      </c>
      <c r="Y260" s="19" t="n">
        <f aca="false">+SUMIFS($Y$2:$Y$181,$J$2:$J$181,$J260,$B$2:$B$181,"&lt;"&amp;$B260,$B$2:$B$181,"&gt;="&amp;($B260-6))/(6*90)</f>
        <v>3.07592592592593</v>
      </c>
      <c r="Z260" s="19" t="n">
        <f aca="false">+SUMIFS($Z$2:$Z$181,$J$2:$J$181,$J260,$B$2:$B$181,"&lt;"&amp;$B260,$B$2:$B$181,"&gt;="&amp;($B260-6))/(6*90)</f>
        <v>0.488888888888889</v>
      </c>
      <c r="AA260" s="19" t="n">
        <f aca="false">+SUMIFS($AA$2:$AA$181,$J$2:$J$181,$J260,$B$2:$B$181,"&lt;"&amp;$B260,$B$2:$B$181,"&gt;="&amp;($B260-6))/6</f>
        <v>0.860848575173484</v>
      </c>
      <c r="AB260" s="19" t="n">
        <f aca="false">+SUMIFS($AB$2:$AB$181,$J$2:$J$181,$J260,$B$2:$B$181,"&lt;"&amp;$B260,$B$2:$B$181,"&gt;="&amp;($B260-6))/(6*90)</f>
        <v>0.05</v>
      </c>
      <c r="AC260" s="19" t="n">
        <f aca="false">+SUMIFS($AC$2:$AC$181,$J$2:$J$181,$J260,$B$2:$B$181,"&lt;"&amp;$B260,$B$2:$B$181,"&gt;="&amp;($B260-6))/(6*90)</f>
        <v>0.17037037037037</v>
      </c>
      <c r="AD260" s="19" t="n">
        <f aca="false">+SUMIFS(AD$2:AD$181,$J$2:$J$181,$J260,$B$2:$B$181,"&lt;"&amp;$B260,$B$2:$B$181,"&gt;="&amp;($B260-6))/6</f>
        <v>2.16666666666667</v>
      </c>
      <c r="AE260" s="19" t="n">
        <f aca="false">+SUMIFS(AE$2:AE$181,$J$2:$J$181,$J260,$B$2:$B$181,"&lt;"&amp;$B260,$B$2:$B$181,"&gt;="&amp;($B260-6))/(6*90)</f>
        <v>0.116666666666667</v>
      </c>
      <c r="AF260" s="19" t="n">
        <f aca="false">+SUMIFS(AF$2:AF$181,$J$2:$J$181,$J260,$B$2:$B$181,"&lt;"&amp;$B260,$B$2:$B$181,"&gt;="&amp;($B260-6))/(6*90)</f>
        <v>3.96111111111111</v>
      </c>
      <c r="AG260" s="19" t="n">
        <f aca="false">+SUMIFS(AG$2:AG$181,$J$2:$J$181,$J260,$B$2:$B$181,"&lt;"&amp;$B260,$B$2:$B$181,"&gt;="&amp;($B260-6))/(6*90)</f>
        <v>0.444444444444444</v>
      </c>
      <c r="AH260" s="19" t="n">
        <f aca="false">+SUMIFS(AH$2:AH$181,$J$2:$J$181,$J260,$B$2:$B$181,"&lt;"&amp;$B260,$B$2:$B$181,"&gt;="&amp;($B260-6))/(6*90)</f>
        <v>0.0518518518518519</v>
      </c>
      <c r="AI260" s="19" t="n">
        <f aca="false">+SUMIFS(AI$2:AI$181,$J$2:$J$181,$J260,$B$2:$B$181,"&lt;"&amp;$B260,$B$2:$B$181,"&gt;="&amp;($B260-6))/(6*90)</f>
        <v>0.201851851851852</v>
      </c>
      <c r="AJ260" s="19" t="n">
        <f aca="false">+SUMIFS(AJ$2:AJ$181,$J$2:$J$181,$J260,$B$2:$B$181,"&lt;"&amp;$B260,$B$2:$B$181,"&gt;="&amp;($B260-6))/6</f>
        <v>2.83333333333333</v>
      </c>
      <c r="AK260" s="19" t="n">
        <f aca="false">+SUMIFS(AK$2:AK$181,$J$2:$J$181,$J260,$B$2:$B$181,"&lt;"&amp;$B260,$B$2:$B$181,"&gt;="&amp;($B260-6))/(6*90)</f>
        <v>0.0814814814814815</v>
      </c>
      <c r="AL260" s="19" t="n">
        <f aca="false">+SUMIFS(AL$2:AL$181,$J$2:$J$181,$J260,$B$2:$B$181,"&lt;"&amp;$B260,$B$2:$B$181,"&gt;="&amp;($B260-6))/6</f>
        <v>1.66666666666667</v>
      </c>
      <c r="AM260" s="19" t="n">
        <f aca="false">+SUMIFS(AM$2:AM$181,$J$2:$J$181,$J260,$B$2:$B$181,"&lt;"&amp;$B260,$B$2:$B$181,"&gt;="&amp;($B260-6))/6</f>
        <v>1.56415343915344</v>
      </c>
      <c r="AN260" s="19" t="n">
        <f aca="false">+SUMIFS(AN$2:AN$181,$J$2:$J$181,$J260,$B$2:$B$181,"&lt;"&amp;$B260,$B$2:$B$181,"&gt;="&amp;($B260-6))/6</f>
        <v>0.837350182450184</v>
      </c>
    </row>
    <row r="261" customFormat="false" ht="13.2" hidden="false" customHeight="false" outlineLevel="0" collapsed="false">
      <c r="B261" s="3" t="n">
        <v>12</v>
      </c>
      <c r="I261" s="20" t="n">
        <v>0</v>
      </c>
      <c r="J261" s="1" t="s">
        <v>44</v>
      </c>
      <c r="K261" s="1" t="s">
        <v>40</v>
      </c>
      <c r="L261" s="5" t="n">
        <v>42689</v>
      </c>
      <c r="M261" s="1" t="n">
        <v>1</v>
      </c>
      <c r="N261" s="1" t="n">
        <v>3</v>
      </c>
      <c r="O261" s="1" t="n">
        <v>0</v>
      </c>
      <c r="P261" s="19" t="n">
        <f aca="false">+SUMIFS($O$2:$O$181,$J$2:$J$181,$J261,$B$2:$B$181,"&lt;"&amp;$B261,$B$2:$B$181,"&gt;="&amp;($B261-6))/6</f>
        <v>2.16666666666667</v>
      </c>
      <c r="Q261" s="19" t="n">
        <f aca="false">+SUMIFS($M$2:$M$181,$J$2:$J$181,$J261,$B$2:$B$181,"&lt;"&amp;$B261,$B$2:$B$181,"&gt;="&amp;($B261-6))/6</f>
        <v>2</v>
      </c>
      <c r="R261" s="19" t="n">
        <f aca="false">+SUMIFS($N$2:$N$181,$J$2:$J$181,$J261,$B$2:$B$181,"&lt;"&amp;$B261,$B$2:$B$181,"&gt;="&amp;($B261-6))/6</f>
        <v>0.666666666666667</v>
      </c>
      <c r="S261" s="19" t="n">
        <f aca="false">+SUMIFS($S$2:$S$181,$J$2:$J$181,$J261,$B$2:$B$181,"&lt;"&amp;$B261,$B$2:$B$181,"&gt;="&amp;($B261-6))/(6*90)</f>
        <v>0.727777777777778</v>
      </c>
      <c r="T261" s="19" t="n">
        <f aca="false">+SUMIFS($T$2:$T$181,$J$2:$J$181,$J261,$B$2:$B$181,"&lt;"&amp;$B261,$B$2:$B$181,"&gt;="&amp;($B261-6))/(6*90)</f>
        <v>0.231481481481481</v>
      </c>
      <c r="U261" s="19" t="n">
        <f aca="false">+SUMIFS($U$2:$U$181,$J$2:$J$181,$J261,$B$2:$B$181,"&lt;"&amp;$B261,$B$2:$B$181,"&gt;="&amp;($B261-6))/(6*90)</f>
        <v>0.801851851851852</v>
      </c>
      <c r="V261" s="19" t="n">
        <f aca="false">+SUMIFS($V$2:$V$181,$J$2:$J$181,$J261,$B$2:$B$181,"&lt;"&amp;$B261,$B$2:$B$181,"&gt;="&amp;($B261-6))/(6*90)</f>
        <v>0.148148148148148</v>
      </c>
      <c r="W261" s="19" t="n">
        <f aca="false">+SUMIFS($W$2:$W$181,$J$2:$J$181,$J261,$B$2:$B$181,"&lt;"&amp;$B261,$B$2:$B$181,"&gt;="&amp;($B261-6))/6</f>
        <v>2.34981684981685</v>
      </c>
      <c r="X261" s="19" t="n">
        <f aca="false">+SUMIFS($X$2:$X$181,$J$2:$J$181,$J261,$B$2:$B$181,"&lt;"&amp;$B261,$B$2:$B$181,"&gt;="&amp;($B261-6))/6</f>
        <v>1.08333333333333</v>
      </c>
      <c r="Y261" s="19" t="n">
        <f aca="false">+SUMIFS($Y$2:$Y$181,$J$2:$J$181,$J261,$B$2:$B$181,"&lt;"&amp;$B261,$B$2:$B$181,"&gt;="&amp;($B261-6))/(6*90)</f>
        <v>2.91666666666667</v>
      </c>
      <c r="Z261" s="19" t="n">
        <f aca="false">+SUMIFS($Z$2:$Z$181,$J$2:$J$181,$J261,$B$2:$B$181,"&lt;"&amp;$B261,$B$2:$B$181,"&gt;="&amp;($B261-6))/(6*90)</f>
        <v>0.52037037037037</v>
      </c>
      <c r="AA261" s="19" t="n">
        <f aca="false">+SUMIFS($AA$2:$AA$181,$J$2:$J$181,$J261,$B$2:$B$181,"&lt;"&amp;$B261,$B$2:$B$181,"&gt;="&amp;($B261-6))/6</f>
        <v>0.843277703176477</v>
      </c>
      <c r="AB261" s="19" t="n">
        <f aca="false">+SUMIFS($AB$2:$AB$181,$J$2:$J$181,$J261,$B$2:$B$181,"&lt;"&amp;$B261,$B$2:$B$181,"&gt;="&amp;($B261-6))/(6*90)</f>
        <v>0.0462962962962963</v>
      </c>
      <c r="AC261" s="19" t="n">
        <f aca="false">+SUMIFS($AC$2:$AC$181,$J$2:$J$181,$J261,$B$2:$B$181,"&lt;"&amp;$B261,$B$2:$B$181,"&gt;="&amp;($B261-6))/(6*90)</f>
        <v>0.174074074074074</v>
      </c>
      <c r="AD261" s="19" t="n">
        <f aca="false">+SUMIFS(AD$2:AD$181,$J$2:$J$181,$J261,$B$2:$B$181,"&lt;"&amp;$B261,$B$2:$B$181,"&gt;="&amp;($B261-6))/6</f>
        <v>2.16666666666667</v>
      </c>
      <c r="AE261" s="19" t="n">
        <f aca="false">+SUMIFS(AE$2:AE$181,$J$2:$J$181,$J261,$B$2:$B$181,"&lt;"&amp;$B261,$B$2:$B$181,"&gt;="&amp;($B261-6))/(6*90)</f>
        <v>0.107407407407407</v>
      </c>
      <c r="AF261" s="19" t="n">
        <f aca="false">+SUMIFS(AF$2:AF$181,$J$2:$J$181,$J261,$B$2:$B$181,"&lt;"&amp;$B261,$B$2:$B$181,"&gt;="&amp;($B261-6))/(6*90)</f>
        <v>3.74814814814815</v>
      </c>
      <c r="AG261" s="19" t="n">
        <f aca="false">+SUMIFS(AG$2:AG$181,$J$2:$J$181,$J261,$B$2:$B$181,"&lt;"&amp;$B261,$B$2:$B$181,"&gt;="&amp;($B261-6))/(6*90)</f>
        <v>0.52037037037037</v>
      </c>
      <c r="AH261" s="19" t="n">
        <f aca="false">+SUMIFS(AH$2:AH$181,$J$2:$J$181,$J261,$B$2:$B$181,"&lt;"&amp;$B261,$B$2:$B$181,"&gt;="&amp;($B261-6))/(6*90)</f>
        <v>0.0462962962962963</v>
      </c>
      <c r="AI261" s="19" t="n">
        <f aca="false">+SUMIFS(AI$2:AI$181,$J$2:$J$181,$J261,$B$2:$B$181,"&lt;"&amp;$B261,$B$2:$B$181,"&gt;="&amp;($B261-6))/(6*90)</f>
        <v>0.205555555555556</v>
      </c>
      <c r="AJ261" s="19" t="n">
        <f aca="false">+SUMIFS(AJ$2:AJ$181,$J$2:$J$181,$J261,$B$2:$B$181,"&lt;"&amp;$B261,$B$2:$B$181,"&gt;="&amp;($B261-6))/6</f>
        <v>2.66666666666667</v>
      </c>
      <c r="AK261" s="19" t="n">
        <f aca="false">+SUMIFS(AK$2:AK$181,$J$2:$J$181,$J261,$B$2:$B$181,"&lt;"&amp;$B261,$B$2:$B$181,"&gt;="&amp;($B261-6))/(6*90)</f>
        <v>0.0740740740740741</v>
      </c>
      <c r="AL261" s="19" t="n">
        <f aca="false">+SUMIFS(AL$2:AL$181,$J$2:$J$181,$J261,$B$2:$B$181,"&lt;"&amp;$B261,$B$2:$B$181,"&gt;="&amp;($B261-6))/6</f>
        <v>1.83333333333333</v>
      </c>
      <c r="AM261" s="19" t="n">
        <f aca="false">+SUMIFS(AM$2:AM$181,$J$2:$J$181,$J261,$B$2:$B$181,"&lt;"&amp;$B261,$B$2:$B$181,"&gt;="&amp;($B261-6))/6</f>
        <v>1.54563492063492</v>
      </c>
      <c r="AN261" s="19" t="n">
        <f aca="false">+SUMIFS(AN$2:AN$181,$J$2:$J$181,$J261,$B$2:$B$181,"&lt;"&amp;$B261,$B$2:$B$181,"&gt;="&amp;($B261-6))/6</f>
        <v>0.82769266869431</v>
      </c>
    </row>
    <row r="262" customFormat="false" ht="13.2" hidden="false" customHeight="false" outlineLevel="0" collapsed="false">
      <c r="B262" s="3" t="n">
        <v>13</v>
      </c>
      <c r="I262" s="20" t="n">
        <v>0</v>
      </c>
      <c r="J262" s="1" t="s">
        <v>44</v>
      </c>
      <c r="K262" s="1" t="s">
        <v>42</v>
      </c>
      <c r="L262" s="5" t="n">
        <v>42817</v>
      </c>
      <c r="M262" s="1" t="n">
        <v>1</v>
      </c>
      <c r="N262" s="1" t="n">
        <v>4</v>
      </c>
      <c r="O262" s="1" t="n">
        <v>0</v>
      </c>
      <c r="P262" s="19" t="n">
        <f aca="false">+SUMIFS($O$2:$O$181,$J$2:$J$181,$J262,$B$2:$B$181,"&lt;"&amp;$B262,$B$2:$B$181,"&gt;="&amp;($B262-6))/6</f>
        <v>1.66666666666667</v>
      </c>
      <c r="Q262" s="19" t="n">
        <f aca="false">+SUMIFS($M$2:$M$181,$J$2:$J$181,$J262,$B$2:$B$181,"&lt;"&amp;$B262,$B$2:$B$181,"&gt;="&amp;($B262-6))/6</f>
        <v>2</v>
      </c>
      <c r="R262" s="19" t="n">
        <f aca="false">+SUMIFS($N$2:$N$181,$J$2:$J$181,$J262,$B$2:$B$181,"&lt;"&amp;$B262,$B$2:$B$181,"&gt;="&amp;($B262-6))/6</f>
        <v>1.16666666666667</v>
      </c>
      <c r="S262" s="19" t="n">
        <f aca="false">+SUMIFS($S$2:$S$181,$J$2:$J$181,$J262,$B$2:$B$181,"&lt;"&amp;$B262,$B$2:$B$181,"&gt;="&amp;($B262-6))/(6*90)</f>
        <v>0.659259259259259</v>
      </c>
      <c r="T262" s="19" t="n">
        <f aca="false">+SUMIFS($T$2:$T$181,$J$2:$J$181,$J262,$B$2:$B$181,"&lt;"&amp;$B262,$B$2:$B$181,"&gt;="&amp;($B262-6))/(6*90)</f>
        <v>0.225925925925926</v>
      </c>
      <c r="U262" s="19" t="n">
        <f aca="false">+SUMIFS($U$2:$U$181,$J$2:$J$181,$J262,$B$2:$B$181,"&lt;"&amp;$B262,$B$2:$B$181,"&gt;="&amp;($B262-6))/(6*90)</f>
        <v>0.792592592592593</v>
      </c>
      <c r="V262" s="19" t="n">
        <f aca="false">+SUMIFS($V$2:$V$181,$J$2:$J$181,$J262,$B$2:$B$181,"&lt;"&amp;$B262,$B$2:$B$181,"&gt;="&amp;($B262-6))/(6*90)</f>
        <v>0.153703703703704</v>
      </c>
      <c r="W262" s="19" t="n">
        <f aca="false">+SUMIFS($W$2:$W$181,$J$2:$J$181,$J262,$B$2:$B$181,"&lt;"&amp;$B262,$B$2:$B$181,"&gt;="&amp;($B262-6))/6</f>
        <v>2.41595441595442</v>
      </c>
      <c r="X262" s="19" t="n">
        <f aca="false">+SUMIFS($X$2:$X$181,$J$2:$J$181,$J262,$B$2:$B$181,"&lt;"&amp;$B262,$B$2:$B$181,"&gt;="&amp;($B262-6))/6</f>
        <v>1.58333333333333</v>
      </c>
      <c r="Y262" s="19" t="n">
        <f aca="false">+SUMIFS($Y$2:$Y$181,$J$2:$J$181,$J262,$B$2:$B$181,"&lt;"&amp;$B262,$B$2:$B$181,"&gt;="&amp;($B262-6))/(6*90)</f>
        <v>2.66296296296296</v>
      </c>
      <c r="Z262" s="19" t="n">
        <f aca="false">+SUMIFS($Z$2:$Z$181,$J$2:$J$181,$J262,$B$2:$B$181,"&lt;"&amp;$B262,$B$2:$B$181,"&gt;="&amp;($B262-6))/(6*90)</f>
        <v>0.494444444444444</v>
      </c>
      <c r="AA262" s="19" t="n">
        <f aca="false">+SUMIFS($AA$2:$AA$181,$J$2:$J$181,$J262,$B$2:$B$181,"&lt;"&amp;$B262,$B$2:$B$181,"&gt;="&amp;($B262-6))/6</f>
        <v>0.840651297819225</v>
      </c>
      <c r="AB262" s="19" t="n">
        <f aca="false">+SUMIFS($AB$2:$AB$181,$J$2:$J$181,$J262,$B$2:$B$181,"&lt;"&amp;$B262,$B$2:$B$181,"&gt;="&amp;($B262-6))/(6*90)</f>
        <v>0.0388888888888889</v>
      </c>
      <c r="AC262" s="19" t="n">
        <f aca="false">+SUMIFS($AC$2:$AC$181,$J$2:$J$181,$J262,$B$2:$B$181,"&lt;"&amp;$B262,$B$2:$B$181,"&gt;="&amp;($B262-6))/(6*90)</f>
        <v>0.185185185185185</v>
      </c>
      <c r="AD262" s="19" t="n">
        <f aca="false">+SUMIFS(AD$2:AD$181,$J$2:$J$181,$J262,$B$2:$B$181,"&lt;"&amp;$B262,$B$2:$B$181,"&gt;="&amp;($B262-6))/6</f>
        <v>2.83333333333333</v>
      </c>
      <c r="AE262" s="19" t="n">
        <f aca="false">+SUMIFS(AE$2:AE$181,$J$2:$J$181,$J262,$B$2:$B$181,"&lt;"&amp;$B262,$B$2:$B$181,"&gt;="&amp;($B262-6))/(6*90)</f>
        <v>0.0981481481481482</v>
      </c>
      <c r="AF262" s="19" t="n">
        <f aca="false">+SUMIFS(AF$2:AF$181,$J$2:$J$181,$J262,$B$2:$B$181,"&lt;"&amp;$B262,$B$2:$B$181,"&gt;="&amp;($B262-6))/(6*90)</f>
        <v>3.9462962962963</v>
      </c>
      <c r="AG262" s="19" t="n">
        <f aca="false">+SUMIFS(AG$2:AG$181,$J$2:$J$181,$J262,$B$2:$B$181,"&lt;"&amp;$B262,$B$2:$B$181,"&gt;="&amp;($B262-6))/(6*90)</f>
        <v>0.611111111111111</v>
      </c>
      <c r="AH262" s="19" t="n">
        <f aca="false">+SUMIFS(AH$2:AH$181,$J$2:$J$181,$J262,$B$2:$B$181,"&lt;"&amp;$B262,$B$2:$B$181,"&gt;="&amp;($B262-6))/(6*90)</f>
        <v>0.0481481481481482</v>
      </c>
      <c r="AI262" s="19" t="n">
        <f aca="false">+SUMIFS(AI$2:AI$181,$J$2:$J$181,$J262,$B$2:$B$181,"&lt;"&amp;$B262,$B$2:$B$181,"&gt;="&amp;($B262-6))/(6*90)</f>
        <v>0.207407407407407</v>
      </c>
      <c r="AJ262" s="19" t="n">
        <f aca="false">+SUMIFS(AJ$2:AJ$181,$J$2:$J$181,$J262,$B$2:$B$181,"&lt;"&amp;$B262,$B$2:$B$181,"&gt;="&amp;($B262-6))/6</f>
        <v>2.5</v>
      </c>
      <c r="AK262" s="19" t="n">
        <f aca="false">+SUMIFS(AK$2:AK$181,$J$2:$J$181,$J262,$B$2:$B$181,"&lt;"&amp;$B262,$B$2:$B$181,"&gt;="&amp;($B262-6))/(6*90)</f>
        <v>0.0777777777777778</v>
      </c>
      <c r="AL262" s="19" t="n">
        <f aca="false">+SUMIFS(AL$2:AL$181,$J$2:$J$181,$J262,$B$2:$B$181,"&lt;"&amp;$B262,$B$2:$B$181,"&gt;="&amp;($B262-6))/6</f>
        <v>1.72222222222222</v>
      </c>
      <c r="AM262" s="19" t="n">
        <f aca="false">+SUMIFS(AM$2:AM$181,$J$2:$J$181,$J262,$B$2:$B$181,"&lt;"&amp;$B262,$B$2:$B$181,"&gt;="&amp;($B262-6))/6</f>
        <v>1.40396825396825</v>
      </c>
      <c r="AN262" s="19" t="n">
        <f aca="false">+SUMIFS(AN$2:AN$181,$J$2:$J$181,$J262,$B$2:$B$181,"&lt;"&amp;$B262,$B$2:$B$181,"&gt;="&amp;($B262-6))/6</f>
        <v>0.731100505144466</v>
      </c>
    </row>
    <row r="263" customFormat="false" ht="13.2" hidden="false" customHeight="false" outlineLevel="0" collapsed="false">
      <c r="B263" s="3" t="n">
        <v>14</v>
      </c>
      <c r="I263" s="20" t="n">
        <v>0</v>
      </c>
      <c r="J263" s="1" t="s">
        <v>44</v>
      </c>
      <c r="K263" s="1" t="s">
        <v>38</v>
      </c>
      <c r="L263" s="5" t="n">
        <v>42822</v>
      </c>
      <c r="M263" s="1" t="n">
        <v>1</v>
      </c>
      <c r="N263" s="1" t="n">
        <v>2</v>
      </c>
      <c r="O263" s="1" t="n">
        <v>0</v>
      </c>
      <c r="P263" s="19" t="n">
        <f aca="false">+SUMIFS($O$2:$O$181,$J$2:$J$181,$J263,$B$2:$B$181,"&lt;"&amp;$B263,$B$2:$B$181,"&gt;="&amp;($B263-6))/6</f>
        <v>1.66666666666667</v>
      </c>
      <c r="Q263" s="19" t="n">
        <f aca="false">+SUMIFS($M$2:$M$181,$J$2:$J$181,$J263,$B$2:$B$181,"&lt;"&amp;$B263,$B$2:$B$181,"&gt;="&amp;($B263-6))/6</f>
        <v>2.16666666666667</v>
      </c>
      <c r="R263" s="19" t="n">
        <f aca="false">+SUMIFS($N$2:$N$181,$J$2:$J$181,$J263,$B$2:$B$181,"&lt;"&amp;$B263,$B$2:$B$181,"&gt;="&amp;($B263-6))/6</f>
        <v>1.66666666666667</v>
      </c>
      <c r="S263" s="19" t="n">
        <f aca="false">+SUMIFS($S$2:$S$181,$J$2:$J$181,$J263,$B$2:$B$181,"&lt;"&amp;$B263,$B$2:$B$181,"&gt;="&amp;($B263-6))/(6*90)</f>
        <v>0.659259259259259</v>
      </c>
      <c r="T263" s="19" t="n">
        <f aca="false">+SUMIFS($T$2:$T$181,$J$2:$J$181,$J263,$B$2:$B$181,"&lt;"&amp;$B263,$B$2:$B$181,"&gt;="&amp;($B263-6))/(6*90)</f>
        <v>0.224074074074074</v>
      </c>
      <c r="U263" s="19" t="n">
        <f aca="false">+SUMIFS($U$2:$U$181,$J$2:$J$181,$J263,$B$2:$B$181,"&lt;"&amp;$B263,$B$2:$B$181,"&gt;="&amp;($B263-6))/(6*90)</f>
        <v>0.790740740740741</v>
      </c>
      <c r="V263" s="19" t="n">
        <f aca="false">+SUMIFS($V$2:$V$181,$J$2:$J$181,$J263,$B$2:$B$181,"&lt;"&amp;$B263,$B$2:$B$181,"&gt;="&amp;($B263-6))/(6*90)</f>
        <v>0.172222222222222</v>
      </c>
      <c r="W263" s="19" t="n">
        <f aca="false">+SUMIFS($W$2:$W$181,$J$2:$J$181,$J263,$B$2:$B$181,"&lt;"&amp;$B263,$B$2:$B$181,"&gt;="&amp;($B263-6))/6</f>
        <v>2.53500203500203</v>
      </c>
      <c r="X263" s="19" t="n">
        <f aca="false">+SUMIFS($X$2:$X$181,$J$2:$J$181,$J263,$B$2:$B$181,"&lt;"&amp;$B263,$B$2:$B$181,"&gt;="&amp;($B263-6))/6</f>
        <v>1.83333333333333</v>
      </c>
      <c r="Y263" s="19" t="n">
        <f aca="false">+SUMIFS($Y$2:$Y$181,$J$2:$J$181,$J263,$B$2:$B$181,"&lt;"&amp;$B263,$B$2:$B$181,"&gt;="&amp;($B263-6))/(6*90)</f>
        <v>2.56481481481481</v>
      </c>
      <c r="Z263" s="19" t="n">
        <f aca="false">+SUMIFS($Z$2:$Z$181,$J$2:$J$181,$J263,$B$2:$B$181,"&lt;"&amp;$B263,$B$2:$B$181,"&gt;="&amp;($B263-6))/(6*90)</f>
        <v>0.453703703703704</v>
      </c>
      <c r="AA263" s="19" t="n">
        <f aca="false">+SUMIFS($AA$2:$AA$181,$J$2:$J$181,$J263,$B$2:$B$181,"&lt;"&amp;$B263,$B$2:$B$181,"&gt;="&amp;($B263-6))/6</f>
        <v>0.845148738153783</v>
      </c>
      <c r="AB263" s="19" t="n">
        <f aca="false">+SUMIFS($AB$2:$AB$181,$J$2:$J$181,$J263,$B$2:$B$181,"&lt;"&amp;$B263,$B$2:$B$181,"&gt;="&amp;($B263-6))/(6*90)</f>
        <v>0.0425925925925926</v>
      </c>
      <c r="AC263" s="19" t="n">
        <f aca="false">+SUMIFS($AC$2:$AC$181,$J$2:$J$181,$J263,$B$2:$B$181,"&lt;"&amp;$B263,$B$2:$B$181,"&gt;="&amp;($B263-6))/(6*90)</f>
        <v>0.177777777777778</v>
      </c>
      <c r="AD263" s="19" t="n">
        <f aca="false">+SUMIFS(AD$2:AD$181,$J$2:$J$181,$J263,$B$2:$B$181,"&lt;"&amp;$B263,$B$2:$B$181,"&gt;="&amp;($B263-6))/6</f>
        <v>2.5</v>
      </c>
      <c r="AE263" s="19" t="n">
        <f aca="false">+SUMIFS(AE$2:AE$181,$J$2:$J$181,$J263,$B$2:$B$181,"&lt;"&amp;$B263,$B$2:$B$181,"&gt;="&amp;($B263-6))/(6*90)</f>
        <v>0.109259259259259</v>
      </c>
      <c r="AF263" s="19" t="n">
        <f aca="false">+SUMIFS(AF$2:AF$181,$J$2:$J$181,$J263,$B$2:$B$181,"&lt;"&amp;$B263,$B$2:$B$181,"&gt;="&amp;($B263-6))/(6*90)</f>
        <v>4.08148148148148</v>
      </c>
      <c r="AG263" s="19" t="n">
        <f aca="false">+SUMIFS(AG$2:AG$181,$J$2:$J$181,$J263,$B$2:$B$181,"&lt;"&amp;$B263,$B$2:$B$181,"&gt;="&amp;($B263-6))/(6*90)</f>
        <v>0.601851851851852</v>
      </c>
      <c r="AH263" s="19" t="n">
        <f aca="false">+SUMIFS(AH$2:AH$181,$J$2:$J$181,$J263,$B$2:$B$181,"&lt;"&amp;$B263,$B$2:$B$181,"&gt;="&amp;($B263-6))/(6*90)</f>
        <v>0.0407407407407407</v>
      </c>
      <c r="AI263" s="19" t="n">
        <f aca="false">+SUMIFS(AI$2:AI$181,$J$2:$J$181,$J263,$B$2:$B$181,"&lt;"&amp;$B263,$B$2:$B$181,"&gt;="&amp;($B263-6))/(6*90)</f>
        <v>0.188888888888889</v>
      </c>
      <c r="AJ263" s="19" t="n">
        <f aca="false">+SUMIFS(AJ$2:AJ$181,$J$2:$J$181,$J263,$B$2:$B$181,"&lt;"&amp;$B263,$B$2:$B$181,"&gt;="&amp;($B263-6))/6</f>
        <v>2.33333333333333</v>
      </c>
      <c r="AK263" s="19" t="n">
        <f aca="false">+SUMIFS(AK$2:AK$181,$J$2:$J$181,$J263,$B$2:$B$181,"&lt;"&amp;$B263,$B$2:$B$181,"&gt;="&amp;($B263-6))/(6*90)</f>
        <v>0.0888888888888889</v>
      </c>
      <c r="AL263" s="19" t="n">
        <f aca="false">+SUMIFS(AL$2:AL$181,$J$2:$J$181,$J263,$B$2:$B$181,"&lt;"&amp;$B263,$B$2:$B$181,"&gt;="&amp;($B263-6))/6</f>
        <v>1.76388888888889</v>
      </c>
      <c r="AM263" s="19" t="n">
        <f aca="false">+SUMIFS(AM$2:AM$181,$J$2:$J$181,$J263,$B$2:$B$181,"&lt;"&amp;$B263,$B$2:$B$181,"&gt;="&amp;($B263-6))/6</f>
        <v>1.30396825396825</v>
      </c>
      <c r="AN263" s="19" t="n">
        <f aca="false">+SUMIFS(AN$2:AN$181,$J$2:$J$181,$J263,$B$2:$B$181,"&lt;"&amp;$B263,$B$2:$B$181,"&gt;="&amp;($B263-6))/6</f>
        <v>0.69880496529983</v>
      </c>
    </row>
    <row r="264" customFormat="false" ht="13.2" hidden="false" customHeight="false" outlineLevel="0" collapsed="false">
      <c r="B264" s="3" t="n">
        <v>15</v>
      </c>
      <c r="I264" s="20" t="n">
        <v>1</v>
      </c>
      <c r="J264" s="1" t="s">
        <v>44</v>
      </c>
      <c r="K264" s="1" t="s">
        <v>47</v>
      </c>
      <c r="L264" s="5" t="n">
        <v>42978</v>
      </c>
      <c r="M264" s="1" t="n">
        <v>0</v>
      </c>
      <c r="N264" s="1" t="n">
        <v>0</v>
      </c>
      <c r="O264" s="1" t="n">
        <v>1</v>
      </c>
      <c r="P264" s="19" t="n">
        <f aca="false">+SUMIFS($O$2:$O$181,$J$2:$J$181,$J264,$B$2:$B$181,"&lt;"&amp;$B264,$B$2:$B$181,"&gt;="&amp;($B264-6))/6</f>
        <v>1.16666666666667</v>
      </c>
      <c r="Q264" s="19" t="n">
        <f aca="false">+SUMIFS($M$2:$M$181,$J$2:$J$181,$J264,$B$2:$B$181,"&lt;"&amp;$B264,$B$2:$B$181,"&gt;="&amp;($B264-6))/6</f>
        <v>1.66666666666667</v>
      </c>
      <c r="R264" s="19" t="n">
        <f aca="false">+SUMIFS($N$2:$N$181,$J$2:$J$181,$J264,$B$2:$B$181,"&lt;"&amp;$B264,$B$2:$B$181,"&gt;="&amp;($B264-6))/6</f>
        <v>2</v>
      </c>
      <c r="S264" s="19" t="n">
        <f aca="false">+SUMIFS($S$2:$S$181,$J$2:$J$181,$J264,$B$2:$B$181,"&lt;"&amp;$B264,$B$2:$B$181,"&gt;="&amp;($B264-6))/(6*90)</f>
        <v>0.590740740740741</v>
      </c>
      <c r="T264" s="19" t="n">
        <f aca="false">+SUMIFS($T$2:$T$181,$J$2:$J$181,$J264,$B$2:$B$181,"&lt;"&amp;$B264,$B$2:$B$181,"&gt;="&amp;($B264-6))/(6*90)</f>
        <v>0.218518518518519</v>
      </c>
      <c r="U264" s="19" t="n">
        <f aca="false">+SUMIFS($U$2:$U$181,$J$2:$J$181,$J264,$B$2:$B$181,"&lt;"&amp;$B264,$B$2:$B$181,"&gt;="&amp;($B264-6))/(6*90)</f>
        <v>0.848148148148148</v>
      </c>
      <c r="V264" s="19" t="n">
        <f aca="false">+SUMIFS($V$2:$V$181,$J$2:$J$181,$J264,$B$2:$B$181,"&lt;"&amp;$B264,$B$2:$B$181,"&gt;="&amp;($B264-6))/(6*90)</f>
        <v>0.205555555555556</v>
      </c>
      <c r="W264" s="19" t="n">
        <f aca="false">+SUMIFS($W$2:$W$181,$J$2:$J$181,$J264,$B$2:$B$181,"&lt;"&amp;$B264,$B$2:$B$181,"&gt;="&amp;($B264-6))/6</f>
        <v>2.20736670736671</v>
      </c>
      <c r="X264" s="19" t="n">
        <f aca="false">+SUMIFS($X$2:$X$181,$J$2:$J$181,$J264,$B$2:$B$181,"&lt;"&amp;$B264,$B$2:$B$181,"&gt;="&amp;($B264-6))/6</f>
        <v>2.08974358974359</v>
      </c>
      <c r="Y264" s="19" t="n">
        <f aca="false">+SUMIFS($Y$2:$Y$181,$J$2:$J$181,$J264,$B$2:$B$181,"&lt;"&amp;$B264,$B$2:$B$181,"&gt;="&amp;($B264-6))/(6*90)</f>
        <v>2.18518518518519</v>
      </c>
      <c r="Z264" s="19" t="n">
        <f aca="false">+SUMIFS($Z$2:$Z$181,$J$2:$J$181,$J264,$B$2:$B$181,"&lt;"&amp;$B264,$B$2:$B$181,"&gt;="&amp;($B264-6))/(6*90)</f>
        <v>0.418518518518519</v>
      </c>
      <c r="AA264" s="19" t="n">
        <f aca="false">+SUMIFS($AA$2:$AA$181,$J$2:$J$181,$J264,$B$2:$B$181,"&lt;"&amp;$B264,$B$2:$B$181,"&gt;="&amp;($B264-6))/6</f>
        <v>0.836120860642494</v>
      </c>
      <c r="AB264" s="19" t="n">
        <f aca="false">+SUMIFS($AB$2:$AB$181,$J$2:$J$181,$J264,$B$2:$B$181,"&lt;"&amp;$B264,$B$2:$B$181,"&gt;="&amp;($B264-6))/(6*90)</f>
        <v>0.0425925925925926</v>
      </c>
      <c r="AC264" s="19" t="n">
        <f aca="false">+SUMIFS($AC$2:$AC$181,$J$2:$J$181,$J264,$B$2:$B$181,"&lt;"&amp;$B264,$B$2:$B$181,"&gt;="&amp;($B264-6))/(6*90)</f>
        <v>0.174074074074074</v>
      </c>
      <c r="AD264" s="19" t="n">
        <f aca="false">+SUMIFS(AD$2:AD$181,$J$2:$J$181,$J264,$B$2:$B$181,"&lt;"&amp;$B264,$B$2:$B$181,"&gt;="&amp;($B264-6))/6</f>
        <v>2.83333333333333</v>
      </c>
      <c r="AE264" s="19" t="n">
        <f aca="false">+SUMIFS(AE$2:AE$181,$J$2:$J$181,$J264,$B$2:$B$181,"&lt;"&amp;$B264,$B$2:$B$181,"&gt;="&amp;($B264-6))/(6*90)</f>
        <v>0.101851851851852</v>
      </c>
      <c r="AF264" s="19" t="n">
        <f aca="false">+SUMIFS(AF$2:AF$181,$J$2:$J$181,$J264,$B$2:$B$181,"&lt;"&amp;$B264,$B$2:$B$181,"&gt;="&amp;($B264-6))/(6*90)</f>
        <v>4.11851851851852</v>
      </c>
      <c r="AG264" s="19" t="n">
        <f aca="false">+SUMIFS(AG$2:AG$181,$J$2:$J$181,$J264,$B$2:$B$181,"&lt;"&amp;$B264,$B$2:$B$181,"&gt;="&amp;($B264-6))/(6*90)</f>
        <v>0.681481481481481</v>
      </c>
      <c r="AH264" s="19" t="n">
        <f aca="false">+SUMIFS(AH$2:AH$181,$J$2:$J$181,$J264,$B$2:$B$181,"&lt;"&amp;$B264,$B$2:$B$181,"&gt;="&amp;($B264-6))/(6*90)</f>
        <v>0.0444444444444444</v>
      </c>
      <c r="AI264" s="19" t="n">
        <f aca="false">+SUMIFS(AI$2:AI$181,$J$2:$J$181,$J264,$B$2:$B$181,"&lt;"&amp;$B264,$B$2:$B$181,"&gt;="&amp;($B264-6))/(6*90)</f>
        <v>0.192592592592593</v>
      </c>
      <c r="AJ264" s="19" t="n">
        <f aca="false">+SUMIFS(AJ$2:AJ$181,$J$2:$J$181,$J264,$B$2:$B$181,"&lt;"&amp;$B264,$B$2:$B$181,"&gt;="&amp;($B264-6))/6</f>
        <v>2.83333333333333</v>
      </c>
      <c r="AK264" s="19" t="n">
        <f aca="false">+SUMIFS(AK$2:AK$181,$J$2:$J$181,$J264,$B$2:$B$181,"&lt;"&amp;$B264,$B$2:$B$181,"&gt;="&amp;($B264-6))/(6*90)</f>
        <v>0.1</v>
      </c>
      <c r="AL264" s="19" t="n">
        <f aca="false">+SUMIFS(AL$2:AL$181,$J$2:$J$181,$J264,$B$2:$B$181,"&lt;"&amp;$B264,$B$2:$B$181,"&gt;="&amp;($B264-6))/6</f>
        <v>1.18055555555556</v>
      </c>
      <c r="AM264" s="19" t="n">
        <f aca="false">+SUMIFS(AM$2:AM$181,$J$2:$J$181,$J264,$B$2:$B$181,"&lt;"&amp;$B264,$B$2:$B$181,"&gt;="&amp;($B264-6))/6</f>
        <v>1.10982905982906</v>
      </c>
      <c r="AN264" s="19" t="n">
        <f aca="false">+SUMIFS(AN$2:AN$181,$J$2:$J$181,$J264,$B$2:$B$181,"&lt;"&amp;$B264,$B$2:$B$181,"&gt;="&amp;($B264-6))/6</f>
        <v>0.567447069343394</v>
      </c>
    </row>
    <row r="265" customFormat="false" ht="13.2" hidden="false" customHeight="false" outlineLevel="0" collapsed="false">
      <c r="B265" s="3" t="n">
        <v>16</v>
      </c>
      <c r="I265" s="20" t="n">
        <v>0</v>
      </c>
      <c r="J265" s="1" t="s">
        <v>44</v>
      </c>
      <c r="K265" s="1" t="s">
        <v>41</v>
      </c>
      <c r="L265" s="5" t="n">
        <v>42983</v>
      </c>
      <c r="M265" s="1" t="n">
        <v>2</v>
      </c>
      <c r="N265" s="1" t="n">
        <v>1</v>
      </c>
      <c r="O265" s="1" t="n">
        <v>3</v>
      </c>
      <c r="P265" s="19" t="n">
        <f aca="false">+SUMIFS($O$2:$O$181,$J$2:$J$181,$J265,$B$2:$B$181,"&lt;"&amp;$B265,$B$2:$B$181,"&gt;="&amp;($B265-6))/6</f>
        <v>0.833333333333333</v>
      </c>
      <c r="Q265" s="19" t="n">
        <f aca="false">+SUMIFS($M$2:$M$181,$J$2:$J$181,$J265,$B$2:$B$181,"&lt;"&amp;$B265,$B$2:$B$181,"&gt;="&amp;($B265-6))/6</f>
        <v>1.16666666666667</v>
      </c>
      <c r="R265" s="19" t="n">
        <f aca="false">+SUMIFS($N$2:$N$181,$J$2:$J$181,$J265,$B$2:$B$181,"&lt;"&amp;$B265,$B$2:$B$181,"&gt;="&amp;($B265-6))/6</f>
        <v>2</v>
      </c>
      <c r="S265" s="19" t="n">
        <f aca="false">+SUMIFS($S$2:$S$181,$J$2:$J$181,$J265,$B$2:$B$181,"&lt;"&amp;$B265,$B$2:$B$181,"&gt;="&amp;($B265-6))/(6*90)</f>
        <v>0.553703703703704</v>
      </c>
      <c r="T265" s="19" t="n">
        <f aca="false">+SUMIFS($T$2:$T$181,$J$2:$J$181,$J265,$B$2:$B$181,"&lt;"&amp;$B265,$B$2:$B$181,"&gt;="&amp;($B265-6))/(6*90)</f>
        <v>0.194444444444444</v>
      </c>
      <c r="U265" s="19" t="n">
        <f aca="false">+SUMIFS($U$2:$U$181,$J$2:$J$181,$J265,$B$2:$B$181,"&lt;"&amp;$B265,$B$2:$B$181,"&gt;="&amp;($B265-6))/(6*90)</f>
        <v>0.925925925925926</v>
      </c>
      <c r="V265" s="19" t="n">
        <f aca="false">+SUMIFS($V$2:$V$181,$J$2:$J$181,$J265,$B$2:$B$181,"&lt;"&amp;$B265,$B$2:$B$181,"&gt;="&amp;($B265-6))/(6*90)</f>
        <v>0.196296296296296</v>
      </c>
      <c r="W265" s="19" t="n">
        <f aca="false">+SUMIFS($W$2:$W$181,$J$2:$J$181,$J265,$B$2:$B$181,"&lt;"&amp;$B265,$B$2:$B$181,"&gt;="&amp;($B265-6))/6</f>
        <v>1.82275132275132</v>
      </c>
      <c r="X265" s="19" t="n">
        <f aca="false">+SUMIFS($X$2:$X$181,$J$2:$J$181,$J265,$B$2:$B$181,"&lt;"&amp;$B265,$B$2:$B$181,"&gt;="&amp;($B265-6))/6</f>
        <v>2.08974358974359</v>
      </c>
      <c r="Y265" s="19" t="n">
        <f aca="false">+SUMIFS($Y$2:$Y$181,$J$2:$J$181,$J265,$B$2:$B$181,"&lt;"&amp;$B265,$B$2:$B$181,"&gt;="&amp;($B265-6))/(6*90)</f>
        <v>1.93703703703704</v>
      </c>
      <c r="Z265" s="19" t="n">
        <f aca="false">+SUMIFS($Z$2:$Z$181,$J$2:$J$181,$J265,$B$2:$B$181,"&lt;"&amp;$B265,$B$2:$B$181,"&gt;="&amp;($B265-6))/(6*90)</f>
        <v>0.414814814814815</v>
      </c>
      <c r="AA265" s="19" t="n">
        <f aca="false">+SUMIFS($AA$2:$AA$181,$J$2:$J$181,$J265,$B$2:$B$181,"&lt;"&amp;$B265,$B$2:$B$181,"&gt;="&amp;($B265-6))/6</f>
        <v>0.820998000994515</v>
      </c>
      <c r="AB265" s="19" t="n">
        <f aca="false">+SUMIFS($AB$2:$AB$181,$J$2:$J$181,$J265,$B$2:$B$181,"&lt;"&amp;$B265,$B$2:$B$181,"&gt;="&amp;($B265-6))/(6*90)</f>
        <v>0.0425925925925926</v>
      </c>
      <c r="AC265" s="19" t="n">
        <f aca="false">+SUMIFS($AC$2:$AC$181,$J$2:$J$181,$J265,$B$2:$B$181,"&lt;"&amp;$B265,$B$2:$B$181,"&gt;="&amp;($B265-6))/(6*90)</f>
        <v>0.17037037037037</v>
      </c>
      <c r="AD265" s="19" t="n">
        <f aca="false">+SUMIFS(AD$2:AD$181,$J$2:$J$181,$J265,$B$2:$B$181,"&lt;"&amp;$B265,$B$2:$B$181,"&gt;="&amp;($B265-6))/6</f>
        <v>3.16666666666667</v>
      </c>
      <c r="AE265" s="19" t="n">
        <f aca="false">+SUMIFS(AE$2:AE$181,$J$2:$J$181,$J265,$B$2:$B$181,"&lt;"&amp;$B265,$B$2:$B$181,"&gt;="&amp;($B265-6))/(6*90)</f>
        <v>0.0888888888888889</v>
      </c>
      <c r="AF265" s="19" t="n">
        <f aca="false">+SUMIFS(AF$2:AF$181,$J$2:$J$181,$J265,$B$2:$B$181,"&lt;"&amp;$B265,$B$2:$B$181,"&gt;="&amp;($B265-6))/(6*90)</f>
        <v>4.71481481481482</v>
      </c>
      <c r="AG265" s="19" t="n">
        <f aca="false">+SUMIFS(AG$2:AG$181,$J$2:$J$181,$J265,$B$2:$B$181,"&lt;"&amp;$B265,$B$2:$B$181,"&gt;="&amp;($B265-6))/(6*90)</f>
        <v>0.694444444444444</v>
      </c>
      <c r="AH265" s="19" t="n">
        <f aca="false">+SUMIFS(AH$2:AH$181,$J$2:$J$181,$J265,$B$2:$B$181,"&lt;"&amp;$B265,$B$2:$B$181,"&gt;="&amp;($B265-6))/(6*90)</f>
        <v>0.0481481481481482</v>
      </c>
      <c r="AI265" s="19" t="n">
        <f aca="false">+SUMIFS(AI$2:AI$181,$J$2:$J$181,$J265,$B$2:$B$181,"&lt;"&amp;$B265,$B$2:$B$181,"&gt;="&amp;($B265-6))/(6*90)</f>
        <v>0.172222222222222</v>
      </c>
      <c r="AJ265" s="19" t="n">
        <f aca="false">+SUMIFS(AJ$2:AJ$181,$J$2:$J$181,$J265,$B$2:$B$181,"&lt;"&amp;$B265,$B$2:$B$181,"&gt;="&amp;($B265-6))/6</f>
        <v>2.33333333333333</v>
      </c>
      <c r="AK265" s="19" t="n">
        <f aca="false">+SUMIFS(AK$2:AK$181,$J$2:$J$181,$J265,$B$2:$B$181,"&lt;"&amp;$B265,$B$2:$B$181,"&gt;="&amp;($B265-6))/(6*90)</f>
        <v>0.105555555555556</v>
      </c>
      <c r="AL265" s="19" t="n">
        <f aca="false">+SUMIFS(AL$2:AL$181,$J$2:$J$181,$J265,$B$2:$B$181,"&lt;"&amp;$B265,$B$2:$B$181,"&gt;="&amp;($B265-6))/6</f>
        <v>0.680555555555556</v>
      </c>
      <c r="AM265" s="19" t="n">
        <f aca="false">+SUMIFS(AM$2:AM$181,$J$2:$J$181,$J265,$B$2:$B$181,"&lt;"&amp;$B265,$B$2:$B$181,"&gt;="&amp;($B265-6))/6</f>
        <v>0.85982905982906</v>
      </c>
      <c r="AN265" s="19" t="n">
        <f aca="false">+SUMIFS(AN$2:AN$181,$J$2:$J$181,$J265,$B$2:$B$181,"&lt;"&amp;$B265,$B$2:$B$181,"&gt;="&amp;($B265-6))/6</f>
        <v>0.433428624020601</v>
      </c>
    </row>
    <row r="266" customFormat="false" ht="13.2" hidden="false" customHeight="false" outlineLevel="0" collapsed="false">
      <c r="B266" s="3" t="n">
        <v>17</v>
      </c>
      <c r="I266" s="20" t="n">
        <v>0</v>
      </c>
      <c r="J266" s="1" t="s">
        <v>44</v>
      </c>
      <c r="K266" s="1" t="s">
        <v>43</v>
      </c>
      <c r="L266" s="5" t="n">
        <v>43013</v>
      </c>
      <c r="P266" s="19" t="n">
        <f aca="false">+SUMIFS($O$2:$O$181,$J$2:$J$181,$J266,$B$2:$B$181,"&lt;"&amp;$B266,$B$2:$B$181,"&gt;="&amp;($B266-6))/6</f>
        <v>1.16666666666667</v>
      </c>
      <c r="Q266" s="19" t="n">
        <f aca="false">+SUMIFS($M$2:$M$181,$J$2:$J$181,$J266,$B$2:$B$181,"&lt;"&amp;$B266,$B$2:$B$181,"&gt;="&amp;($B266-6))/6</f>
        <v>1.16666666666667</v>
      </c>
      <c r="R266" s="19" t="n">
        <f aca="false">+SUMIFS($N$2:$N$181,$J$2:$J$181,$J266,$B$2:$B$181,"&lt;"&amp;$B266,$B$2:$B$181,"&gt;="&amp;($B266-6))/6</f>
        <v>1.83333333333333</v>
      </c>
      <c r="S266" s="19" t="n">
        <f aca="false">+SUMIFS($S$2:$S$181,$J$2:$J$181,$J266,$B$2:$B$181,"&lt;"&amp;$B266,$B$2:$B$181,"&gt;="&amp;($B266-6))/(6*90)</f>
        <v>0.587037037037037</v>
      </c>
      <c r="T266" s="19" t="n">
        <f aca="false">+SUMIFS($T$2:$T$181,$J$2:$J$181,$J266,$B$2:$B$181,"&lt;"&amp;$B266,$B$2:$B$181,"&gt;="&amp;($B266-6))/(6*90)</f>
        <v>0.192592592592593</v>
      </c>
      <c r="U266" s="19" t="n">
        <f aca="false">+SUMIFS($U$2:$U$181,$J$2:$J$181,$J266,$B$2:$B$181,"&lt;"&amp;$B266,$B$2:$B$181,"&gt;="&amp;($B266-6))/(6*90)</f>
        <v>0.788888888888889</v>
      </c>
      <c r="V266" s="19" t="n">
        <f aca="false">+SUMIFS($V$2:$V$181,$J$2:$J$181,$J266,$B$2:$B$181,"&lt;"&amp;$B266,$B$2:$B$181,"&gt;="&amp;($B266-6))/(6*90)</f>
        <v>0.183333333333333</v>
      </c>
      <c r="W266" s="19" t="n">
        <f aca="false">+SUMIFS($W$2:$W$181,$J$2:$J$181,$J266,$B$2:$B$181,"&lt;"&amp;$B266,$B$2:$B$181,"&gt;="&amp;($B266-6))/6</f>
        <v>1.71164021164021</v>
      </c>
      <c r="X266" s="19" t="n">
        <f aca="false">+SUMIFS($X$2:$X$181,$J$2:$J$181,$J266,$B$2:$B$181,"&lt;"&amp;$B266,$B$2:$B$181,"&gt;="&amp;($B266-6))/6</f>
        <v>1.92307692307692</v>
      </c>
      <c r="Y266" s="19" t="n">
        <f aca="false">+SUMIFS($Y$2:$Y$181,$J$2:$J$181,$J266,$B$2:$B$181,"&lt;"&amp;$B266,$B$2:$B$181,"&gt;="&amp;($B266-6))/(6*90)</f>
        <v>2.31296296296296</v>
      </c>
      <c r="Z266" s="19" t="n">
        <f aca="false">+SUMIFS($Z$2:$Z$181,$J$2:$J$181,$J266,$B$2:$B$181,"&lt;"&amp;$B266,$B$2:$B$181,"&gt;="&amp;($B266-6))/(6*90)</f>
        <v>0.488888888888889</v>
      </c>
      <c r="AA266" s="19" t="n">
        <f aca="false">+SUMIFS($AA$2:$AA$181,$J$2:$J$181,$J266,$B$2:$B$181,"&lt;"&amp;$B266,$B$2:$B$181,"&gt;="&amp;($B266-6))/6</f>
        <v>0.817699597342219</v>
      </c>
      <c r="AB266" s="19" t="n">
        <f aca="false">+SUMIFS($AB$2:$AB$181,$J$2:$J$181,$J266,$B$2:$B$181,"&lt;"&amp;$B266,$B$2:$B$181,"&gt;="&amp;($B266-6))/(6*90)</f>
        <v>0.037037037037037</v>
      </c>
      <c r="AC266" s="19" t="n">
        <f aca="false">+SUMIFS($AC$2:$AC$181,$J$2:$J$181,$J266,$B$2:$B$181,"&lt;"&amp;$B266,$B$2:$B$181,"&gt;="&amp;($B266-6))/(6*90)</f>
        <v>0.164814814814815</v>
      </c>
      <c r="AD266" s="19" t="n">
        <f aca="false">+SUMIFS(AD$2:AD$181,$J$2:$J$181,$J266,$B$2:$B$181,"&lt;"&amp;$B266,$B$2:$B$181,"&gt;="&amp;($B266-6))/6</f>
        <v>2.66666666666667</v>
      </c>
      <c r="AE266" s="19" t="n">
        <f aca="false">+SUMIFS(AE$2:AE$181,$J$2:$J$181,$J266,$B$2:$B$181,"&lt;"&amp;$B266,$B$2:$B$181,"&gt;="&amp;($B266-6))/(6*90)</f>
        <v>0.0907407407407407</v>
      </c>
      <c r="AF266" s="19" t="n">
        <f aca="false">+SUMIFS(AF$2:AF$181,$J$2:$J$181,$J266,$B$2:$B$181,"&lt;"&amp;$B266,$B$2:$B$181,"&gt;="&amp;($B266-6))/(6*90)</f>
        <v>4.36851851851852</v>
      </c>
      <c r="AG266" s="19" t="n">
        <f aca="false">+SUMIFS(AG$2:AG$181,$J$2:$J$181,$J266,$B$2:$B$181,"&lt;"&amp;$B266,$B$2:$B$181,"&gt;="&amp;($B266-6))/(6*90)</f>
        <v>0.687037037037037</v>
      </c>
      <c r="AH266" s="19" t="n">
        <f aca="false">+SUMIFS(AH$2:AH$181,$J$2:$J$181,$J266,$B$2:$B$181,"&lt;"&amp;$B266,$B$2:$B$181,"&gt;="&amp;($B266-6))/(6*90)</f>
        <v>0.0481481481481482</v>
      </c>
      <c r="AI266" s="19" t="n">
        <f aca="false">+SUMIFS(AI$2:AI$181,$J$2:$J$181,$J266,$B$2:$B$181,"&lt;"&amp;$B266,$B$2:$B$181,"&gt;="&amp;($B266-6))/(6*90)</f>
        <v>0.17962962962963</v>
      </c>
      <c r="AJ266" s="19" t="n">
        <f aca="false">+SUMIFS(AJ$2:AJ$181,$J$2:$J$181,$J266,$B$2:$B$181,"&lt;"&amp;$B266,$B$2:$B$181,"&gt;="&amp;($B266-6))/6</f>
        <v>2.5</v>
      </c>
      <c r="AK266" s="19" t="n">
        <f aca="false">+SUMIFS(AK$2:AK$181,$J$2:$J$181,$J266,$B$2:$B$181,"&lt;"&amp;$B266,$B$2:$B$181,"&gt;="&amp;($B266-6))/(6*90)</f>
        <v>0.105555555555556</v>
      </c>
      <c r="AL266" s="19" t="n">
        <f aca="false">+SUMIFS(AL$2:AL$181,$J$2:$J$181,$J266,$B$2:$B$181,"&lt;"&amp;$B266,$B$2:$B$181,"&gt;="&amp;($B266-6))/6</f>
        <v>0.847222222222222</v>
      </c>
      <c r="AM266" s="19" t="n">
        <f aca="false">+SUMIFS(AM$2:AM$181,$J$2:$J$181,$J266,$B$2:$B$181,"&lt;"&amp;$B266,$B$2:$B$181,"&gt;="&amp;($B266-6))/6</f>
        <v>0.876495726495726</v>
      </c>
      <c r="AN266" s="19" t="n">
        <f aca="false">+SUMIFS(AN$2:AN$181,$J$2:$J$181,$J266,$B$2:$B$181,"&lt;"&amp;$B266,$B$2:$B$181,"&gt;="&amp;($B266-6))/6</f>
        <v>0.663273585260911</v>
      </c>
    </row>
    <row r="267" customFormat="false" ht="13.2" hidden="false" customHeight="false" outlineLevel="0" collapsed="false">
      <c r="B267" s="3" t="n">
        <v>18</v>
      </c>
      <c r="I267" s="20" t="n">
        <v>1</v>
      </c>
      <c r="J267" s="1" t="s">
        <v>44</v>
      </c>
      <c r="K267" s="1" t="s">
        <v>45</v>
      </c>
      <c r="L267" s="5" t="n">
        <v>43018</v>
      </c>
      <c r="P267" s="19" t="n">
        <f aca="false">+P266</f>
        <v>1.16666666666667</v>
      </c>
      <c r="Q267" s="19" t="n">
        <f aca="false">+Q266</f>
        <v>1.16666666666667</v>
      </c>
      <c r="R267" s="19" t="n">
        <f aca="false">+R266</f>
        <v>1.83333333333333</v>
      </c>
      <c r="S267" s="19" t="n">
        <f aca="false">+S266</f>
        <v>0.587037037037037</v>
      </c>
      <c r="T267" s="19" t="n">
        <f aca="false">+T266</f>
        <v>0.192592592592593</v>
      </c>
      <c r="U267" s="19" t="n">
        <f aca="false">+U266</f>
        <v>0.788888888888889</v>
      </c>
      <c r="V267" s="19" t="n">
        <f aca="false">+V266</f>
        <v>0.183333333333333</v>
      </c>
      <c r="W267" s="19" t="n">
        <f aca="false">+W266</f>
        <v>1.71164021164021</v>
      </c>
      <c r="X267" s="19" t="n">
        <f aca="false">+X266</f>
        <v>1.92307692307692</v>
      </c>
      <c r="Y267" s="19" t="n">
        <f aca="false">+Y266</f>
        <v>2.31296296296296</v>
      </c>
      <c r="Z267" s="19" t="n">
        <f aca="false">+Z266</f>
        <v>0.488888888888889</v>
      </c>
      <c r="AA267" s="19" t="n">
        <f aca="false">+AA266</f>
        <v>0.817699597342219</v>
      </c>
      <c r="AB267" s="19" t="n">
        <f aca="false">+AB266</f>
        <v>0.037037037037037</v>
      </c>
      <c r="AC267" s="19" t="n">
        <f aca="false">+AC266</f>
        <v>0.164814814814815</v>
      </c>
      <c r="AD267" s="19" t="n">
        <f aca="false">+AD266</f>
        <v>2.66666666666667</v>
      </c>
      <c r="AE267" s="19" t="n">
        <f aca="false">+AE266</f>
        <v>0.0907407407407407</v>
      </c>
      <c r="AF267" s="19" t="n">
        <f aca="false">+AF266</f>
        <v>4.36851851851852</v>
      </c>
      <c r="AG267" s="19" t="n">
        <f aca="false">+AG266</f>
        <v>0.687037037037037</v>
      </c>
      <c r="AH267" s="19" t="n">
        <f aca="false">+AH266</f>
        <v>0.0481481481481482</v>
      </c>
      <c r="AI267" s="19" t="n">
        <f aca="false">+AI266</f>
        <v>0.17962962962963</v>
      </c>
      <c r="AJ267" s="19" t="n">
        <f aca="false">+AJ266</f>
        <v>2.5</v>
      </c>
      <c r="AK267" s="19" t="n">
        <f aca="false">+AK266</f>
        <v>0.105555555555556</v>
      </c>
      <c r="AL267" s="19" t="n">
        <f aca="false">+AL266</f>
        <v>0.847222222222222</v>
      </c>
      <c r="AM267" s="19" t="n">
        <f aca="false">+AM266</f>
        <v>0.876495726495726</v>
      </c>
      <c r="AN267" s="19" t="n">
        <f aca="false">+AN266</f>
        <v>0.663273585260911</v>
      </c>
    </row>
    <row r="268" customFormat="false" ht="13.2" hidden="false" customHeight="false" outlineLevel="0" collapsed="false">
      <c r="B268" s="3" t="n">
        <v>7</v>
      </c>
      <c r="I268" s="20" t="n">
        <v>1</v>
      </c>
      <c r="J268" s="1" t="s">
        <v>41</v>
      </c>
      <c r="K268" s="1" t="s">
        <v>40</v>
      </c>
      <c r="L268" s="5" t="n">
        <v>42614</v>
      </c>
      <c r="M268" s="1" t="n">
        <v>2</v>
      </c>
      <c r="N268" s="1" t="n">
        <v>1</v>
      </c>
      <c r="O268" s="1" t="n">
        <v>3</v>
      </c>
      <c r="P268" s="19" t="n">
        <f aca="false">+SUMIFS($O$2:$O$181,$J$2:$J$181,$J268,$B$2:$B$181,"&lt;"&amp;$B268,$B$2:$B$181,"&gt;="&amp;($B268-6))/6</f>
        <v>1.5</v>
      </c>
      <c r="Q268" s="19" t="n">
        <f aca="false">+SUMIFS($M$2:$M$181,$J$2:$J$181,$J268,$B$2:$B$181,"&lt;"&amp;$B268,$B$2:$B$181,"&gt;="&amp;($B268-6))/6</f>
        <v>1.16666666666667</v>
      </c>
      <c r="R268" s="19" t="n">
        <f aca="false">+SUMIFS($N$2:$N$181,$J$2:$J$181,$J268,$B$2:$B$181,"&lt;"&amp;$B268,$B$2:$B$181,"&gt;="&amp;($B268-6))/6</f>
        <v>1</v>
      </c>
      <c r="S268" s="19" t="n">
        <f aca="false">+SUMIFS($S$2:$S$181,$J$2:$J$181,$J268,$B$2:$B$181,"&lt;"&amp;$B268,$B$2:$B$181,"&gt;="&amp;($B268-6))/(6*90)</f>
        <v>0.35</v>
      </c>
      <c r="T268" s="19" t="n">
        <f aca="false">+SUMIFS($T$2:$T$181,$J$2:$J$181,$J268,$B$2:$B$181,"&lt;"&amp;$B268,$B$2:$B$181,"&gt;="&amp;($B268-6))/(6*90)</f>
        <v>0.0925925925925926</v>
      </c>
      <c r="U268" s="19" t="n">
        <f aca="false">+SUMIFS($U$2:$U$181,$J$2:$J$181,$J268,$B$2:$B$181,"&lt;"&amp;$B268,$B$2:$B$181,"&gt;="&amp;($B268-6))/(6*90)</f>
        <v>0.753703703703704</v>
      </c>
      <c r="V268" s="19" t="n">
        <f aca="false">+SUMIFS($V$2:$V$181,$J$2:$J$181,$J268,$B$2:$B$181,"&lt;"&amp;$B268,$B$2:$B$181,"&gt;="&amp;($B268-6))/(6*90)</f>
        <v>0.124074074074074</v>
      </c>
      <c r="W268" s="19" t="n">
        <f aca="false">+SUMIFS($W$2:$W$181,$J$2:$J$181,$J268,$B$2:$B$181,"&lt;"&amp;$B268,$B$2:$B$181,"&gt;="&amp;($B268-6))/6</f>
        <v>1.54166666666667</v>
      </c>
      <c r="X268" s="19" t="n">
        <f aca="false">+SUMIFS($X$2:$X$181,$J$2:$J$181,$J268,$B$2:$B$181,"&lt;"&amp;$B268,$B$2:$B$181,"&gt;="&amp;($B268-6))/6</f>
        <v>1.00877192982456</v>
      </c>
      <c r="Y268" s="19" t="n">
        <f aca="false">+SUMIFS($Y$2:$Y$181,$J$2:$J$181,$J268,$B$2:$B$181,"&lt;"&amp;$B268,$B$2:$B$181,"&gt;="&amp;($B268-6))/(6*90)</f>
        <v>1.90555555555556</v>
      </c>
      <c r="Z268" s="19" t="n">
        <f aca="false">+SUMIFS($Z$2:$Z$181,$J$2:$J$181,$J268,$B$2:$B$181,"&lt;"&amp;$B268,$B$2:$B$181,"&gt;="&amp;($B268-6))/(6*90)</f>
        <v>0.444444444444444</v>
      </c>
      <c r="AA268" s="19" t="n">
        <f aca="false">+SUMIFS($AA$2:$AA$181,$J$2:$J$181,$J268,$B$2:$B$181,"&lt;"&amp;$B268,$B$2:$B$181,"&gt;="&amp;($B268-6))/6</f>
        <v>0.817381588172121</v>
      </c>
      <c r="AB268" s="19" t="n">
        <f aca="false">+SUMIFS($AB$2:$AB$181,$J$2:$J$181,$J268,$B$2:$B$181,"&lt;"&amp;$B268,$B$2:$B$181,"&gt;="&amp;($B268-6))/(6*90)</f>
        <v>0.0388888888888889</v>
      </c>
      <c r="AC268" s="19" t="n">
        <f aca="false">+SUMIFS($AC$2:$AC$181,$J$2:$J$181,$J268,$B$2:$B$181,"&lt;"&amp;$B268,$B$2:$B$181,"&gt;="&amp;($B268-6))/(6*90)</f>
        <v>0.151851851851852</v>
      </c>
      <c r="AD268" s="19" t="n">
        <f aca="false">+SUMIFS(AD$2:AD$181,$J$2:$J$181,$J268,$B$2:$B$181,"&lt;"&amp;$B268,$B$2:$B$181,"&gt;="&amp;($B268-6))/6</f>
        <v>2.16666666666667</v>
      </c>
      <c r="AE268" s="19" t="n">
        <f aca="false">+SUMIFS(AE$2:AE$181,$J$2:$J$181,$J268,$B$2:$B$181,"&lt;"&amp;$B268,$B$2:$B$181,"&gt;="&amp;($B268-6))/(6*90)</f>
        <v>0.087037037037037</v>
      </c>
      <c r="AF268" s="19" t="n">
        <f aca="false">+SUMIFS(AF$2:AF$181,$J$2:$J$181,$J268,$B$2:$B$181,"&lt;"&amp;$B268,$B$2:$B$181,"&gt;="&amp;($B268-6))/(6*90)</f>
        <v>3.5</v>
      </c>
      <c r="AG268" s="19" t="n">
        <f aca="false">+SUMIFS(AG$2:AG$181,$J$2:$J$181,$J268,$B$2:$B$181,"&lt;"&amp;$B268,$B$2:$B$181,"&gt;="&amp;($B268-6))/(6*90)</f>
        <v>0.494444444444444</v>
      </c>
      <c r="AH268" s="19" t="n">
        <f aca="false">+SUMIFS(AH$2:AH$181,$J$2:$J$181,$J268,$B$2:$B$181,"&lt;"&amp;$B268,$B$2:$B$181,"&gt;="&amp;($B268-6))/(6*90)</f>
        <v>0.0518518518518519</v>
      </c>
      <c r="AI268" s="19" t="n">
        <f aca="false">+SUMIFS(AI$2:AI$181,$J$2:$J$181,$J268,$B$2:$B$181,"&lt;"&amp;$B268,$B$2:$B$181,"&gt;="&amp;($B268-6))/(6*90)</f>
        <v>0.138888888888889</v>
      </c>
      <c r="AJ268" s="19" t="n">
        <f aca="false">+SUMIFS(AJ$2:AJ$181,$J$2:$J$181,$J268,$B$2:$B$181,"&lt;"&amp;$B268,$B$2:$B$181,"&gt;="&amp;($B268-6))/6</f>
        <v>1.66666666666667</v>
      </c>
      <c r="AK268" s="19" t="n">
        <f aca="false">+SUMIFS(AK$2:AK$181,$J$2:$J$181,$J268,$B$2:$B$181,"&lt;"&amp;$B268,$B$2:$B$181,"&gt;="&amp;($B268-6))/(6*90)</f>
        <v>0.125925925925926</v>
      </c>
      <c r="AL268" s="19" t="n">
        <f aca="false">+SUMIFS(AL$2:AL$181,$J$2:$J$181,$J268,$B$2:$B$181,"&lt;"&amp;$B268,$B$2:$B$181,"&gt;="&amp;($B268-6))/6</f>
        <v>0.833333333333333</v>
      </c>
      <c r="AM268" s="19" t="n">
        <f aca="false">+SUMIFS(AM$2:AM$181,$J$2:$J$181,$J268,$B$2:$B$181,"&lt;"&amp;$B268,$B$2:$B$181,"&gt;="&amp;($B268-6))/6</f>
        <v>1.09710038986355</v>
      </c>
      <c r="AN268" s="19" t="n">
        <f aca="false">+SUMIFS(AN$2:AN$181,$J$2:$J$181,$J268,$B$2:$B$181,"&lt;"&amp;$B268,$B$2:$B$181,"&gt;="&amp;($B268-6))/6</f>
        <v>0.68062202172462</v>
      </c>
    </row>
    <row r="269" customFormat="false" ht="13.2" hidden="false" customHeight="false" outlineLevel="0" collapsed="false">
      <c r="B269" s="3" t="n">
        <v>8</v>
      </c>
      <c r="I269" s="20" t="n">
        <v>0</v>
      </c>
      <c r="J269" s="1" t="s">
        <v>41</v>
      </c>
      <c r="K269" s="1" t="s">
        <v>44</v>
      </c>
      <c r="L269" s="5" t="n">
        <v>42619</v>
      </c>
      <c r="M269" s="1" t="n">
        <v>0</v>
      </c>
      <c r="N269" s="1" t="n">
        <v>4</v>
      </c>
      <c r="O269" s="1" t="n">
        <v>0</v>
      </c>
      <c r="P269" s="19" t="n">
        <f aca="false">+SUMIFS($O$2:$O$181,$J$2:$J$181,$J269,$B$2:$B$181,"&lt;"&amp;$B269,$B$2:$B$181,"&gt;="&amp;($B269-6))/6</f>
        <v>1.5</v>
      </c>
      <c r="Q269" s="19" t="n">
        <f aca="false">+SUMIFS($M$2:$M$181,$J$2:$J$181,$J269,$B$2:$B$181,"&lt;"&amp;$B269,$B$2:$B$181,"&gt;="&amp;($B269-6))/6</f>
        <v>1.33333333333333</v>
      </c>
      <c r="R269" s="19" t="n">
        <f aca="false">+SUMIFS($N$2:$N$181,$J$2:$J$181,$J269,$B$2:$B$181,"&lt;"&amp;$B269,$B$2:$B$181,"&gt;="&amp;($B269-6))/6</f>
        <v>1.16666666666667</v>
      </c>
      <c r="S269" s="19" t="n">
        <f aca="false">+SUMIFS($S$2:$S$181,$J$2:$J$181,$J269,$B$2:$B$181,"&lt;"&amp;$B269,$B$2:$B$181,"&gt;="&amp;($B269-6))/(6*90)</f>
        <v>0.316666666666667</v>
      </c>
      <c r="T269" s="19" t="n">
        <f aca="false">+SUMIFS($T$2:$T$181,$J$2:$J$181,$J269,$B$2:$B$181,"&lt;"&amp;$B269,$B$2:$B$181,"&gt;="&amp;($B269-6))/(6*90)</f>
        <v>0.0796296296296296</v>
      </c>
      <c r="U269" s="19" t="n">
        <f aca="false">+SUMIFS($U$2:$U$181,$J$2:$J$181,$J269,$B$2:$B$181,"&lt;"&amp;$B269,$B$2:$B$181,"&gt;="&amp;($B269-6))/(6*90)</f>
        <v>0.757407407407407</v>
      </c>
      <c r="V269" s="19" t="n">
        <f aca="false">+SUMIFS($V$2:$V$181,$J$2:$J$181,$J269,$B$2:$B$181,"&lt;"&amp;$B269,$B$2:$B$181,"&gt;="&amp;($B269-6))/(6*90)</f>
        <v>0.138888888888889</v>
      </c>
      <c r="W269" s="19" t="n">
        <f aca="false">+SUMIFS($W$2:$W$181,$J$2:$J$181,$J269,$B$2:$B$181,"&lt;"&amp;$B269,$B$2:$B$181,"&gt;="&amp;($B269-6))/6</f>
        <v>1.51136363636364</v>
      </c>
      <c r="X269" s="19" t="n">
        <f aca="false">+SUMIFS($X$2:$X$181,$J$2:$J$181,$J269,$B$2:$B$181,"&lt;"&amp;$B269,$B$2:$B$181,"&gt;="&amp;($B269-6))/6</f>
        <v>1.17543859649123</v>
      </c>
      <c r="Y269" s="19" t="n">
        <f aca="false">+SUMIFS($Y$2:$Y$181,$J$2:$J$181,$J269,$B$2:$B$181,"&lt;"&amp;$B269,$B$2:$B$181,"&gt;="&amp;($B269-6))/(6*90)</f>
        <v>1.86296296296296</v>
      </c>
      <c r="Z269" s="19" t="n">
        <f aca="false">+SUMIFS($Z$2:$Z$181,$J$2:$J$181,$J269,$B$2:$B$181,"&lt;"&amp;$B269,$B$2:$B$181,"&gt;="&amp;($B269-6))/(6*90)</f>
        <v>0.412962962962963</v>
      </c>
      <c r="AA269" s="19" t="n">
        <f aca="false">+SUMIFS($AA$2:$AA$181,$J$2:$J$181,$J269,$B$2:$B$181,"&lt;"&amp;$B269,$B$2:$B$181,"&gt;="&amp;($B269-6))/6</f>
        <v>0.828552423333742</v>
      </c>
      <c r="AB269" s="19" t="n">
        <f aca="false">+SUMIFS($AB$2:$AB$181,$J$2:$J$181,$J269,$B$2:$B$181,"&lt;"&amp;$B269,$B$2:$B$181,"&gt;="&amp;($B269-6))/(6*90)</f>
        <v>0.0518518518518519</v>
      </c>
      <c r="AC269" s="19" t="n">
        <f aca="false">+SUMIFS($AC$2:$AC$181,$J$2:$J$181,$J269,$B$2:$B$181,"&lt;"&amp;$B269,$B$2:$B$181,"&gt;="&amp;($B269-6))/(6*90)</f>
        <v>0.164814814814815</v>
      </c>
      <c r="AD269" s="19" t="n">
        <f aca="false">+SUMIFS(AD$2:AD$181,$J$2:$J$181,$J269,$B$2:$B$181,"&lt;"&amp;$B269,$B$2:$B$181,"&gt;="&amp;($B269-6))/6</f>
        <v>2.5</v>
      </c>
      <c r="AE269" s="19" t="n">
        <f aca="false">+SUMIFS(AE$2:AE$181,$J$2:$J$181,$J269,$B$2:$B$181,"&lt;"&amp;$B269,$B$2:$B$181,"&gt;="&amp;($B269-6))/(6*90)</f>
        <v>0.0981481481481482</v>
      </c>
      <c r="AF269" s="19" t="n">
        <f aca="false">+SUMIFS(AF$2:AF$181,$J$2:$J$181,$J269,$B$2:$B$181,"&lt;"&amp;$B269,$B$2:$B$181,"&gt;="&amp;($B269-6))/(6*90)</f>
        <v>3.75555555555556</v>
      </c>
      <c r="AG269" s="19" t="n">
        <f aca="false">+SUMIFS(AG$2:AG$181,$J$2:$J$181,$J269,$B$2:$B$181,"&lt;"&amp;$B269,$B$2:$B$181,"&gt;="&amp;($B269-6))/(6*90)</f>
        <v>0.444444444444444</v>
      </c>
      <c r="AH269" s="19" t="n">
        <f aca="false">+SUMIFS(AH$2:AH$181,$J$2:$J$181,$J269,$B$2:$B$181,"&lt;"&amp;$B269,$B$2:$B$181,"&gt;="&amp;($B269-6))/(6*90)</f>
        <v>0.05</v>
      </c>
      <c r="AI269" s="19" t="n">
        <f aca="false">+SUMIFS(AI$2:AI$181,$J$2:$J$181,$J269,$B$2:$B$181,"&lt;"&amp;$B269,$B$2:$B$181,"&gt;="&amp;($B269-6))/(6*90)</f>
        <v>0.137037037037037</v>
      </c>
      <c r="AJ269" s="19" t="n">
        <f aca="false">+SUMIFS(AJ$2:AJ$181,$J$2:$J$181,$J269,$B$2:$B$181,"&lt;"&amp;$B269,$B$2:$B$181,"&gt;="&amp;($B269-6))/6</f>
        <v>2.16666666666667</v>
      </c>
      <c r="AK269" s="19" t="n">
        <f aca="false">+SUMIFS(AK$2:AK$181,$J$2:$J$181,$J269,$B$2:$B$181,"&lt;"&amp;$B269,$B$2:$B$181,"&gt;="&amp;($B269-6))/(6*90)</f>
        <v>0.122222222222222</v>
      </c>
      <c r="AL269" s="19" t="n">
        <f aca="false">+SUMIFS(AL$2:AL$181,$J$2:$J$181,$J269,$B$2:$B$181,"&lt;"&amp;$B269,$B$2:$B$181,"&gt;="&amp;($B269-6))/6</f>
        <v>1</v>
      </c>
      <c r="AM269" s="19" t="n">
        <f aca="false">+SUMIFS(AM$2:AM$181,$J$2:$J$181,$J269,$B$2:$B$181,"&lt;"&amp;$B269,$B$2:$B$181,"&gt;="&amp;($B269-6))/6</f>
        <v>1.21098927875244</v>
      </c>
      <c r="AN269" s="19" t="n">
        <f aca="false">+SUMIFS(AN$2:AN$181,$J$2:$J$181,$J269,$B$2:$B$181,"&lt;"&amp;$B269,$B$2:$B$181,"&gt;="&amp;($B269-6))/6</f>
        <v>0.596372937475536</v>
      </c>
    </row>
    <row r="270" customFormat="false" ht="13.2" hidden="false" customHeight="false" outlineLevel="0" collapsed="false">
      <c r="B270" s="3" t="n">
        <v>9</v>
      </c>
      <c r="I270" s="20" t="n">
        <v>1</v>
      </c>
      <c r="J270" s="1" t="s">
        <v>41</v>
      </c>
      <c r="K270" s="1" t="s">
        <v>39</v>
      </c>
      <c r="L270" s="5" t="n">
        <v>42649</v>
      </c>
      <c r="M270" s="1" t="n">
        <v>0</v>
      </c>
      <c r="N270" s="1" t="n">
        <v>1</v>
      </c>
      <c r="O270" s="1" t="n">
        <v>0</v>
      </c>
      <c r="P270" s="19" t="n">
        <f aca="false">+SUMIFS($O$2:$O$181,$J$2:$J$181,$J270,$B$2:$B$181,"&lt;"&amp;$B270,$B$2:$B$181,"&gt;="&amp;($B270-6))/6</f>
        <v>1.33333333333333</v>
      </c>
      <c r="Q270" s="19" t="n">
        <f aca="false">+SUMIFS($M$2:$M$181,$J$2:$J$181,$J270,$B$2:$B$181,"&lt;"&amp;$B270,$B$2:$B$181,"&gt;="&amp;($B270-6))/6</f>
        <v>1.33333333333333</v>
      </c>
      <c r="R270" s="19" t="n">
        <f aca="false">+SUMIFS($N$2:$N$181,$J$2:$J$181,$J270,$B$2:$B$181,"&lt;"&amp;$B270,$B$2:$B$181,"&gt;="&amp;($B270-6))/6</f>
        <v>1.83333333333333</v>
      </c>
      <c r="S270" s="19" t="n">
        <f aca="false">+SUMIFS($S$2:$S$181,$J$2:$J$181,$J270,$B$2:$B$181,"&lt;"&amp;$B270,$B$2:$B$181,"&gt;="&amp;($B270-6))/(6*90)</f>
        <v>0.342592592592593</v>
      </c>
      <c r="T270" s="19" t="n">
        <f aca="false">+SUMIFS($T$2:$T$181,$J$2:$J$181,$J270,$B$2:$B$181,"&lt;"&amp;$B270,$B$2:$B$181,"&gt;="&amp;($B270-6))/(6*90)</f>
        <v>0.0648148148148148</v>
      </c>
      <c r="U270" s="19" t="n">
        <f aca="false">+SUMIFS($U$2:$U$181,$J$2:$J$181,$J270,$B$2:$B$181,"&lt;"&amp;$B270,$B$2:$B$181,"&gt;="&amp;($B270-6))/(6*90)</f>
        <v>0.737037037037037</v>
      </c>
      <c r="V270" s="19" t="n">
        <f aca="false">+SUMIFS($V$2:$V$181,$J$2:$J$181,$J270,$B$2:$B$181,"&lt;"&amp;$B270,$B$2:$B$181,"&gt;="&amp;($B270-6))/(6*90)</f>
        <v>0.125925925925926</v>
      </c>
      <c r="W270" s="19" t="n">
        <f aca="false">+SUMIFS($W$2:$W$181,$J$2:$J$181,$J270,$B$2:$B$181,"&lt;"&amp;$B270,$B$2:$B$181,"&gt;="&amp;($B270-6))/6</f>
        <v>1.51136363636364</v>
      </c>
      <c r="X270" s="19" t="n">
        <f aca="false">+SUMIFS($X$2:$X$181,$J$2:$J$181,$J270,$B$2:$B$181,"&lt;"&amp;$B270,$B$2:$B$181,"&gt;="&amp;($B270-6))/6</f>
        <v>1.68825910931174</v>
      </c>
      <c r="Y270" s="19" t="n">
        <f aca="false">+SUMIFS($Y$2:$Y$181,$J$2:$J$181,$J270,$B$2:$B$181,"&lt;"&amp;$B270,$B$2:$B$181,"&gt;="&amp;($B270-6))/(6*90)</f>
        <v>2.1</v>
      </c>
      <c r="Z270" s="19" t="n">
        <f aca="false">+SUMIFS($Z$2:$Z$181,$J$2:$J$181,$J270,$B$2:$B$181,"&lt;"&amp;$B270,$B$2:$B$181,"&gt;="&amp;($B270-6))/(6*90)</f>
        <v>0.424074074074074</v>
      </c>
      <c r="AA270" s="19" t="n">
        <f aca="false">+SUMIFS($AA$2:$AA$181,$J$2:$J$181,$J270,$B$2:$B$181,"&lt;"&amp;$B270,$B$2:$B$181,"&gt;="&amp;($B270-6))/6</f>
        <v>0.840436383907218</v>
      </c>
      <c r="AB270" s="19" t="n">
        <f aca="false">+SUMIFS($AB$2:$AB$181,$J$2:$J$181,$J270,$B$2:$B$181,"&lt;"&amp;$B270,$B$2:$B$181,"&gt;="&amp;($B270-6))/(6*90)</f>
        <v>0.05</v>
      </c>
      <c r="AC270" s="19" t="n">
        <f aca="false">+SUMIFS($AC$2:$AC$181,$J$2:$J$181,$J270,$B$2:$B$181,"&lt;"&amp;$B270,$B$2:$B$181,"&gt;="&amp;($B270-6))/(6*90)</f>
        <v>0.17037037037037</v>
      </c>
      <c r="AD270" s="19" t="n">
        <f aca="false">+SUMIFS(AD$2:AD$181,$J$2:$J$181,$J270,$B$2:$B$181,"&lt;"&amp;$B270,$B$2:$B$181,"&gt;="&amp;($B270-6))/6</f>
        <v>2.33333333333333</v>
      </c>
      <c r="AE270" s="19" t="n">
        <f aca="false">+SUMIFS(AE$2:AE$181,$J$2:$J$181,$J270,$B$2:$B$181,"&lt;"&amp;$B270,$B$2:$B$181,"&gt;="&amp;($B270-6))/(6*90)</f>
        <v>0.0981481481481482</v>
      </c>
      <c r="AF270" s="19" t="n">
        <f aca="false">+SUMIFS(AF$2:AF$181,$J$2:$J$181,$J270,$B$2:$B$181,"&lt;"&amp;$B270,$B$2:$B$181,"&gt;="&amp;($B270-6))/(6*90)</f>
        <v>3.72962962962963</v>
      </c>
      <c r="AG270" s="19" t="n">
        <f aca="false">+SUMIFS(AG$2:AG$181,$J$2:$J$181,$J270,$B$2:$B$181,"&lt;"&amp;$B270,$B$2:$B$181,"&gt;="&amp;($B270-6))/(6*90)</f>
        <v>0.468518518518519</v>
      </c>
      <c r="AH270" s="19" t="n">
        <f aca="false">+SUMIFS(AH$2:AH$181,$J$2:$J$181,$J270,$B$2:$B$181,"&lt;"&amp;$B270,$B$2:$B$181,"&gt;="&amp;($B270-6))/(6*90)</f>
        <v>0.0611111111111111</v>
      </c>
      <c r="AI270" s="19" t="n">
        <f aca="false">+SUMIFS(AI$2:AI$181,$J$2:$J$181,$J270,$B$2:$B$181,"&lt;"&amp;$B270,$B$2:$B$181,"&gt;="&amp;($B270-6))/(6*90)</f>
        <v>0.138888888888889</v>
      </c>
      <c r="AJ270" s="19" t="n">
        <f aca="false">+SUMIFS(AJ$2:AJ$181,$J$2:$J$181,$J270,$B$2:$B$181,"&lt;"&amp;$B270,$B$2:$B$181,"&gt;="&amp;($B270-6))/6</f>
        <v>2.16666666666667</v>
      </c>
      <c r="AK270" s="19" t="n">
        <f aca="false">+SUMIFS(AK$2:AK$181,$J$2:$J$181,$J270,$B$2:$B$181,"&lt;"&amp;$B270,$B$2:$B$181,"&gt;="&amp;($B270-6))/(6*90)</f>
        <v>0.12962962962963</v>
      </c>
      <c r="AL270" s="19" t="n">
        <f aca="false">+SUMIFS(AL$2:AL$181,$J$2:$J$181,$J270,$B$2:$B$181,"&lt;"&amp;$B270,$B$2:$B$181,"&gt;="&amp;($B270-6))/6</f>
        <v>1</v>
      </c>
      <c r="AM270" s="19" t="n">
        <f aca="false">+SUMIFS(AM$2:AM$181,$J$2:$J$181,$J270,$B$2:$B$181,"&lt;"&amp;$B270,$B$2:$B$181,"&gt;="&amp;($B270-6))/6</f>
        <v>1.1711032388664</v>
      </c>
      <c r="AN270" s="19" t="n">
        <f aca="false">+SUMIFS(AN$2:AN$181,$J$2:$J$181,$J270,$B$2:$B$181,"&lt;"&amp;$B270,$B$2:$B$181,"&gt;="&amp;($B270-6))/6</f>
        <v>0.657110163053141</v>
      </c>
    </row>
    <row r="271" customFormat="false" ht="13.2" hidden="false" customHeight="false" outlineLevel="0" collapsed="false">
      <c r="B271" s="3" t="n">
        <v>10</v>
      </c>
      <c r="I271" s="20" t="n">
        <v>0</v>
      </c>
      <c r="J271" s="1" t="s">
        <v>41</v>
      </c>
      <c r="K271" s="1" t="s">
        <v>47</v>
      </c>
      <c r="L271" s="5" t="n">
        <v>42654</v>
      </c>
      <c r="M271" s="1" t="n">
        <v>1</v>
      </c>
      <c r="N271" s="1" t="n">
        <v>0</v>
      </c>
      <c r="O271" s="1" t="n">
        <v>3</v>
      </c>
      <c r="P271" s="19" t="n">
        <f aca="false">+SUMIFS($O$2:$O$181,$J$2:$J$181,$J271,$B$2:$B$181,"&lt;"&amp;$B271,$B$2:$B$181,"&gt;="&amp;($B271-6))/6</f>
        <v>1.33333333333333</v>
      </c>
      <c r="Q271" s="19" t="n">
        <f aca="false">+SUMIFS($M$2:$M$181,$J$2:$J$181,$J271,$B$2:$B$181,"&lt;"&amp;$B271,$B$2:$B$181,"&gt;="&amp;($B271-6))/6</f>
        <v>1.33333333333333</v>
      </c>
      <c r="R271" s="19" t="n">
        <f aca="false">+SUMIFS($N$2:$N$181,$J$2:$J$181,$J271,$B$2:$B$181,"&lt;"&amp;$B271,$B$2:$B$181,"&gt;="&amp;($B271-6))/6</f>
        <v>1.83333333333333</v>
      </c>
      <c r="S271" s="19" t="n">
        <f aca="false">+SUMIFS($S$2:$S$181,$J$2:$J$181,$J271,$B$2:$B$181,"&lt;"&amp;$B271,$B$2:$B$181,"&gt;="&amp;($B271-6))/(6*90)</f>
        <v>0.372222222222222</v>
      </c>
      <c r="T271" s="19" t="n">
        <f aca="false">+SUMIFS($T$2:$T$181,$J$2:$J$181,$J271,$B$2:$B$181,"&lt;"&amp;$B271,$B$2:$B$181,"&gt;="&amp;($B271-6))/(6*90)</f>
        <v>0.0722222222222222</v>
      </c>
      <c r="U271" s="19" t="n">
        <f aca="false">+SUMIFS($U$2:$U$181,$J$2:$J$181,$J271,$B$2:$B$181,"&lt;"&amp;$B271,$B$2:$B$181,"&gt;="&amp;($B271-6))/(6*90)</f>
        <v>0.67037037037037</v>
      </c>
      <c r="V271" s="19" t="n">
        <f aca="false">+SUMIFS($V$2:$V$181,$J$2:$J$181,$J271,$B$2:$B$181,"&lt;"&amp;$B271,$B$2:$B$181,"&gt;="&amp;($B271-6))/(6*90)</f>
        <v>0.131481481481481</v>
      </c>
      <c r="W271" s="19" t="n">
        <f aca="false">+SUMIFS($W$2:$W$181,$J$2:$J$181,$J271,$B$2:$B$181,"&lt;"&amp;$B271,$B$2:$B$181,"&gt;="&amp;($B271-6))/6</f>
        <v>1.51136363636364</v>
      </c>
      <c r="X271" s="19" t="n">
        <f aca="false">+SUMIFS($X$2:$X$181,$J$2:$J$181,$J271,$B$2:$B$181,"&lt;"&amp;$B271,$B$2:$B$181,"&gt;="&amp;($B271-6))/6</f>
        <v>2.03548133153396</v>
      </c>
      <c r="Y271" s="19" t="n">
        <f aca="false">+SUMIFS($Y$2:$Y$181,$J$2:$J$181,$J271,$B$2:$B$181,"&lt;"&amp;$B271,$B$2:$B$181,"&gt;="&amp;($B271-6))/(6*90)</f>
        <v>2.15185185185185</v>
      </c>
      <c r="Z271" s="19" t="n">
        <f aca="false">+SUMIFS($Z$2:$Z$181,$J$2:$J$181,$J271,$B$2:$B$181,"&lt;"&amp;$B271,$B$2:$B$181,"&gt;="&amp;($B271-6))/(6*90)</f>
        <v>0.411111111111111</v>
      </c>
      <c r="AA271" s="19" t="n">
        <f aca="false">+SUMIFS($AA$2:$AA$181,$J$2:$J$181,$J271,$B$2:$B$181,"&lt;"&amp;$B271,$B$2:$B$181,"&gt;="&amp;($B271-6))/6</f>
        <v>0.846410836111601</v>
      </c>
      <c r="AB271" s="19" t="n">
        <f aca="false">+SUMIFS($AB$2:$AB$181,$J$2:$J$181,$J271,$B$2:$B$181,"&lt;"&amp;$B271,$B$2:$B$181,"&gt;="&amp;($B271-6))/(6*90)</f>
        <v>0.0518518518518519</v>
      </c>
      <c r="AC271" s="19" t="n">
        <f aca="false">+SUMIFS($AC$2:$AC$181,$J$2:$J$181,$J271,$B$2:$B$181,"&lt;"&amp;$B271,$B$2:$B$181,"&gt;="&amp;($B271-6))/(6*90)</f>
        <v>0.185185185185185</v>
      </c>
      <c r="AD271" s="19" t="n">
        <f aca="false">+SUMIFS(AD$2:AD$181,$J$2:$J$181,$J271,$B$2:$B$181,"&lt;"&amp;$B271,$B$2:$B$181,"&gt;="&amp;($B271-6))/6</f>
        <v>2.66666666666667</v>
      </c>
      <c r="AE271" s="19" t="n">
        <f aca="false">+SUMIFS(AE$2:AE$181,$J$2:$J$181,$J271,$B$2:$B$181,"&lt;"&amp;$B271,$B$2:$B$181,"&gt;="&amp;($B271-6))/(6*90)</f>
        <v>0.0981481481481482</v>
      </c>
      <c r="AF271" s="19" t="n">
        <f aca="false">+SUMIFS(AF$2:AF$181,$J$2:$J$181,$J271,$B$2:$B$181,"&lt;"&amp;$B271,$B$2:$B$181,"&gt;="&amp;($B271-6))/(6*90)</f>
        <v>3.45555555555556</v>
      </c>
      <c r="AG271" s="19" t="n">
        <f aca="false">+SUMIFS(AG$2:AG$181,$J$2:$J$181,$J271,$B$2:$B$181,"&lt;"&amp;$B271,$B$2:$B$181,"&gt;="&amp;($B271-6))/(6*90)</f>
        <v>0.418518518518519</v>
      </c>
      <c r="AH271" s="19" t="n">
        <f aca="false">+SUMIFS(AH$2:AH$181,$J$2:$J$181,$J271,$B$2:$B$181,"&lt;"&amp;$B271,$B$2:$B$181,"&gt;="&amp;($B271-6))/(6*90)</f>
        <v>0.0537037037037037</v>
      </c>
      <c r="AI271" s="19" t="n">
        <f aca="false">+SUMIFS(AI$2:AI$181,$J$2:$J$181,$J271,$B$2:$B$181,"&lt;"&amp;$B271,$B$2:$B$181,"&gt;="&amp;($B271-6))/(6*90)</f>
        <v>0.159259259259259</v>
      </c>
      <c r="AJ271" s="19" t="n">
        <f aca="false">+SUMIFS(AJ$2:AJ$181,$J$2:$J$181,$J271,$B$2:$B$181,"&lt;"&amp;$B271,$B$2:$B$181,"&gt;="&amp;($B271-6))/6</f>
        <v>2.16666666666667</v>
      </c>
      <c r="AK271" s="19" t="n">
        <f aca="false">+SUMIFS(AK$2:AK$181,$J$2:$J$181,$J271,$B$2:$B$181,"&lt;"&amp;$B271,$B$2:$B$181,"&gt;="&amp;($B271-6))/(6*90)</f>
        <v>0.12037037037037</v>
      </c>
      <c r="AL271" s="19" t="n">
        <f aca="false">+SUMIFS(AL$2:AL$181,$J$2:$J$181,$J271,$B$2:$B$181,"&lt;"&amp;$B271,$B$2:$B$181,"&gt;="&amp;($B271-6))/6</f>
        <v>1</v>
      </c>
      <c r="AM271" s="19" t="n">
        <f aca="false">+SUMIFS(AM$2:AM$181,$J$2:$J$181,$J271,$B$2:$B$181,"&lt;"&amp;$B271,$B$2:$B$181,"&gt;="&amp;($B271-6))/6</f>
        <v>1.30999212775529</v>
      </c>
      <c r="AN271" s="19" t="n">
        <f aca="false">+SUMIFS(AN$2:AN$181,$J$2:$J$181,$J271,$B$2:$B$181,"&lt;"&amp;$B271,$B$2:$B$181,"&gt;="&amp;($B271-6))/6</f>
        <v>0.740907495463882</v>
      </c>
    </row>
    <row r="272" customFormat="false" ht="13.2" hidden="false" customHeight="false" outlineLevel="0" collapsed="false">
      <c r="B272" s="3" t="n">
        <v>11</v>
      </c>
      <c r="I272" s="20" t="n">
        <v>1</v>
      </c>
      <c r="J272" s="1" t="s">
        <v>41</v>
      </c>
      <c r="K272" s="1" t="s">
        <v>38</v>
      </c>
      <c r="L272" s="5" t="n">
        <v>42684</v>
      </c>
      <c r="M272" s="1" t="n">
        <v>1</v>
      </c>
      <c r="N272" s="1" t="n">
        <v>4</v>
      </c>
      <c r="O272" s="1" t="n">
        <v>0</v>
      </c>
      <c r="P272" s="19" t="n">
        <f aca="false">+SUMIFS($O$2:$O$181,$J$2:$J$181,$J272,$B$2:$B$181,"&lt;"&amp;$B272,$B$2:$B$181,"&gt;="&amp;($B272-6))/6</f>
        <v>1.33333333333333</v>
      </c>
      <c r="Q272" s="19" t="n">
        <f aca="false">+SUMIFS($M$2:$M$181,$J$2:$J$181,$J272,$B$2:$B$181,"&lt;"&amp;$B272,$B$2:$B$181,"&gt;="&amp;($B272-6))/6</f>
        <v>1.16666666666667</v>
      </c>
      <c r="R272" s="19" t="n">
        <f aca="false">+SUMIFS($N$2:$N$181,$J$2:$J$181,$J272,$B$2:$B$181,"&lt;"&amp;$B272,$B$2:$B$181,"&gt;="&amp;($B272-6))/6</f>
        <v>1.66666666666667</v>
      </c>
      <c r="S272" s="19" t="n">
        <f aca="false">+SUMIFS($S$2:$S$181,$J$2:$J$181,$J272,$B$2:$B$181,"&lt;"&amp;$B272,$B$2:$B$181,"&gt;="&amp;($B272-6))/(6*90)</f>
        <v>0.459259259259259</v>
      </c>
      <c r="T272" s="19" t="n">
        <f aca="false">+SUMIFS($T$2:$T$181,$J$2:$J$181,$J272,$B$2:$B$181,"&lt;"&amp;$B272,$B$2:$B$181,"&gt;="&amp;($B272-6))/(6*90)</f>
        <v>0.103703703703704</v>
      </c>
      <c r="U272" s="19" t="n">
        <f aca="false">+SUMIFS($U$2:$U$181,$J$2:$J$181,$J272,$B$2:$B$181,"&lt;"&amp;$B272,$B$2:$B$181,"&gt;="&amp;($B272-6))/(6*90)</f>
        <v>0.707407407407407</v>
      </c>
      <c r="V272" s="19" t="n">
        <f aca="false">+SUMIFS($V$2:$V$181,$J$2:$J$181,$J272,$B$2:$B$181,"&lt;"&amp;$B272,$B$2:$B$181,"&gt;="&amp;($B272-6))/(6*90)</f>
        <v>0.157407407407407</v>
      </c>
      <c r="W272" s="19" t="n">
        <f aca="false">+SUMIFS($W$2:$W$181,$J$2:$J$181,$J272,$B$2:$B$181,"&lt;"&amp;$B272,$B$2:$B$181,"&gt;="&amp;($B272-6))/6</f>
        <v>1.51136363636364</v>
      </c>
      <c r="X272" s="19" t="n">
        <f aca="false">+SUMIFS($X$2:$X$181,$J$2:$J$181,$J272,$B$2:$B$181,"&lt;"&amp;$B272,$B$2:$B$181,"&gt;="&amp;($B272-6))/6</f>
        <v>1.6188146648673</v>
      </c>
      <c r="Y272" s="19" t="n">
        <f aca="false">+SUMIFS($Y$2:$Y$181,$J$2:$J$181,$J272,$B$2:$B$181,"&lt;"&amp;$B272,$B$2:$B$181,"&gt;="&amp;($B272-6))/(6*90)</f>
        <v>2.22222222222222</v>
      </c>
      <c r="Z272" s="19" t="n">
        <f aca="false">+SUMIFS($Z$2:$Z$181,$J$2:$J$181,$J272,$B$2:$B$181,"&lt;"&amp;$B272,$B$2:$B$181,"&gt;="&amp;($B272-6))/(6*90)</f>
        <v>0.42962962962963</v>
      </c>
      <c r="AA272" s="19" t="n">
        <f aca="false">+SUMIFS($AA$2:$AA$181,$J$2:$J$181,$J272,$B$2:$B$181,"&lt;"&amp;$B272,$B$2:$B$181,"&gt;="&amp;($B272-6))/6</f>
        <v>0.844398172158638</v>
      </c>
      <c r="AB272" s="19" t="n">
        <f aca="false">+SUMIFS($AB$2:$AB$181,$J$2:$J$181,$J272,$B$2:$B$181,"&lt;"&amp;$B272,$B$2:$B$181,"&gt;="&amp;($B272-6))/(6*90)</f>
        <v>0.037037037037037</v>
      </c>
      <c r="AC272" s="19" t="n">
        <f aca="false">+SUMIFS($AC$2:$AC$181,$J$2:$J$181,$J272,$B$2:$B$181,"&lt;"&amp;$B272,$B$2:$B$181,"&gt;="&amp;($B272-6))/(6*90)</f>
        <v>0.190740740740741</v>
      </c>
      <c r="AD272" s="19" t="n">
        <f aca="false">+SUMIFS(AD$2:AD$181,$J$2:$J$181,$J272,$B$2:$B$181,"&lt;"&amp;$B272,$B$2:$B$181,"&gt;="&amp;($B272-6))/6</f>
        <v>2.16666666666667</v>
      </c>
      <c r="AE272" s="19" t="n">
        <f aca="false">+SUMIFS(AE$2:AE$181,$J$2:$J$181,$J272,$B$2:$B$181,"&lt;"&amp;$B272,$B$2:$B$181,"&gt;="&amp;($B272-6))/(6*90)</f>
        <v>0.0833333333333333</v>
      </c>
      <c r="AF272" s="19" t="n">
        <f aca="false">+SUMIFS(AF$2:AF$181,$J$2:$J$181,$J272,$B$2:$B$181,"&lt;"&amp;$B272,$B$2:$B$181,"&gt;="&amp;($B272-6))/(6*90)</f>
        <v>4.25925925925926</v>
      </c>
      <c r="AG272" s="19" t="n">
        <f aca="false">+SUMIFS(AG$2:AG$181,$J$2:$J$181,$J272,$B$2:$B$181,"&lt;"&amp;$B272,$B$2:$B$181,"&gt;="&amp;($B272-6))/(6*90)</f>
        <v>0.481481481481481</v>
      </c>
      <c r="AH272" s="19" t="n">
        <f aca="false">+SUMIFS(AH$2:AH$181,$J$2:$J$181,$J272,$B$2:$B$181,"&lt;"&amp;$B272,$B$2:$B$181,"&gt;="&amp;($B272-6))/(6*90)</f>
        <v>0.0648148148148148</v>
      </c>
      <c r="AI272" s="19" t="n">
        <f aca="false">+SUMIFS(AI$2:AI$181,$J$2:$J$181,$J272,$B$2:$B$181,"&lt;"&amp;$B272,$B$2:$B$181,"&gt;="&amp;($B272-6))/(6*90)</f>
        <v>0.164814814814815</v>
      </c>
      <c r="AJ272" s="19" t="n">
        <f aca="false">+SUMIFS(AJ$2:AJ$181,$J$2:$J$181,$J272,$B$2:$B$181,"&lt;"&amp;$B272,$B$2:$B$181,"&gt;="&amp;($B272-6))/6</f>
        <v>2.16666666666667</v>
      </c>
      <c r="AK272" s="19" t="n">
        <f aca="false">+SUMIFS(AK$2:AK$181,$J$2:$J$181,$J272,$B$2:$B$181,"&lt;"&amp;$B272,$B$2:$B$181,"&gt;="&amp;($B272-6))/(6*90)</f>
        <v>0.146296296296296</v>
      </c>
      <c r="AL272" s="19" t="n">
        <f aca="false">+SUMIFS(AL$2:AL$181,$J$2:$J$181,$J272,$B$2:$B$181,"&lt;"&amp;$B272,$B$2:$B$181,"&gt;="&amp;($B272-6))/6</f>
        <v>0.833333333333333</v>
      </c>
      <c r="AM272" s="19" t="n">
        <f aca="false">+SUMIFS(AM$2:AM$181,$J$2:$J$181,$J272,$B$2:$B$181,"&lt;"&amp;$B272,$B$2:$B$181,"&gt;="&amp;($B272-6))/6</f>
        <v>0.717399535162693</v>
      </c>
      <c r="AN272" s="19" t="n">
        <f aca="false">+SUMIFS(AN$2:AN$181,$J$2:$J$181,$J272,$B$2:$B$181,"&lt;"&amp;$B272,$B$2:$B$181,"&gt;="&amp;($B272-6))/6</f>
        <v>0.574065081872787</v>
      </c>
    </row>
    <row r="273" customFormat="false" ht="13.2" hidden="false" customHeight="false" outlineLevel="0" collapsed="false">
      <c r="B273" s="3" t="n">
        <v>12</v>
      </c>
      <c r="I273" s="20" t="n">
        <v>0</v>
      </c>
      <c r="J273" s="1" t="s">
        <v>41</v>
      </c>
      <c r="K273" s="1" t="s">
        <v>45</v>
      </c>
      <c r="L273" s="5" t="n">
        <v>42689</v>
      </c>
      <c r="M273" s="1" t="n">
        <v>0</v>
      </c>
      <c r="N273" s="1" t="n">
        <v>1</v>
      </c>
      <c r="O273" s="1" t="n">
        <v>0</v>
      </c>
      <c r="P273" s="19" t="n">
        <f aca="false">+SUMIFS($O$2:$O$181,$J$2:$J$181,$J273,$B$2:$B$181,"&lt;"&amp;$B273,$B$2:$B$181,"&gt;="&amp;($B273-6))/6</f>
        <v>1.16666666666667</v>
      </c>
      <c r="Q273" s="19" t="n">
        <f aca="false">+SUMIFS($M$2:$M$181,$J$2:$J$181,$J273,$B$2:$B$181,"&lt;"&amp;$B273,$B$2:$B$181,"&gt;="&amp;($B273-6))/6</f>
        <v>1</v>
      </c>
      <c r="R273" s="19" t="n">
        <f aca="false">+SUMIFS($N$2:$N$181,$J$2:$J$181,$J273,$B$2:$B$181,"&lt;"&amp;$B273,$B$2:$B$181,"&gt;="&amp;($B273-6))/6</f>
        <v>2</v>
      </c>
      <c r="S273" s="19" t="n">
        <f aca="false">+SUMIFS($S$2:$S$181,$J$2:$J$181,$J273,$B$2:$B$181,"&lt;"&amp;$B273,$B$2:$B$181,"&gt;="&amp;($B273-6))/(6*90)</f>
        <v>0.431481481481481</v>
      </c>
      <c r="T273" s="19" t="n">
        <f aca="false">+SUMIFS($T$2:$T$181,$J$2:$J$181,$J273,$B$2:$B$181,"&lt;"&amp;$B273,$B$2:$B$181,"&gt;="&amp;($B273-6))/(6*90)</f>
        <v>0.101851851851852</v>
      </c>
      <c r="U273" s="19" t="n">
        <f aca="false">+SUMIFS($U$2:$U$181,$J$2:$J$181,$J273,$B$2:$B$181,"&lt;"&amp;$B273,$B$2:$B$181,"&gt;="&amp;($B273-6))/(6*90)</f>
        <v>0.712962962962963</v>
      </c>
      <c r="V273" s="19" t="n">
        <f aca="false">+SUMIFS($V$2:$V$181,$J$2:$J$181,$J273,$B$2:$B$181,"&lt;"&amp;$B273,$B$2:$B$181,"&gt;="&amp;($B273-6))/(6*90)</f>
        <v>0.194444444444444</v>
      </c>
      <c r="W273" s="19" t="n">
        <f aca="false">+SUMIFS($W$2:$W$181,$J$2:$J$181,$J273,$B$2:$B$181,"&lt;"&amp;$B273,$B$2:$B$181,"&gt;="&amp;($B273-6))/6</f>
        <v>1.12247474747475</v>
      </c>
      <c r="X273" s="19" t="n">
        <f aca="false">+SUMIFS($X$2:$X$181,$J$2:$J$181,$J273,$B$2:$B$181,"&lt;"&amp;$B273,$B$2:$B$181,"&gt;="&amp;($B273-6))/6</f>
        <v>1.95619658119658</v>
      </c>
      <c r="Y273" s="19" t="n">
        <f aca="false">+SUMIFS($Y$2:$Y$181,$J$2:$J$181,$J273,$B$2:$B$181,"&lt;"&amp;$B273,$B$2:$B$181,"&gt;="&amp;($B273-6))/(6*90)</f>
        <v>2.31111111111111</v>
      </c>
      <c r="Z273" s="19" t="n">
        <f aca="false">+SUMIFS($Z$2:$Z$181,$J$2:$J$181,$J273,$B$2:$B$181,"&lt;"&amp;$B273,$B$2:$B$181,"&gt;="&amp;($B273-6))/(6*90)</f>
        <v>0.487037037037037</v>
      </c>
      <c r="AA273" s="19" t="n">
        <f aca="false">+SUMIFS($AA$2:$AA$181,$J$2:$J$181,$J273,$B$2:$B$181,"&lt;"&amp;$B273,$B$2:$B$181,"&gt;="&amp;($B273-6))/6</f>
        <v>0.834676685576718</v>
      </c>
      <c r="AB273" s="19" t="n">
        <f aca="false">+SUMIFS($AB$2:$AB$181,$J$2:$J$181,$J273,$B$2:$B$181,"&lt;"&amp;$B273,$B$2:$B$181,"&gt;="&amp;($B273-6))/(6*90)</f>
        <v>0.0444444444444444</v>
      </c>
      <c r="AC273" s="19" t="n">
        <f aca="false">+SUMIFS($AC$2:$AC$181,$J$2:$J$181,$J273,$B$2:$B$181,"&lt;"&amp;$B273,$B$2:$B$181,"&gt;="&amp;($B273-6))/(6*90)</f>
        <v>0.194444444444444</v>
      </c>
      <c r="AD273" s="19" t="n">
        <f aca="false">+SUMIFS(AD$2:AD$181,$J$2:$J$181,$J273,$B$2:$B$181,"&lt;"&amp;$B273,$B$2:$B$181,"&gt;="&amp;($B273-6))/6</f>
        <v>2.5</v>
      </c>
      <c r="AE273" s="19" t="n">
        <f aca="false">+SUMIFS(AE$2:AE$181,$J$2:$J$181,$J273,$B$2:$B$181,"&lt;"&amp;$B273,$B$2:$B$181,"&gt;="&amp;($B273-6))/(6*90)</f>
        <v>0.0851851851851852</v>
      </c>
      <c r="AF273" s="19" t="n">
        <f aca="false">+SUMIFS(AF$2:AF$181,$J$2:$J$181,$J273,$B$2:$B$181,"&lt;"&amp;$B273,$B$2:$B$181,"&gt;="&amp;($B273-6))/(6*90)</f>
        <v>3.97222222222222</v>
      </c>
      <c r="AG273" s="19" t="n">
        <f aca="false">+SUMIFS(AG$2:AG$181,$J$2:$J$181,$J273,$B$2:$B$181,"&lt;"&amp;$B273,$B$2:$B$181,"&gt;="&amp;($B273-6))/(6*90)</f>
        <v>0.37962962962963</v>
      </c>
      <c r="AH273" s="19" t="n">
        <f aca="false">+SUMIFS(AH$2:AH$181,$J$2:$J$181,$J273,$B$2:$B$181,"&lt;"&amp;$B273,$B$2:$B$181,"&gt;="&amp;($B273-6))/(6*90)</f>
        <v>0.0481481481481482</v>
      </c>
      <c r="AI273" s="19" t="n">
        <f aca="false">+SUMIFS(AI$2:AI$181,$J$2:$J$181,$J273,$B$2:$B$181,"&lt;"&amp;$B273,$B$2:$B$181,"&gt;="&amp;($B273-6))/(6*90)</f>
        <v>0.164814814814815</v>
      </c>
      <c r="AJ273" s="19" t="n">
        <f aca="false">+SUMIFS(AJ$2:AJ$181,$J$2:$J$181,$J273,$B$2:$B$181,"&lt;"&amp;$B273,$B$2:$B$181,"&gt;="&amp;($B273-6))/6</f>
        <v>2.33333333333333</v>
      </c>
      <c r="AK273" s="19" t="n">
        <f aca="false">+SUMIFS(AK$2:AK$181,$J$2:$J$181,$J273,$B$2:$B$181,"&lt;"&amp;$B273,$B$2:$B$181,"&gt;="&amp;($B273-6))/(6*90)</f>
        <v>0.135185185185185</v>
      </c>
      <c r="AL273" s="19" t="n">
        <f aca="false">+SUMIFS(AL$2:AL$181,$J$2:$J$181,$J273,$B$2:$B$181,"&lt;"&amp;$B273,$B$2:$B$181,"&gt;="&amp;($B273-6))/6</f>
        <v>0.708333333333333</v>
      </c>
      <c r="AM273" s="19" t="n">
        <f aca="false">+SUMIFS(AM$2:AM$181,$J$2:$J$181,$J273,$B$2:$B$181,"&lt;"&amp;$B273,$B$2:$B$181,"&gt;="&amp;($B273-6))/6</f>
        <v>0.750462962962963</v>
      </c>
      <c r="AN273" s="19" t="n">
        <f aca="false">+SUMIFS(AN$2:AN$181,$J$2:$J$181,$J273,$B$2:$B$181,"&lt;"&amp;$B273,$B$2:$B$181,"&gt;="&amp;($B273-6))/6</f>
        <v>0.647027494686013</v>
      </c>
    </row>
    <row r="274" customFormat="false" ht="13.2" hidden="false" customHeight="false" outlineLevel="0" collapsed="false">
      <c r="B274" s="3" t="n">
        <v>13</v>
      </c>
      <c r="I274" s="20" t="n">
        <v>1</v>
      </c>
      <c r="J274" s="1" t="s">
        <v>41</v>
      </c>
      <c r="K274" s="1" t="s">
        <v>46</v>
      </c>
      <c r="L274" s="5" t="n">
        <v>42817</v>
      </c>
      <c r="M274" s="1" t="n">
        <v>2</v>
      </c>
      <c r="N274" s="1" t="n">
        <v>1</v>
      </c>
      <c r="O274" s="1" t="n">
        <v>3</v>
      </c>
      <c r="P274" s="19" t="n">
        <f aca="false">+SUMIFS($O$2:$O$181,$J$2:$J$181,$J274,$B$2:$B$181,"&lt;"&amp;$B274,$B$2:$B$181,"&gt;="&amp;($B274-6))/6</f>
        <v>1</v>
      </c>
      <c r="Q274" s="19" t="n">
        <f aca="false">+SUMIFS($M$2:$M$181,$J$2:$J$181,$J274,$B$2:$B$181,"&lt;"&amp;$B274,$B$2:$B$181,"&gt;="&amp;($B274-6))/6</f>
        <v>0.666666666666667</v>
      </c>
      <c r="R274" s="19" t="n">
        <f aca="false">+SUMIFS($N$2:$N$181,$J$2:$J$181,$J274,$B$2:$B$181,"&lt;"&amp;$B274,$B$2:$B$181,"&gt;="&amp;($B274-6))/6</f>
        <v>1.83333333333333</v>
      </c>
      <c r="S274" s="19" t="n">
        <f aca="false">+SUMIFS($S$2:$S$181,$J$2:$J$181,$J274,$B$2:$B$181,"&lt;"&amp;$B274,$B$2:$B$181,"&gt;="&amp;($B274-6))/(6*90)</f>
        <v>0.47962962962963</v>
      </c>
      <c r="T274" s="19" t="n">
        <f aca="false">+SUMIFS($T$2:$T$181,$J$2:$J$181,$J274,$B$2:$B$181,"&lt;"&amp;$B274,$B$2:$B$181,"&gt;="&amp;($B274-6))/(6*90)</f>
        <v>0.116666666666667</v>
      </c>
      <c r="U274" s="19" t="n">
        <f aca="false">+SUMIFS($U$2:$U$181,$J$2:$J$181,$J274,$B$2:$B$181,"&lt;"&amp;$B274,$B$2:$B$181,"&gt;="&amp;($B274-6))/(6*90)</f>
        <v>0.753703703703704</v>
      </c>
      <c r="V274" s="19" t="n">
        <f aca="false">+SUMIFS($V$2:$V$181,$J$2:$J$181,$J274,$B$2:$B$181,"&lt;"&amp;$B274,$B$2:$B$181,"&gt;="&amp;($B274-6))/(6*90)</f>
        <v>0.190740740740741</v>
      </c>
      <c r="W274" s="19" t="n">
        <f aca="false">+SUMIFS($W$2:$W$181,$J$2:$J$181,$J274,$B$2:$B$181,"&lt;"&amp;$B274,$B$2:$B$181,"&gt;="&amp;($B274-6))/6</f>
        <v>0.789141414141414</v>
      </c>
      <c r="X274" s="19" t="n">
        <f aca="false">+SUMIFS($X$2:$X$181,$J$2:$J$181,$J274,$B$2:$B$181,"&lt;"&amp;$B274,$B$2:$B$181,"&gt;="&amp;($B274-6))/6</f>
        <v>1.84590246354952</v>
      </c>
      <c r="Y274" s="19" t="n">
        <f aca="false">+SUMIFS($Y$2:$Y$181,$J$2:$J$181,$J274,$B$2:$B$181,"&lt;"&amp;$B274,$B$2:$B$181,"&gt;="&amp;($B274-6))/(6*90)</f>
        <v>2.47407407407407</v>
      </c>
      <c r="Z274" s="19" t="n">
        <f aca="false">+SUMIFS($Z$2:$Z$181,$J$2:$J$181,$J274,$B$2:$B$181,"&lt;"&amp;$B274,$B$2:$B$181,"&gt;="&amp;($B274-6))/(6*90)</f>
        <v>0.535185185185185</v>
      </c>
      <c r="AA274" s="19" t="n">
        <f aca="false">+SUMIFS($AA$2:$AA$181,$J$2:$J$181,$J274,$B$2:$B$181,"&lt;"&amp;$B274,$B$2:$B$181,"&gt;="&amp;($B274-6))/6</f>
        <v>0.828770567037836</v>
      </c>
      <c r="AB274" s="19" t="n">
        <f aca="false">+SUMIFS($AB$2:$AB$181,$J$2:$J$181,$J274,$B$2:$B$181,"&lt;"&amp;$B274,$B$2:$B$181,"&gt;="&amp;($B274-6))/(6*90)</f>
        <v>0.0351851851851852</v>
      </c>
      <c r="AC274" s="19" t="n">
        <f aca="false">+SUMIFS($AC$2:$AC$181,$J$2:$J$181,$J274,$B$2:$B$181,"&lt;"&amp;$B274,$B$2:$B$181,"&gt;="&amp;($B274-6))/(6*90)</f>
        <v>0.175925925925926</v>
      </c>
      <c r="AD274" s="19" t="n">
        <f aca="false">+SUMIFS(AD$2:AD$181,$J$2:$J$181,$J274,$B$2:$B$181,"&lt;"&amp;$B274,$B$2:$B$181,"&gt;="&amp;($B274-6))/6</f>
        <v>2.33333333333333</v>
      </c>
      <c r="AE274" s="19" t="n">
        <f aca="false">+SUMIFS(AE$2:AE$181,$J$2:$J$181,$J274,$B$2:$B$181,"&lt;"&amp;$B274,$B$2:$B$181,"&gt;="&amp;($B274-6))/(6*90)</f>
        <v>0.0833333333333333</v>
      </c>
      <c r="AF274" s="19" t="n">
        <f aca="false">+SUMIFS(AF$2:AF$181,$J$2:$J$181,$J274,$B$2:$B$181,"&lt;"&amp;$B274,$B$2:$B$181,"&gt;="&amp;($B274-6))/(6*90)</f>
        <v>3.8537037037037</v>
      </c>
      <c r="AG274" s="19" t="n">
        <f aca="false">+SUMIFS(AG$2:AG$181,$J$2:$J$181,$J274,$B$2:$B$181,"&lt;"&amp;$B274,$B$2:$B$181,"&gt;="&amp;($B274-6))/(6*90)</f>
        <v>0.405555555555556</v>
      </c>
      <c r="AH274" s="19" t="n">
        <f aca="false">+SUMIFS(AH$2:AH$181,$J$2:$J$181,$J274,$B$2:$B$181,"&lt;"&amp;$B274,$B$2:$B$181,"&gt;="&amp;($B274-6))/(6*90)</f>
        <v>0.0648148148148148</v>
      </c>
      <c r="AI274" s="19" t="n">
        <f aca="false">+SUMIFS(AI$2:AI$181,$J$2:$J$181,$J274,$B$2:$B$181,"&lt;"&amp;$B274,$B$2:$B$181,"&gt;="&amp;($B274-6))/(6*90)</f>
        <v>0.175925925925926</v>
      </c>
      <c r="AJ274" s="19" t="n">
        <f aca="false">+SUMIFS(AJ$2:AJ$181,$J$2:$J$181,$J274,$B$2:$B$181,"&lt;"&amp;$B274,$B$2:$B$181,"&gt;="&amp;($B274-6))/6</f>
        <v>3</v>
      </c>
      <c r="AK274" s="19" t="n">
        <f aca="false">+SUMIFS(AK$2:AK$181,$J$2:$J$181,$J274,$B$2:$B$181,"&lt;"&amp;$B274,$B$2:$B$181,"&gt;="&amp;($B274-6))/(6*90)</f>
        <v>0.137037037037037</v>
      </c>
      <c r="AL274" s="19" t="n">
        <f aca="false">+SUMIFS(AL$2:AL$181,$J$2:$J$181,$J274,$B$2:$B$181,"&lt;"&amp;$B274,$B$2:$B$181,"&gt;="&amp;($B274-6))/6</f>
        <v>0.541666666666667</v>
      </c>
      <c r="AM274" s="19" t="n">
        <f aca="false">+SUMIFS(AM$2:AM$181,$J$2:$J$181,$J274,$B$2:$B$181,"&lt;"&amp;$B274,$B$2:$B$181,"&gt;="&amp;($B274-6))/6</f>
        <v>0.734531590413943</v>
      </c>
      <c r="AN274" s="19" t="n">
        <f aca="false">+SUMIFS(AN$2:AN$181,$J$2:$J$181,$J274,$B$2:$B$181,"&lt;"&amp;$B274,$B$2:$B$181,"&gt;="&amp;($B274-6))/6</f>
        <v>0.698428460869588</v>
      </c>
    </row>
    <row r="275" customFormat="false" ht="13.2" hidden="false" customHeight="false" outlineLevel="0" collapsed="false">
      <c r="B275" s="3" t="n">
        <v>14</v>
      </c>
      <c r="I275" s="20" t="n">
        <v>0</v>
      </c>
      <c r="J275" s="1" t="s">
        <v>41</v>
      </c>
      <c r="K275" s="1" t="s">
        <v>42</v>
      </c>
      <c r="L275" s="5" t="n">
        <v>42822</v>
      </c>
      <c r="M275" s="1" t="n">
        <v>0</v>
      </c>
      <c r="N275" s="1" t="n">
        <v>3</v>
      </c>
      <c r="O275" s="1" t="n">
        <v>0</v>
      </c>
      <c r="P275" s="19" t="n">
        <f aca="false">+SUMIFS($O$2:$O$181,$J$2:$J$181,$J275,$B$2:$B$181,"&lt;"&amp;$B275,$B$2:$B$181,"&gt;="&amp;($B275-6))/6</f>
        <v>1</v>
      </c>
      <c r="Q275" s="19" t="n">
        <f aca="false">+SUMIFS($M$2:$M$181,$J$2:$J$181,$J275,$B$2:$B$181,"&lt;"&amp;$B275,$B$2:$B$181,"&gt;="&amp;($B275-6))/6</f>
        <v>0.666666666666667</v>
      </c>
      <c r="R275" s="19" t="n">
        <f aca="false">+SUMIFS($N$2:$N$181,$J$2:$J$181,$J275,$B$2:$B$181,"&lt;"&amp;$B275,$B$2:$B$181,"&gt;="&amp;($B275-6))/6</f>
        <v>1.83333333333333</v>
      </c>
      <c r="S275" s="19" t="n">
        <f aca="false">+SUMIFS($S$2:$S$181,$J$2:$J$181,$J275,$B$2:$B$181,"&lt;"&amp;$B275,$B$2:$B$181,"&gt;="&amp;($B275-6))/(6*90)</f>
        <v>0.496296296296296</v>
      </c>
      <c r="T275" s="19" t="n">
        <f aca="false">+SUMIFS($T$2:$T$181,$J$2:$J$181,$J275,$B$2:$B$181,"&lt;"&amp;$B275,$B$2:$B$181,"&gt;="&amp;($B275-6))/(6*90)</f>
        <v>0.114814814814815</v>
      </c>
      <c r="U275" s="19" t="n">
        <f aca="false">+SUMIFS($U$2:$U$181,$J$2:$J$181,$J275,$B$2:$B$181,"&lt;"&amp;$B275,$B$2:$B$181,"&gt;="&amp;($B275-6))/(6*90)</f>
        <v>0.766666666666667</v>
      </c>
      <c r="V275" s="19" t="n">
        <f aca="false">+SUMIFS($V$2:$V$181,$J$2:$J$181,$J275,$B$2:$B$181,"&lt;"&amp;$B275,$B$2:$B$181,"&gt;="&amp;($B275-6))/(6*90)</f>
        <v>0.164814814814815</v>
      </c>
      <c r="W275" s="19" t="n">
        <f aca="false">+SUMIFS($W$2:$W$181,$J$2:$J$181,$J275,$B$2:$B$181,"&lt;"&amp;$B275,$B$2:$B$181,"&gt;="&amp;($B275-6))/6</f>
        <v>1.15277777777778</v>
      </c>
      <c r="X275" s="19" t="n">
        <f aca="false">+SUMIFS($X$2:$X$181,$J$2:$J$181,$J275,$B$2:$B$181,"&lt;"&amp;$B275,$B$2:$B$181,"&gt;="&amp;($B275-6))/6</f>
        <v>1.88756913021619</v>
      </c>
      <c r="Y275" s="19" t="n">
        <f aca="false">+SUMIFS($Y$2:$Y$181,$J$2:$J$181,$J275,$B$2:$B$181,"&lt;"&amp;$B275,$B$2:$B$181,"&gt;="&amp;($B275-6))/(6*90)</f>
        <v>2.4537037037037</v>
      </c>
      <c r="Z275" s="19" t="n">
        <f aca="false">+SUMIFS($Z$2:$Z$181,$J$2:$J$181,$J275,$B$2:$B$181,"&lt;"&amp;$B275,$B$2:$B$181,"&gt;="&amp;($B275-6))/(6*90)</f>
        <v>0.555555555555556</v>
      </c>
      <c r="AA275" s="19" t="n">
        <f aca="false">+SUMIFS($AA$2:$AA$181,$J$2:$J$181,$J275,$B$2:$B$181,"&lt;"&amp;$B275,$B$2:$B$181,"&gt;="&amp;($B275-6))/6</f>
        <v>0.818111652309154</v>
      </c>
      <c r="AB275" s="19" t="n">
        <f aca="false">+SUMIFS($AB$2:$AB$181,$J$2:$J$181,$J275,$B$2:$B$181,"&lt;"&amp;$B275,$B$2:$B$181,"&gt;="&amp;($B275-6))/(6*90)</f>
        <v>0.0277777777777778</v>
      </c>
      <c r="AC275" s="19" t="n">
        <f aca="false">+SUMIFS($AC$2:$AC$181,$J$2:$J$181,$J275,$B$2:$B$181,"&lt;"&amp;$B275,$B$2:$B$181,"&gt;="&amp;($B275-6))/(6*90)</f>
        <v>0.162962962962963</v>
      </c>
      <c r="AD275" s="19" t="n">
        <f aca="false">+SUMIFS(AD$2:AD$181,$J$2:$J$181,$J275,$B$2:$B$181,"&lt;"&amp;$B275,$B$2:$B$181,"&gt;="&amp;($B275-6))/6</f>
        <v>2</v>
      </c>
      <c r="AE275" s="19" t="n">
        <f aca="false">+SUMIFS(AE$2:AE$181,$J$2:$J$181,$J275,$B$2:$B$181,"&lt;"&amp;$B275,$B$2:$B$181,"&gt;="&amp;($B275-6))/(6*90)</f>
        <v>0.0722222222222222</v>
      </c>
      <c r="AF275" s="19" t="n">
        <f aca="false">+SUMIFS(AF$2:AF$181,$J$2:$J$181,$J275,$B$2:$B$181,"&lt;"&amp;$B275,$B$2:$B$181,"&gt;="&amp;($B275-6))/(6*90)</f>
        <v>3.68333333333333</v>
      </c>
      <c r="AG275" s="19" t="n">
        <f aca="false">+SUMIFS(AG$2:AG$181,$J$2:$J$181,$J275,$B$2:$B$181,"&lt;"&amp;$B275,$B$2:$B$181,"&gt;="&amp;($B275-6))/(6*90)</f>
        <v>0.461111111111111</v>
      </c>
      <c r="AH275" s="19" t="n">
        <f aca="false">+SUMIFS(AH$2:AH$181,$J$2:$J$181,$J275,$B$2:$B$181,"&lt;"&amp;$B275,$B$2:$B$181,"&gt;="&amp;($B275-6))/(6*90)</f>
        <v>0.0722222222222222</v>
      </c>
      <c r="AI275" s="19" t="n">
        <f aca="false">+SUMIFS(AI$2:AI$181,$J$2:$J$181,$J275,$B$2:$B$181,"&lt;"&amp;$B275,$B$2:$B$181,"&gt;="&amp;($B275-6))/(6*90)</f>
        <v>0.172222222222222</v>
      </c>
      <c r="AJ275" s="19" t="n">
        <f aca="false">+SUMIFS(AJ$2:AJ$181,$J$2:$J$181,$J275,$B$2:$B$181,"&lt;"&amp;$B275,$B$2:$B$181,"&gt;="&amp;($B275-6))/6</f>
        <v>2.66666666666667</v>
      </c>
      <c r="AK275" s="19" t="n">
        <f aca="false">+SUMIFS(AK$2:AK$181,$J$2:$J$181,$J275,$B$2:$B$181,"&lt;"&amp;$B275,$B$2:$B$181,"&gt;="&amp;($B275-6))/(6*90)</f>
        <v>0.133333333333333</v>
      </c>
      <c r="AL275" s="19" t="n">
        <f aca="false">+SUMIFS(AL$2:AL$181,$J$2:$J$181,$J275,$B$2:$B$181,"&lt;"&amp;$B275,$B$2:$B$181,"&gt;="&amp;($B275-6))/6</f>
        <v>0.541666666666667</v>
      </c>
      <c r="AM275" s="19" t="n">
        <f aca="false">+SUMIFS(AM$2:AM$181,$J$2:$J$181,$J275,$B$2:$B$181,"&lt;"&amp;$B275,$B$2:$B$181,"&gt;="&amp;($B275-6))/6</f>
        <v>0.655364923747277</v>
      </c>
      <c r="AN275" s="19" t="n">
        <f aca="false">+SUMIFS(AN$2:AN$181,$J$2:$J$181,$J275,$B$2:$B$181,"&lt;"&amp;$B275,$B$2:$B$181,"&gt;="&amp;($B275-6))/6</f>
        <v>0.724013256191226</v>
      </c>
    </row>
    <row r="276" customFormat="false" ht="13.2" hidden="false" customHeight="false" outlineLevel="0" collapsed="false">
      <c r="B276" s="3" t="n">
        <v>15</v>
      </c>
      <c r="I276" s="20" t="n">
        <v>0</v>
      </c>
      <c r="J276" s="1" t="s">
        <v>41</v>
      </c>
      <c r="K276" s="1" t="s">
        <v>40</v>
      </c>
      <c r="L276" s="5" t="n">
        <v>42978</v>
      </c>
      <c r="M276" s="1" t="n">
        <v>3</v>
      </c>
      <c r="N276" s="1" t="n">
        <v>0</v>
      </c>
      <c r="O276" s="1" t="n">
        <v>3</v>
      </c>
      <c r="P276" s="19" t="n">
        <f aca="false">+SUMIFS($O$2:$O$181,$J$2:$J$181,$J276,$B$2:$B$181,"&lt;"&amp;$B276,$B$2:$B$181,"&gt;="&amp;($B276-6))/6</f>
        <v>1</v>
      </c>
      <c r="Q276" s="19" t="n">
        <f aca="false">+SUMIFS($M$2:$M$181,$J$2:$J$181,$J276,$B$2:$B$181,"&lt;"&amp;$B276,$B$2:$B$181,"&gt;="&amp;($B276-6))/6</f>
        <v>0.666666666666667</v>
      </c>
      <c r="R276" s="19" t="n">
        <f aca="false">+SUMIFS($N$2:$N$181,$J$2:$J$181,$J276,$B$2:$B$181,"&lt;"&amp;$B276,$B$2:$B$181,"&gt;="&amp;($B276-6))/6</f>
        <v>1.66666666666667</v>
      </c>
      <c r="S276" s="19" t="n">
        <f aca="false">+SUMIFS($S$2:$S$181,$J$2:$J$181,$J276,$B$2:$B$181,"&lt;"&amp;$B276,$B$2:$B$181,"&gt;="&amp;($B276-6))/(6*90)</f>
        <v>0.475925925925926</v>
      </c>
      <c r="T276" s="19" t="n">
        <f aca="false">+SUMIFS($T$2:$T$181,$J$2:$J$181,$J276,$B$2:$B$181,"&lt;"&amp;$B276,$B$2:$B$181,"&gt;="&amp;($B276-6))/(6*90)</f>
        <v>0.114814814814815</v>
      </c>
      <c r="U276" s="19" t="n">
        <f aca="false">+SUMIFS($U$2:$U$181,$J$2:$J$181,$J276,$B$2:$B$181,"&lt;"&amp;$B276,$B$2:$B$181,"&gt;="&amp;($B276-6))/(6*90)</f>
        <v>0.790740740740741</v>
      </c>
      <c r="V276" s="19" t="n">
        <f aca="false">+SUMIFS($V$2:$V$181,$J$2:$J$181,$J276,$B$2:$B$181,"&lt;"&amp;$B276,$B$2:$B$181,"&gt;="&amp;($B276-6))/(6*90)</f>
        <v>0.15</v>
      </c>
      <c r="W276" s="19" t="n">
        <f aca="false">+SUMIFS($W$2:$W$181,$J$2:$J$181,$J276,$B$2:$B$181,"&lt;"&amp;$B276,$B$2:$B$181,"&gt;="&amp;($B276-6))/6</f>
        <v>1.15277777777778</v>
      </c>
      <c r="X276" s="19" t="n">
        <f aca="false">+SUMIFS($X$2:$X$181,$J$2:$J$181,$J276,$B$2:$B$181,"&lt;"&amp;$B276,$B$2:$B$181,"&gt;="&amp;($B276-6))/6</f>
        <v>1.63790651213252</v>
      </c>
      <c r="Y276" s="19" t="n">
        <f aca="false">+SUMIFS($Y$2:$Y$181,$J$2:$J$181,$J276,$B$2:$B$181,"&lt;"&amp;$B276,$B$2:$B$181,"&gt;="&amp;($B276-6))/(6*90)</f>
        <v>2.26666666666667</v>
      </c>
      <c r="Z276" s="19" t="n">
        <f aca="false">+SUMIFS($Z$2:$Z$181,$J$2:$J$181,$J276,$B$2:$B$181,"&lt;"&amp;$B276,$B$2:$B$181,"&gt;="&amp;($B276-6))/(6*90)</f>
        <v>0.507407407407407</v>
      </c>
      <c r="AA276" s="19" t="n">
        <f aca="false">+SUMIFS($AA$2:$AA$181,$J$2:$J$181,$J276,$B$2:$B$181,"&lt;"&amp;$B276,$B$2:$B$181,"&gt;="&amp;($B276-6))/6</f>
        <v>0.824798828474957</v>
      </c>
      <c r="AB276" s="19" t="n">
        <f aca="false">+SUMIFS($AB$2:$AB$181,$J$2:$J$181,$J276,$B$2:$B$181,"&lt;"&amp;$B276,$B$2:$B$181,"&gt;="&amp;($B276-6))/(6*90)</f>
        <v>0.0296296296296296</v>
      </c>
      <c r="AC276" s="19" t="n">
        <f aca="false">+SUMIFS($AC$2:$AC$181,$J$2:$J$181,$J276,$B$2:$B$181,"&lt;"&amp;$B276,$B$2:$B$181,"&gt;="&amp;($B276-6))/(6*90)</f>
        <v>0.174074074074074</v>
      </c>
      <c r="AD276" s="19" t="n">
        <f aca="false">+SUMIFS(AD$2:AD$181,$J$2:$J$181,$J276,$B$2:$B$181,"&lt;"&amp;$B276,$B$2:$B$181,"&gt;="&amp;($B276-6))/6</f>
        <v>2.33333333333333</v>
      </c>
      <c r="AE276" s="19" t="n">
        <f aca="false">+SUMIFS(AE$2:AE$181,$J$2:$J$181,$J276,$B$2:$B$181,"&lt;"&amp;$B276,$B$2:$B$181,"&gt;="&amp;($B276-6))/(6*90)</f>
        <v>0.062962962962963</v>
      </c>
      <c r="AF276" s="19" t="n">
        <f aca="false">+SUMIFS(AF$2:AF$181,$J$2:$J$181,$J276,$B$2:$B$181,"&lt;"&amp;$B276,$B$2:$B$181,"&gt;="&amp;($B276-6))/(6*90)</f>
        <v>3.77592592592593</v>
      </c>
      <c r="AG276" s="19" t="n">
        <f aca="false">+SUMIFS(AG$2:AG$181,$J$2:$J$181,$J276,$B$2:$B$181,"&lt;"&amp;$B276,$B$2:$B$181,"&gt;="&amp;($B276-6))/(6*90)</f>
        <v>0.440740740740741</v>
      </c>
      <c r="AH276" s="19" t="n">
        <f aca="false">+SUMIFS(AH$2:AH$181,$J$2:$J$181,$J276,$B$2:$B$181,"&lt;"&amp;$B276,$B$2:$B$181,"&gt;="&amp;($B276-6))/(6*90)</f>
        <v>0.0814814814814815</v>
      </c>
      <c r="AI276" s="19" t="n">
        <f aca="false">+SUMIFS(AI$2:AI$181,$J$2:$J$181,$J276,$B$2:$B$181,"&lt;"&amp;$B276,$B$2:$B$181,"&gt;="&amp;($B276-6))/(6*90)</f>
        <v>0.17037037037037</v>
      </c>
      <c r="AJ276" s="19" t="n">
        <f aca="false">+SUMIFS(AJ$2:AJ$181,$J$2:$J$181,$J276,$B$2:$B$181,"&lt;"&amp;$B276,$B$2:$B$181,"&gt;="&amp;($B276-6))/6</f>
        <v>2.33333333333333</v>
      </c>
      <c r="AK276" s="19" t="n">
        <f aca="false">+SUMIFS(AK$2:AK$181,$J$2:$J$181,$J276,$B$2:$B$181,"&lt;"&amp;$B276,$B$2:$B$181,"&gt;="&amp;($B276-6))/(6*90)</f>
        <v>0.144444444444444</v>
      </c>
      <c r="AL276" s="19" t="n">
        <f aca="false">+SUMIFS(AL$2:AL$181,$J$2:$J$181,$J276,$B$2:$B$181,"&lt;"&amp;$B276,$B$2:$B$181,"&gt;="&amp;($B276-6))/6</f>
        <v>0.541666666666667</v>
      </c>
      <c r="AM276" s="19" t="n">
        <f aca="false">+SUMIFS(AM$2:AM$181,$J$2:$J$181,$J276,$B$2:$B$181,"&lt;"&amp;$B276,$B$2:$B$181,"&gt;="&amp;($B276-6))/6</f>
        <v>0.58316519365281</v>
      </c>
      <c r="AN276" s="19" t="n">
        <f aca="false">+SUMIFS(AN$2:AN$181,$J$2:$J$181,$J276,$B$2:$B$181,"&lt;"&amp;$B276,$B$2:$B$181,"&gt;="&amp;($B276-6))/6</f>
        <v>0.66855184033022</v>
      </c>
    </row>
    <row r="277" customFormat="false" ht="13.2" hidden="false" customHeight="false" outlineLevel="0" collapsed="false">
      <c r="B277" s="3" t="n">
        <v>16</v>
      </c>
      <c r="I277" s="20" t="n">
        <v>1</v>
      </c>
      <c r="J277" s="1" t="s">
        <v>41</v>
      </c>
      <c r="K277" s="1" t="s">
        <v>44</v>
      </c>
      <c r="L277" s="5" t="n">
        <v>42983</v>
      </c>
      <c r="M277" s="1" t="n">
        <v>1</v>
      </c>
      <c r="N277" s="1" t="n">
        <v>2</v>
      </c>
      <c r="O277" s="1" t="n">
        <v>0</v>
      </c>
      <c r="P277" s="19" t="n">
        <f aca="false">+SUMIFS($O$2:$O$181,$J$2:$J$181,$J277,$B$2:$B$181,"&lt;"&amp;$B277,$B$2:$B$181,"&gt;="&amp;($B277-6))/6</f>
        <v>1.5</v>
      </c>
      <c r="Q277" s="19" t="n">
        <f aca="false">+SUMIFS($M$2:$M$181,$J$2:$J$181,$J277,$B$2:$B$181,"&lt;"&amp;$B277,$B$2:$B$181,"&gt;="&amp;($B277-6))/6</f>
        <v>1.16666666666667</v>
      </c>
      <c r="R277" s="19" t="n">
        <f aca="false">+SUMIFS($N$2:$N$181,$J$2:$J$181,$J277,$B$2:$B$181,"&lt;"&amp;$B277,$B$2:$B$181,"&gt;="&amp;($B277-6))/6</f>
        <v>1.5</v>
      </c>
      <c r="S277" s="19" t="n">
        <f aca="false">+SUMIFS($S$2:$S$181,$J$2:$J$181,$J277,$B$2:$B$181,"&lt;"&amp;$B277,$B$2:$B$181,"&gt;="&amp;($B277-6))/(6*90)</f>
        <v>0.498148148148148</v>
      </c>
      <c r="T277" s="19" t="n">
        <f aca="false">+SUMIFS($T$2:$T$181,$J$2:$J$181,$J277,$B$2:$B$181,"&lt;"&amp;$B277,$B$2:$B$181,"&gt;="&amp;($B277-6))/(6*90)</f>
        <v>0.127777777777778</v>
      </c>
      <c r="U277" s="19" t="n">
        <f aca="false">+SUMIFS($U$2:$U$181,$J$2:$J$181,$J277,$B$2:$B$181,"&lt;"&amp;$B277,$B$2:$B$181,"&gt;="&amp;($B277-6))/(6*90)</f>
        <v>0.883333333333333</v>
      </c>
      <c r="V277" s="19" t="n">
        <f aca="false">+SUMIFS($V$2:$V$181,$J$2:$J$181,$J277,$B$2:$B$181,"&lt;"&amp;$B277,$B$2:$B$181,"&gt;="&amp;($B277-6))/(6*90)</f>
        <v>0.2</v>
      </c>
      <c r="W277" s="19" t="n">
        <f aca="false">+SUMIFS($W$2:$W$181,$J$2:$J$181,$J277,$B$2:$B$181,"&lt;"&amp;$B277,$B$2:$B$181,"&gt;="&amp;($B277-6))/6</f>
        <v>1.77777777777778</v>
      </c>
      <c r="X277" s="19" t="n">
        <f aca="false">+SUMIFS($X$2:$X$181,$J$2:$J$181,$J277,$B$2:$B$181,"&lt;"&amp;$B277,$B$2:$B$181,"&gt;="&amp;($B277-6))/6</f>
        <v>1.08235095657696</v>
      </c>
      <c r="Y277" s="19" t="n">
        <f aca="false">+SUMIFS($Y$2:$Y$181,$J$2:$J$181,$J277,$B$2:$B$181,"&lt;"&amp;$B277,$B$2:$B$181,"&gt;="&amp;($B277-6))/(6*90)</f>
        <v>2.13703703703704</v>
      </c>
      <c r="Z277" s="19" t="n">
        <f aca="false">+SUMIFS($Z$2:$Z$181,$J$2:$J$181,$J277,$B$2:$B$181,"&lt;"&amp;$B277,$B$2:$B$181,"&gt;="&amp;($B277-6))/(6*90)</f>
        <v>0.438888888888889</v>
      </c>
      <c r="AA277" s="19" t="n">
        <f aca="false">+SUMIFS($AA$2:$AA$181,$J$2:$J$181,$J277,$B$2:$B$181,"&lt;"&amp;$B277,$B$2:$B$181,"&gt;="&amp;($B277-6))/6</f>
        <v>0.83441311232018</v>
      </c>
      <c r="AB277" s="19" t="n">
        <f aca="false">+SUMIFS($AB$2:$AB$181,$J$2:$J$181,$J277,$B$2:$B$181,"&lt;"&amp;$B277,$B$2:$B$181,"&gt;="&amp;($B277-6))/(6*90)</f>
        <v>0.0333333333333333</v>
      </c>
      <c r="AC277" s="19" t="n">
        <f aca="false">+SUMIFS($AC$2:$AC$181,$J$2:$J$181,$J277,$B$2:$B$181,"&lt;"&amp;$B277,$B$2:$B$181,"&gt;="&amp;($B277-6))/(6*90)</f>
        <v>0.159259259259259</v>
      </c>
      <c r="AD277" s="19" t="n">
        <f aca="false">+SUMIFS(AD$2:AD$181,$J$2:$J$181,$J277,$B$2:$B$181,"&lt;"&amp;$B277,$B$2:$B$181,"&gt;="&amp;($B277-6))/6</f>
        <v>1.83333333333333</v>
      </c>
      <c r="AE277" s="19" t="n">
        <f aca="false">+SUMIFS(AE$2:AE$181,$J$2:$J$181,$J277,$B$2:$B$181,"&lt;"&amp;$B277,$B$2:$B$181,"&gt;="&amp;($B277-6))/(6*90)</f>
        <v>0.0703703703703704</v>
      </c>
      <c r="AF277" s="19" t="n">
        <f aca="false">+SUMIFS(AF$2:AF$181,$J$2:$J$181,$J277,$B$2:$B$181,"&lt;"&amp;$B277,$B$2:$B$181,"&gt;="&amp;($B277-6))/(6*90)</f>
        <v>4.33888888888889</v>
      </c>
      <c r="AG277" s="19" t="n">
        <f aca="false">+SUMIFS(AG$2:AG$181,$J$2:$J$181,$J277,$B$2:$B$181,"&lt;"&amp;$B277,$B$2:$B$181,"&gt;="&amp;($B277-6))/(6*90)</f>
        <v>0.475925925925926</v>
      </c>
      <c r="AH277" s="19" t="n">
        <f aca="false">+SUMIFS(AH$2:AH$181,$J$2:$J$181,$J277,$B$2:$B$181,"&lt;"&amp;$B277,$B$2:$B$181,"&gt;="&amp;($B277-6))/(6*90)</f>
        <v>0.105555555555556</v>
      </c>
      <c r="AI277" s="19" t="n">
        <f aca="false">+SUMIFS(AI$2:AI$181,$J$2:$J$181,$J277,$B$2:$B$181,"&lt;"&amp;$B277,$B$2:$B$181,"&gt;="&amp;($B277-6))/(6*90)</f>
        <v>0.157407407407407</v>
      </c>
      <c r="AJ277" s="19" t="n">
        <f aca="false">+SUMIFS(AJ$2:AJ$181,$J$2:$J$181,$J277,$B$2:$B$181,"&lt;"&amp;$B277,$B$2:$B$181,"&gt;="&amp;($B277-6))/6</f>
        <v>2.83333333333333</v>
      </c>
      <c r="AK277" s="19" t="n">
        <f aca="false">+SUMIFS(AK$2:AK$181,$J$2:$J$181,$J277,$B$2:$B$181,"&lt;"&amp;$B277,$B$2:$B$181,"&gt;="&amp;($B277-6))/(6*90)</f>
        <v>0.155555555555556</v>
      </c>
      <c r="AL277" s="19" t="n">
        <f aca="false">+SUMIFS(AL$2:AL$181,$J$2:$J$181,$J277,$B$2:$B$181,"&lt;"&amp;$B277,$B$2:$B$181,"&gt;="&amp;($B277-6))/6</f>
        <v>1.04166666666667</v>
      </c>
      <c r="AM277" s="19" t="n">
        <f aca="false">+SUMIFS(AM$2:AM$181,$J$2:$J$181,$J277,$B$2:$B$181,"&lt;"&amp;$B277,$B$2:$B$181,"&gt;="&amp;($B277-6))/6</f>
        <v>0.509091119578736</v>
      </c>
      <c r="AN277" s="19" t="n">
        <f aca="false">+SUMIFS(AN$2:AN$181,$J$2:$J$181,$J277,$B$2:$B$181,"&lt;"&amp;$B277,$B$2:$B$181,"&gt;="&amp;($B277-6))/6</f>
        <v>0.542045089005511</v>
      </c>
    </row>
    <row r="278" customFormat="false" ht="13.2" hidden="false" customHeight="false" outlineLevel="0" collapsed="false">
      <c r="B278" s="3" t="n">
        <v>17</v>
      </c>
      <c r="I278" s="20" t="n">
        <v>0</v>
      </c>
      <c r="J278" s="1" t="s">
        <v>41</v>
      </c>
      <c r="K278" s="1" t="s">
        <v>39</v>
      </c>
      <c r="L278" s="5" t="n">
        <v>43013</v>
      </c>
      <c r="P278" s="19" t="n">
        <f aca="false">+SUMIFS($O$2:$O$181,$J$2:$J$181,$J278,$B$2:$B$181,"&lt;"&amp;$B278,$B$2:$B$181,"&gt;="&amp;($B278-6))/6</f>
        <v>1</v>
      </c>
      <c r="Q278" s="19" t="n">
        <f aca="false">+SUMIFS($M$2:$M$181,$J$2:$J$181,$J278,$B$2:$B$181,"&lt;"&amp;$B278,$B$2:$B$181,"&gt;="&amp;($B278-6))/6</f>
        <v>1.16666666666667</v>
      </c>
      <c r="R278" s="19" t="n">
        <f aca="false">+SUMIFS($N$2:$N$181,$J$2:$J$181,$J278,$B$2:$B$181,"&lt;"&amp;$B278,$B$2:$B$181,"&gt;="&amp;($B278-6))/6</f>
        <v>1.83333333333333</v>
      </c>
      <c r="S278" s="19" t="n">
        <f aca="false">+SUMIFS($S$2:$S$181,$J$2:$J$181,$J278,$B$2:$B$181,"&lt;"&amp;$B278,$B$2:$B$181,"&gt;="&amp;($B278-6))/(6*90)</f>
        <v>0.437037037037037</v>
      </c>
      <c r="T278" s="19" t="n">
        <f aca="false">+SUMIFS($T$2:$T$181,$J$2:$J$181,$J278,$B$2:$B$181,"&lt;"&amp;$B278,$B$2:$B$181,"&gt;="&amp;($B278-6))/(6*90)</f>
        <v>0.0851851851851852</v>
      </c>
      <c r="U278" s="19" t="n">
        <f aca="false">+SUMIFS($U$2:$U$181,$J$2:$J$181,$J278,$B$2:$B$181,"&lt;"&amp;$B278,$B$2:$B$181,"&gt;="&amp;($B278-6))/(6*90)</f>
        <v>0.924074074074074</v>
      </c>
      <c r="V278" s="19" t="n">
        <f aca="false">+SUMIFS($V$2:$V$181,$J$2:$J$181,$J278,$B$2:$B$181,"&lt;"&amp;$B278,$B$2:$B$181,"&gt;="&amp;($B278-6))/(6*90)</f>
        <v>0.196296296296296</v>
      </c>
      <c r="W278" s="19" t="n">
        <f aca="false">+SUMIFS($W$2:$W$181,$J$2:$J$181,$J278,$B$2:$B$181,"&lt;"&amp;$B278,$B$2:$B$181,"&gt;="&amp;($B278-6))/6</f>
        <v>1.73611111111111</v>
      </c>
      <c r="X278" s="19" t="n">
        <f aca="false">+SUMIFS($X$2:$X$181,$J$2:$J$181,$J278,$B$2:$B$181,"&lt;"&amp;$B278,$B$2:$B$181,"&gt;="&amp;($B278-6))/6</f>
        <v>1.63790651213252</v>
      </c>
      <c r="Y278" s="19" t="n">
        <f aca="false">+SUMIFS($Y$2:$Y$181,$J$2:$J$181,$J278,$B$2:$B$181,"&lt;"&amp;$B278,$B$2:$B$181,"&gt;="&amp;($B278-6))/(6*90)</f>
        <v>2.11481481481481</v>
      </c>
      <c r="Z278" s="19" t="n">
        <f aca="false">+SUMIFS($Z$2:$Z$181,$J$2:$J$181,$J278,$B$2:$B$181,"&lt;"&amp;$B278,$B$2:$B$181,"&gt;="&amp;($B278-6))/(6*90)</f>
        <v>0.457407407407407</v>
      </c>
      <c r="AA278" s="19" t="n">
        <f aca="false">+SUMIFS($AA$2:$AA$181,$J$2:$J$181,$J278,$B$2:$B$181,"&lt;"&amp;$B278,$B$2:$B$181,"&gt;="&amp;($B278-6))/6</f>
        <v>0.827955737539946</v>
      </c>
      <c r="AB278" s="19" t="n">
        <f aca="false">+SUMIFS($AB$2:$AB$181,$J$2:$J$181,$J278,$B$2:$B$181,"&lt;"&amp;$B278,$B$2:$B$181,"&gt;="&amp;($B278-6))/(6*90)</f>
        <v>0.037037037037037</v>
      </c>
      <c r="AC278" s="19" t="n">
        <f aca="false">+SUMIFS($AC$2:$AC$181,$J$2:$J$181,$J278,$B$2:$B$181,"&lt;"&amp;$B278,$B$2:$B$181,"&gt;="&amp;($B278-6))/(6*90)</f>
        <v>0.162962962962963</v>
      </c>
      <c r="AD278" s="19" t="n">
        <f aca="false">+SUMIFS(AD$2:AD$181,$J$2:$J$181,$J278,$B$2:$B$181,"&lt;"&amp;$B278,$B$2:$B$181,"&gt;="&amp;($B278-6))/6</f>
        <v>2.16666666666667</v>
      </c>
      <c r="AE278" s="19" t="n">
        <f aca="false">+SUMIFS(AE$2:AE$181,$J$2:$J$181,$J278,$B$2:$B$181,"&lt;"&amp;$B278,$B$2:$B$181,"&gt;="&amp;($B278-6))/(6*90)</f>
        <v>0.0740740740740741</v>
      </c>
      <c r="AF278" s="19" t="n">
        <f aca="false">+SUMIFS(AF$2:AF$181,$J$2:$J$181,$J278,$B$2:$B$181,"&lt;"&amp;$B278,$B$2:$B$181,"&gt;="&amp;($B278-6))/(6*90)</f>
        <v>4.03333333333333</v>
      </c>
      <c r="AG278" s="19" t="n">
        <f aca="false">+SUMIFS(AG$2:AG$181,$J$2:$J$181,$J278,$B$2:$B$181,"&lt;"&amp;$B278,$B$2:$B$181,"&gt;="&amp;($B278-6))/(6*90)</f>
        <v>0.472222222222222</v>
      </c>
      <c r="AH278" s="19" t="n">
        <f aca="false">+SUMIFS(AH$2:AH$181,$J$2:$J$181,$J278,$B$2:$B$181,"&lt;"&amp;$B278,$B$2:$B$181,"&gt;="&amp;($B278-6))/(6*90)</f>
        <v>0.0944444444444444</v>
      </c>
      <c r="AI278" s="19" t="n">
        <f aca="false">+SUMIFS(AI$2:AI$181,$J$2:$J$181,$J278,$B$2:$B$181,"&lt;"&amp;$B278,$B$2:$B$181,"&gt;="&amp;($B278-6))/(6*90)</f>
        <v>0.15</v>
      </c>
      <c r="AJ278" s="19" t="n">
        <f aca="false">+SUMIFS(AJ$2:AJ$181,$J$2:$J$181,$J278,$B$2:$B$181,"&lt;"&amp;$B278,$B$2:$B$181,"&gt;="&amp;($B278-6))/6</f>
        <v>2.66666666666667</v>
      </c>
      <c r="AK278" s="19" t="n">
        <f aca="false">+SUMIFS(AK$2:AK$181,$J$2:$J$181,$J278,$B$2:$B$181,"&lt;"&amp;$B278,$B$2:$B$181,"&gt;="&amp;($B278-6))/(6*90)</f>
        <v>0.133333333333333</v>
      </c>
      <c r="AL278" s="19" t="n">
        <f aca="false">+SUMIFS(AL$2:AL$181,$J$2:$J$181,$J278,$B$2:$B$181,"&lt;"&amp;$B278,$B$2:$B$181,"&gt;="&amp;($B278-6))/6</f>
        <v>0.958333333333333</v>
      </c>
      <c r="AM278" s="19" t="n">
        <f aca="false">+SUMIFS(AM$2:AM$181,$J$2:$J$181,$J278,$B$2:$B$181,"&lt;"&amp;$B278,$B$2:$B$181,"&gt;="&amp;($B278-6))/6</f>
        <v>0.712794823282439</v>
      </c>
      <c r="AN278" s="19" t="n">
        <f aca="false">+SUMIFS(AN$2:AN$181,$J$2:$J$181,$J278,$B$2:$B$181,"&lt;"&amp;$B278,$B$2:$B$181,"&gt;="&amp;($B278-6))/6</f>
        <v>0.564250538900237</v>
      </c>
    </row>
    <row r="279" customFormat="false" ht="13.2" hidden="false" customHeight="false" outlineLevel="0" collapsed="false">
      <c r="B279" s="3" t="n">
        <v>18</v>
      </c>
      <c r="I279" s="20" t="n">
        <v>1</v>
      </c>
      <c r="J279" s="1" t="s">
        <v>41</v>
      </c>
      <c r="K279" s="1" t="s">
        <v>43</v>
      </c>
      <c r="L279" s="5" t="n">
        <v>43018</v>
      </c>
      <c r="P279" s="19" t="n">
        <f aca="false">+P278</f>
        <v>1</v>
      </c>
      <c r="Q279" s="19" t="n">
        <f aca="false">+Q278</f>
        <v>1.16666666666667</v>
      </c>
      <c r="R279" s="19" t="n">
        <f aca="false">+R278</f>
        <v>1.83333333333333</v>
      </c>
      <c r="S279" s="19" t="n">
        <f aca="false">+S278</f>
        <v>0.437037037037037</v>
      </c>
      <c r="T279" s="19" t="n">
        <f aca="false">+T278</f>
        <v>0.0851851851851852</v>
      </c>
      <c r="U279" s="19" t="n">
        <f aca="false">+U278</f>
        <v>0.924074074074074</v>
      </c>
      <c r="V279" s="19" t="n">
        <f aca="false">+V278</f>
        <v>0.196296296296296</v>
      </c>
      <c r="W279" s="19" t="n">
        <f aca="false">+W278</f>
        <v>1.73611111111111</v>
      </c>
      <c r="X279" s="19" t="n">
        <f aca="false">+X278</f>
        <v>1.63790651213252</v>
      </c>
      <c r="Y279" s="19" t="n">
        <f aca="false">+Y278</f>
        <v>2.11481481481481</v>
      </c>
      <c r="Z279" s="19" t="n">
        <f aca="false">+Z278</f>
        <v>0.457407407407407</v>
      </c>
      <c r="AA279" s="19" t="n">
        <f aca="false">+AA278</f>
        <v>0.827955737539946</v>
      </c>
      <c r="AB279" s="19" t="n">
        <f aca="false">+AB278</f>
        <v>0.037037037037037</v>
      </c>
      <c r="AC279" s="19" t="n">
        <f aca="false">+AC278</f>
        <v>0.162962962962963</v>
      </c>
      <c r="AD279" s="19" t="n">
        <f aca="false">+AD278</f>
        <v>2.16666666666667</v>
      </c>
      <c r="AE279" s="19" t="n">
        <f aca="false">+AE278</f>
        <v>0.0740740740740741</v>
      </c>
      <c r="AF279" s="19" t="n">
        <f aca="false">+AF278</f>
        <v>4.03333333333333</v>
      </c>
      <c r="AG279" s="19" t="n">
        <f aca="false">+AG278</f>
        <v>0.472222222222222</v>
      </c>
      <c r="AH279" s="19" t="n">
        <f aca="false">+AH278</f>
        <v>0.0944444444444444</v>
      </c>
      <c r="AI279" s="19" t="n">
        <f aca="false">+AI278</f>
        <v>0.15</v>
      </c>
      <c r="AJ279" s="19" t="n">
        <f aca="false">+AJ278</f>
        <v>2.66666666666667</v>
      </c>
      <c r="AK279" s="19" t="n">
        <f aca="false">+AK278</f>
        <v>0.133333333333333</v>
      </c>
      <c r="AL279" s="19" t="n">
        <f aca="false">+AL278</f>
        <v>0.958333333333333</v>
      </c>
      <c r="AM279" s="19" t="n">
        <f aca="false">+AM278</f>
        <v>0.712794823282439</v>
      </c>
      <c r="AN279" s="19" t="n">
        <f aca="false">+AN278</f>
        <v>0.564250538900237</v>
      </c>
    </row>
    <row r="280" customFormat="false" ht="13.2" hidden="false" customHeight="false" outlineLevel="0" collapsed="false">
      <c r="B280" s="3" t="n">
        <v>7</v>
      </c>
      <c r="I280" s="20" t="n">
        <v>0</v>
      </c>
      <c r="J280" s="1" t="s">
        <v>43</v>
      </c>
      <c r="K280" s="1" t="s">
        <v>39</v>
      </c>
      <c r="L280" s="5" t="n">
        <v>42614</v>
      </c>
      <c r="M280" s="1" t="n">
        <v>0</v>
      </c>
      <c r="N280" s="1" t="n">
        <v>2</v>
      </c>
      <c r="O280" s="1" t="n">
        <v>0</v>
      </c>
      <c r="P280" s="19" t="n">
        <f aca="false">+SUMIFS($O$2:$O$181,$J$2:$J$181,$J280,$B$2:$B$181,"&lt;"&amp;$B280,$B$2:$B$181,"&gt;="&amp;($B280-6))/6</f>
        <v>0.166666666666667</v>
      </c>
      <c r="Q280" s="19" t="n">
        <f aca="false">+SUMIFS($M$2:$M$181,$J$2:$J$181,$J280,$B$2:$B$181,"&lt;"&amp;$B280,$B$2:$B$181,"&gt;="&amp;($B280-6))/6</f>
        <v>1.16666666666667</v>
      </c>
      <c r="R280" s="19" t="n">
        <f aca="false">+SUMIFS($N$2:$N$181,$J$2:$J$181,$J280,$B$2:$B$181,"&lt;"&amp;$B280,$B$2:$B$181,"&gt;="&amp;($B280-6))/6</f>
        <v>2.83333333333333</v>
      </c>
      <c r="S280" s="19" t="n">
        <f aca="false">+SUMIFS($S$2:$S$181,$J$2:$J$181,$J280,$B$2:$B$181,"&lt;"&amp;$B280,$B$2:$B$181,"&gt;="&amp;($B280-6))/(6*90)</f>
        <v>0.525925925925926</v>
      </c>
      <c r="T280" s="19" t="n">
        <f aca="false">+SUMIFS($T$2:$T$181,$J$2:$J$181,$J280,$B$2:$B$181,"&lt;"&amp;$B280,$B$2:$B$181,"&gt;="&amp;($B280-6))/(6*90)</f>
        <v>0.1</v>
      </c>
      <c r="U280" s="19" t="n">
        <f aca="false">+SUMIFS($U$2:$U$181,$J$2:$J$181,$J280,$B$2:$B$181,"&lt;"&amp;$B280,$B$2:$B$181,"&gt;="&amp;($B280-6))/(6*90)</f>
        <v>0.687037037037037</v>
      </c>
      <c r="V280" s="19" t="n">
        <f aca="false">+SUMIFS($V$2:$V$181,$J$2:$J$181,$J280,$B$2:$B$181,"&lt;"&amp;$B280,$B$2:$B$181,"&gt;="&amp;($B280-6))/(6*90)</f>
        <v>0.262962962962963</v>
      </c>
      <c r="W280" s="19" t="n">
        <f aca="false">+SUMIFS($W$2:$W$181,$J$2:$J$181,$J280,$B$2:$B$181,"&lt;"&amp;$B280,$B$2:$B$181,"&gt;="&amp;($B280-6))/6</f>
        <v>1.64880952380952</v>
      </c>
      <c r="X280" s="19" t="n">
        <f aca="false">+SUMIFS($X$2:$X$181,$J$2:$J$181,$J280,$B$2:$B$181,"&lt;"&amp;$B280,$B$2:$B$181,"&gt;="&amp;($B280-6))/6</f>
        <v>2.34782468992995</v>
      </c>
      <c r="Y280" s="19" t="n">
        <f aca="false">+SUMIFS($Y$2:$Y$181,$J$2:$J$181,$J280,$B$2:$B$181,"&lt;"&amp;$B280,$B$2:$B$181,"&gt;="&amp;($B280-6))/(6*90)</f>
        <v>2.30185185185185</v>
      </c>
      <c r="Z280" s="19" t="n">
        <f aca="false">+SUMIFS($Z$2:$Z$181,$J$2:$J$181,$J280,$B$2:$B$181,"&lt;"&amp;$B280,$B$2:$B$181,"&gt;="&amp;($B280-6))/(6*90)</f>
        <v>0.387037037037037</v>
      </c>
      <c r="AA280" s="19" t="n">
        <f aca="false">+SUMIFS($AA$2:$AA$181,$J$2:$J$181,$J280,$B$2:$B$181,"&lt;"&amp;$B280,$B$2:$B$181,"&gt;="&amp;($B280-6))/6</f>
        <v>0.85116565529245</v>
      </c>
      <c r="AB280" s="19" t="n">
        <f aca="false">+SUMIFS($AB$2:$AB$181,$J$2:$J$181,$J280,$B$2:$B$181,"&lt;"&amp;$B280,$B$2:$B$181,"&gt;="&amp;($B280-6))/(6*90)</f>
        <v>0.0425925925925926</v>
      </c>
      <c r="AC280" s="19" t="n">
        <f aca="false">+SUMIFS($AC$2:$AC$181,$J$2:$J$181,$J280,$B$2:$B$181,"&lt;"&amp;$B280,$B$2:$B$181,"&gt;="&amp;($B280-6))/(6*90)</f>
        <v>0.155555555555556</v>
      </c>
      <c r="AD280" s="19" t="n">
        <f aca="false">+SUMIFS(AD$2:AD$181,$J$2:$J$181,$J280,$B$2:$B$181,"&lt;"&amp;$B280,$B$2:$B$181,"&gt;="&amp;($B280-6))/6</f>
        <v>3.16666666666667</v>
      </c>
      <c r="AE280" s="19" t="n">
        <f aca="false">+SUMIFS(AE$2:AE$181,$J$2:$J$181,$J280,$B$2:$B$181,"&lt;"&amp;$B280,$B$2:$B$181,"&gt;="&amp;($B280-6))/(6*90)</f>
        <v>0.1</v>
      </c>
      <c r="AF280" s="19" t="n">
        <f aca="false">+SUMIFS(AF$2:AF$181,$J$2:$J$181,$J280,$B$2:$B$181,"&lt;"&amp;$B280,$B$2:$B$181,"&gt;="&amp;($B280-6))/(6*90)</f>
        <v>3.77592592592593</v>
      </c>
      <c r="AG280" s="19" t="n">
        <f aca="false">+SUMIFS(AG$2:AG$181,$J$2:$J$181,$J280,$B$2:$B$181,"&lt;"&amp;$B280,$B$2:$B$181,"&gt;="&amp;($B280-6))/(6*90)</f>
        <v>0.546296296296296</v>
      </c>
      <c r="AH280" s="19" t="n">
        <f aca="false">+SUMIFS(AH$2:AH$181,$J$2:$J$181,$J280,$B$2:$B$181,"&lt;"&amp;$B280,$B$2:$B$181,"&gt;="&amp;($B280-6))/(6*90)</f>
        <v>0.0648148148148148</v>
      </c>
      <c r="AI280" s="19" t="n">
        <f aca="false">+SUMIFS(AI$2:AI$181,$J$2:$J$181,$J280,$B$2:$B$181,"&lt;"&amp;$B280,$B$2:$B$181,"&gt;="&amp;($B280-6))/(6*90)</f>
        <v>0.153703703703704</v>
      </c>
      <c r="AJ280" s="19" t="n">
        <f aca="false">+SUMIFS(AJ$2:AJ$181,$J$2:$J$181,$J280,$B$2:$B$181,"&lt;"&amp;$B280,$B$2:$B$181,"&gt;="&amp;($B280-6))/6</f>
        <v>1.66666666666667</v>
      </c>
      <c r="AK280" s="19" t="n">
        <f aca="false">+SUMIFS(AK$2:AK$181,$J$2:$J$181,$J280,$B$2:$B$181,"&lt;"&amp;$B280,$B$2:$B$181,"&gt;="&amp;($B280-6))/(6*90)</f>
        <v>0.137037037037037</v>
      </c>
      <c r="AL280" s="19" t="n">
        <f aca="false">+SUMIFS(AL$2:AL$181,$J$2:$J$181,$J280,$B$2:$B$181,"&lt;"&amp;$B280,$B$2:$B$181,"&gt;="&amp;($B280-6))/6</f>
        <v>0.402777777777778</v>
      </c>
      <c r="AM280" s="19" t="n">
        <f aca="false">+SUMIFS(AM$2:AM$181,$J$2:$J$181,$J280,$B$2:$B$181,"&lt;"&amp;$B280,$B$2:$B$181,"&gt;="&amp;($B280-6))/6</f>
        <v>0.950066405329563</v>
      </c>
      <c r="AN280" s="19" t="n">
        <f aca="false">+SUMIFS(AN$2:AN$181,$J$2:$J$181,$J280,$B$2:$B$181,"&lt;"&amp;$B280,$B$2:$B$181,"&gt;="&amp;($B280-6))/6</f>
        <v>0.681531217352762</v>
      </c>
    </row>
    <row r="281" customFormat="false" ht="13.2" hidden="false" customHeight="false" outlineLevel="0" collapsed="false">
      <c r="B281" s="3" t="n">
        <v>8</v>
      </c>
      <c r="I281" s="20" t="n">
        <v>1</v>
      </c>
      <c r="J281" s="1" t="s">
        <v>43</v>
      </c>
      <c r="K281" s="1" t="s">
        <v>47</v>
      </c>
      <c r="L281" s="5" t="n">
        <v>42619</v>
      </c>
      <c r="M281" s="1" t="n">
        <v>2</v>
      </c>
      <c r="N281" s="1" t="n">
        <v>2</v>
      </c>
      <c r="O281" s="1" t="n">
        <v>1</v>
      </c>
      <c r="P281" s="19" t="n">
        <f aca="false">+SUMIFS($O$2:$O$181,$J$2:$J$181,$J281,$B$2:$B$181,"&lt;"&amp;$B281,$B$2:$B$181,"&gt;="&amp;($B281-6))/6</f>
        <v>0.166666666666667</v>
      </c>
      <c r="Q281" s="19" t="n">
        <f aca="false">+SUMIFS($M$2:$M$181,$J$2:$J$181,$J281,$B$2:$B$181,"&lt;"&amp;$B281,$B$2:$B$181,"&gt;="&amp;($B281-6))/6</f>
        <v>1.16666666666667</v>
      </c>
      <c r="R281" s="19" t="n">
        <f aca="false">+SUMIFS($N$2:$N$181,$J$2:$J$181,$J281,$B$2:$B$181,"&lt;"&amp;$B281,$B$2:$B$181,"&gt;="&amp;($B281-6))/6</f>
        <v>3</v>
      </c>
      <c r="S281" s="19" t="n">
        <f aca="false">+SUMIFS($S$2:$S$181,$J$2:$J$181,$J281,$B$2:$B$181,"&lt;"&amp;$B281,$B$2:$B$181,"&gt;="&amp;($B281-6))/(6*90)</f>
        <v>0.514814814814815</v>
      </c>
      <c r="T281" s="19" t="n">
        <f aca="false">+SUMIFS($T$2:$T$181,$J$2:$J$181,$J281,$B$2:$B$181,"&lt;"&amp;$B281,$B$2:$B$181,"&gt;="&amp;($B281-6))/(6*90)</f>
        <v>0.101851851851852</v>
      </c>
      <c r="U281" s="19" t="n">
        <f aca="false">+SUMIFS($U$2:$U$181,$J$2:$J$181,$J281,$B$2:$B$181,"&lt;"&amp;$B281,$B$2:$B$181,"&gt;="&amp;($B281-6))/(6*90)</f>
        <v>0.762962962962963</v>
      </c>
      <c r="V281" s="19" t="n">
        <f aca="false">+SUMIFS($V$2:$V$181,$J$2:$J$181,$J281,$B$2:$B$181,"&lt;"&amp;$B281,$B$2:$B$181,"&gt;="&amp;($B281-6))/(6*90)</f>
        <v>0.257407407407407</v>
      </c>
      <c r="W281" s="19" t="n">
        <f aca="false">+SUMIFS($W$2:$W$181,$J$2:$J$181,$J281,$B$2:$B$181,"&lt;"&amp;$B281,$B$2:$B$181,"&gt;="&amp;($B281-6))/6</f>
        <v>1.64880952380952</v>
      </c>
      <c r="X281" s="19" t="n">
        <f aca="false">+SUMIFS($X$2:$X$181,$J$2:$J$181,$J281,$B$2:$B$181,"&lt;"&amp;$B281,$B$2:$B$181,"&gt;="&amp;($B281-6))/6</f>
        <v>2.18992995308785</v>
      </c>
      <c r="Y281" s="19" t="n">
        <f aca="false">+SUMIFS($Y$2:$Y$181,$J$2:$J$181,$J281,$B$2:$B$181,"&lt;"&amp;$B281,$B$2:$B$181,"&gt;="&amp;($B281-6))/(6*90)</f>
        <v>2.3462962962963</v>
      </c>
      <c r="Z281" s="19" t="n">
        <f aca="false">+SUMIFS($Z$2:$Z$181,$J$2:$J$181,$J281,$B$2:$B$181,"&lt;"&amp;$B281,$B$2:$B$181,"&gt;="&amp;($B281-6))/(6*90)</f>
        <v>0.425925925925926</v>
      </c>
      <c r="AA281" s="19" t="n">
        <f aca="false">+SUMIFS($AA$2:$AA$181,$J$2:$J$181,$J281,$B$2:$B$181,"&lt;"&amp;$B281,$B$2:$B$181,"&gt;="&amp;($B281-6))/6</f>
        <v>0.842846615841335</v>
      </c>
      <c r="AB281" s="19" t="n">
        <f aca="false">+SUMIFS($AB$2:$AB$181,$J$2:$J$181,$J281,$B$2:$B$181,"&lt;"&amp;$B281,$B$2:$B$181,"&gt;="&amp;($B281-6))/(6*90)</f>
        <v>0.0444444444444444</v>
      </c>
      <c r="AC281" s="19" t="n">
        <f aca="false">+SUMIFS($AC$2:$AC$181,$J$2:$J$181,$J281,$B$2:$B$181,"&lt;"&amp;$B281,$B$2:$B$181,"&gt;="&amp;($B281-6))/(6*90)</f>
        <v>0.177777777777778</v>
      </c>
      <c r="AD281" s="19" t="n">
        <f aca="false">+SUMIFS(AD$2:AD$181,$J$2:$J$181,$J281,$B$2:$B$181,"&lt;"&amp;$B281,$B$2:$B$181,"&gt;="&amp;($B281-6))/6</f>
        <v>4</v>
      </c>
      <c r="AE281" s="19" t="n">
        <f aca="false">+SUMIFS(AE$2:AE$181,$J$2:$J$181,$J281,$B$2:$B$181,"&lt;"&amp;$B281,$B$2:$B$181,"&gt;="&amp;($B281-6))/(6*90)</f>
        <v>0.0888888888888889</v>
      </c>
      <c r="AF281" s="19" t="n">
        <f aca="false">+SUMIFS(AF$2:AF$181,$J$2:$J$181,$J281,$B$2:$B$181,"&lt;"&amp;$B281,$B$2:$B$181,"&gt;="&amp;($B281-6))/(6*90)</f>
        <v>4.05740740740741</v>
      </c>
      <c r="AG281" s="19" t="n">
        <f aca="false">+SUMIFS(AG$2:AG$181,$J$2:$J$181,$J281,$B$2:$B$181,"&lt;"&amp;$B281,$B$2:$B$181,"&gt;="&amp;($B281-6))/(6*90)</f>
        <v>0.548148148148148</v>
      </c>
      <c r="AH281" s="19" t="n">
        <f aca="false">+SUMIFS(AH$2:AH$181,$J$2:$J$181,$J281,$B$2:$B$181,"&lt;"&amp;$B281,$B$2:$B$181,"&gt;="&amp;($B281-6))/(6*90)</f>
        <v>0.0722222222222222</v>
      </c>
      <c r="AI281" s="19" t="n">
        <f aca="false">+SUMIFS(AI$2:AI$181,$J$2:$J$181,$J281,$B$2:$B$181,"&lt;"&amp;$B281,$B$2:$B$181,"&gt;="&amp;($B281-6))/(6*90)</f>
        <v>0.155555555555556</v>
      </c>
      <c r="AJ281" s="19" t="n">
        <f aca="false">+SUMIFS(AJ$2:AJ$181,$J$2:$J$181,$J281,$B$2:$B$181,"&lt;"&amp;$B281,$B$2:$B$181,"&gt;="&amp;($B281-6))/6</f>
        <v>1.83333333333333</v>
      </c>
      <c r="AK281" s="19" t="n">
        <f aca="false">+SUMIFS(AK$2:AK$181,$J$2:$J$181,$J281,$B$2:$B$181,"&lt;"&amp;$B281,$B$2:$B$181,"&gt;="&amp;($B281-6))/(6*90)</f>
        <v>0.162962962962963</v>
      </c>
      <c r="AL281" s="19" t="n">
        <f aca="false">+SUMIFS(AL$2:AL$181,$J$2:$J$181,$J281,$B$2:$B$181,"&lt;"&amp;$B281,$B$2:$B$181,"&gt;="&amp;($B281-6))/6</f>
        <v>0.402777777777778</v>
      </c>
      <c r="AM281" s="19" t="n">
        <f aca="false">+SUMIFS(AM$2:AM$181,$J$2:$J$181,$J281,$B$2:$B$181,"&lt;"&amp;$B281,$B$2:$B$181,"&gt;="&amp;($B281-6))/6</f>
        <v>0.602697984276932</v>
      </c>
      <c r="AN281" s="19" t="n">
        <f aca="false">+SUMIFS(AN$2:AN$181,$J$2:$J$181,$J281,$B$2:$B$181,"&lt;"&amp;$B281,$B$2:$B$181,"&gt;="&amp;($B281-6))/6</f>
        <v>0.618262859687536</v>
      </c>
    </row>
    <row r="282" customFormat="false" ht="13.2" hidden="false" customHeight="false" outlineLevel="0" collapsed="false">
      <c r="B282" s="3" t="n">
        <v>9</v>
      </c>
      <c r="I282" s="20" t="n">
        <v>0</v>
      </c>
      <c r="J282" s="1" t="s">
        <v>43</v>
      </c>
      <c r="K282" s="1" t="s">
        <v>44</v>
      </c>
      <c r="L282" s="5" t="n">
        <v>42649</v>
      </c>
      <c r="M282" s="1" t="n">
        <v>0</v>
      </c>
      <c r="N282" s="1" t="n">
        <v>3</v>
      </c>
      <c r="O282" s="1" t="n">
        <v>0</v>
      </c>
      <c r="P282" s="19" t="n">
        <f aca="false">+SUMIFS($O$2:$O$181,$J$2:$J$181,$J282,$B$2:$B$181,"&lt;"&amp;$B282,$B$2:$B$181,"&gt;="&amp;($B282-6))/6</f>
        <v>0.333333333333333</v>
      </c>
      <c r="Q282" s="19" t="n">
        <f aca="false">+SUMIFS($M$2:$M$181,$J$2:$J$181,$J282,$B$2:$B$181,"&lt;"&amp;$B282,$B$2:$B$181,"&gt;="&amp;($B282-6))/6</f>
        <v>1.33333333333333</v>
      </c>
      <c r="R282" s="19" t="n">
        <f aca="false">+SUMIFS($N$2:$N$181,$J$2:$J$181,$J282,$B$2:$B$181,"&lt;"&amp;$B282,$B$2:$B$181,"&gt;="&amp;($B282-6))/6</f>
        <v>2.83333333333333</v>
      </c>
      <c r="S282" s="19" t="n">
        <f aca="false">+SUMIFS($S$2:$S$181,$J$2:$J$181,$J282,$B$2:$B$181,"&lt;"&amp;$B282,$B$2:$B$181,"&gt;="&amp;($B282-6))/(6*90)</f>
        <v>0.475925925925926</v>
      </c>
      <c r="T282" s="19" t="n">
        <f aca="false">+SUMIFS($T$2:$T$181,$J$2:$J$181,$J282,$B$2:$B$181,"&lt;"&amp;$B282,$B$2:$B$181,"&gt;="&amp;($B282-6))/(6*90)</f>
        <v>0.101851851851852</v>
      </c>
      <c r="U282" s="19" t="n">
        <f aca="false">+SUMIFS($U$2:$U$181,$J$2:$J$181,$J282,$B$2:$B$181,"&lt;"&amp;$B282,$B$2:$B$181,"&gt;="&amp;($B282-6))/(6*90)</f>
        <v>0.805555555555556</v>
      </c>
      <c r="V282" s="19" t="n">
        <f aca="false">+SUMIFS($V$2:$V$181,$J$2:$J$181,$J282,$B$2:$B$181,"&lt;"&amp;$B282,$B$2:$B$181,"&gt;="&amp;($B282-6))/(6*90)</f>
        <v>0.212962962962963</v>
      </c>
      <c r="W282" s="19" t="n">
        <f aca="false">+SUMIFS($W$2:$W$181,$J$2:$J$181,$J282,$B$2:$B$181,"&lt;"&amp;$B282,$B$2:$B$181,"&gt;="&amp;($B282-6))/6</f>
        <v>1.78108465608466</v>
      </c>
      <c r="X282" s="19" t="n">
        <f aca="false">+SUMIFS($X$2:$X$181,$J$2:$J$181,$J282,$B$2:$B$181,"&lt;"&amp;$B282,$B$2:$B$181,"&gt;="&amp;($B282-6))/6</f>
        <v>2.11056487372277</v>
      </c>
      <c r="Y282" s="19" t="n">
        <f aca="false">+SUMIFS($Y$2:$Y$181,$J$2:$J$181,$J282,$B$2:$B$181,"&lt;"&amp;$B282,$B$2:$B$181,"&gt;="&amp;($B282-6))/(6*90)</f>
        <v>2.13518518518519</v>
      </c>
      <c r="Z282" s="19" t="n">
        <f aca="false">+SUMIFS($Z$2:$Z$181,$J$2:$J$181,$J282,$B$2:$B$181,"&lt;"&amp;$B282,$B$2:$B$181,"&gt;="&amp;($B282-6))/(6*90)</f>
        <v>0.440740740740741</v>
      </c>
      <c r="AA282" s="19" t="n">
        <f aca="false">+SUMIFS($AA$2:$AA$181,$J$2:$J$181,$J282,$B$2:$B$181,"&lt;"&amp;$B282,$B$2:$B$181,"&gt;="&amp;($B282-6))/6</f>
        <v>0.827028426479456</v>
      </c>
      <c r="AB282" s="19" t="n">
        <f aca="false">+SUMIFS($AB$2:$AB$181,$J$2:$J$181,$J282,$B$2:$B$181,"&lt;"&amp;$B282,$B$2:$B$181,"&gt;="&amp;($B282-6))/(6*90)</f>
        <v>0.037037037037037</v>
      </c>
      <c r="AC282" s="19" t="n">
        <f aca="false">+SUMIFS($AC$2:$AC$181,$J$2:$J$181,$J282,$B$2:$B$181,"&lt;"&amp;$B282,$B$2:$B$181,"&gt;="&amp;($B282-6))/(6*90)</f>
        <v>0.181481481481482</v>
      </c>
      <c r="AD282" s="19" t="n">
        <f aca="false">+SUMIFS(AD$2:AD$181,$J$2:$J$181,$J282,$B$2:$B$181,"&lt;"&amp;$B282,$B$2:$B$181,"&gt;="&amp;($B282-6))/6</f>
        <v>3.66666666666667</v>
      </c>
      <c r="AE282" s="19" t="n">
        <f aca="false">+SUMIFS(AE$2:AE$181,$J$2:$J$181,$J282,$B$2:$B$181,"&lt;"&amp;$B282,$B$2:$B$181,"&gt;="&amp;($B282-6))/(6*90)</f>
        <v>0.0925925925925926</v>
      </c>
      <c r="AF282" s="19" t="n">
        <f aca="false">+SUMIFS(AF$2:AF$181,$J$2:$J$181,$J282,$B$2:$B$181,"&lt;"&amp;$B282,$B$2:$B$181,"&gt;="&amp;($B282-6))/(6*90)</f>
        <v>3.98333333333333</v>
      </c>
      <c r="AG282" s="19" t="n">
        <f aca="false">+SUMIFS(AG$2:AG$181,$J$2:$J$181,$J282,$B$2:$B$181,"&lt;"&amp;$B282,$B$2:$B$181,"&gt;="&amp;($B282-6))/(6*90)</f>
        <v>0.574074074074074</v>
      </c>
      <c r="AH282" s="19" t="n">
        <f aca="false">+SUMIFS(AH$2:AH$181,$J$2:$J$181,$J282,$B$2:$B$181,"&lt;"&amp;$B282,$B$2:$B$181,"&gt;="&amp;($B282-6))/(6*90)</f>
        <v>0.0648148148148148</v>
      </c>
      <c r="AI282" s="19" t="n">
        <f aca="false">+SUMIFS(AI$2:AI$181,$J$2:$J$181,$J282,$B$2:$B$181,"&lt;"&amp;$B282,$B$2:$B$181,"&gt;="&amp;($B282-6))/(6*90)</f>
        <v>0.17037037037037</v>
      </c>
      <c r="AJ282" s="19" t="n">
        <f aca="false">+SUMIFS(AJ$2:AJ$181,$J$2:$J$181,$J282,$B$2:$B$181,"&lt;"&amp;$B282,$B$2:$B$181,"&gt;="&amp;($B282-6))/6</f>
        <v>2.16666666666667</v>
      </c>
      <c r="AK282" s="19" t="n">
        <f aca="false">+SUMIFS(AK$2:AK$181,$J$2:$J$181,$J282,$B$2:$B$181,"&lt;"&amp;$B282,$B$2:$B$181,"&gt;="&amp;($B282-6))/(6*90)</f>
        <v>0.159259259259259</v>
      </c>
      <c r="AL282" s="19" t="n">
        <f aca="false">+SUMIFS(AL$2:AL$181,$J$2:$J$181,$J282,$B$2:$B$181,"&lt;"&amp;$B282,$B$2:$B$181,"&gt;="&amp;($B282-6))/6</f>
        <v>0.513888888888889</v>
      </c>
      <c r="AM282" s="19" t="n">
        <f aca="false">+SUMIFS(AM$2:AM$181,$J$2:$J$181,$J282,$B$2:$B$181,"&lt;"&amp;$B282,$B$2:$B$181,"&gt;="&amp;($B282-6))/6</f>
        <v>0.644364650943598</v>
      </c>
      <c r="AN282" s="19" t="n">
        <f aca="false">+SUMIFS(AN$2:AN$181,$J$2:$J$181,$J282,$B$2:$B$181,"&lt;"&amp;$B282,$B$2:$B$181,"&gt;="&amp;($B282-6))/6</f>
        <v>0.583185167893426</v>
      </c>
    </row>
    <row r="283" customFormat="false" ht="13.2" hidden="false" customHeight="false" outlineLevel="0" collapsed="false">
      <c r="B283" s="3" t="n">
        <v>10</v>
      </c>
      <c r="I283" s="20" t="n">
        <v>1</v>
      </c>
      <c r="J283" s="1" t="s">
        <v>43</v>
      </c>
      <c r="K283" s="1" t="s">
        <v>42</v>
      </c>
      <c r="L283" s="5" t="n">
        <v>42654</v>
      </c>
      <c r="M283" s="1" t="n">
        <v>0</v>
      </c>
      <c r="N283" s="1" t="n">
        <v>2</v>
      </c>
      <c r="O283" s="1" t="n">
        <v>0</v>
      </c>
      <c r="P283" s="19" t="n">
        <f aca="false">+SUMIFS($O$2:$O$181,$J$2:$J$181,$J283,$B$2:$B$181,"&lt;"&amp;$B283,$B$2:$B$181,"&gt;="&amp;($B283-6))/6</f>
        <v>0.333333333333333</v>
      </c>
      <c r="Q283" s="19" t="n">
        <f aca="false">+SUMIFS($M$2:$M$181,$J$2:$J$181,$J283,$B$2:$B$181,"&lt;"&amp;$B283,$B$2:$B$181,"&gt;="&amp;($B283-6))/6</f>
        <v>1</v>
      </c>
      <c r="R283" s="19" t="n">
        <f aca="false">+SUMIFS($N$2:$N$181,$J$2:$J$181,$J283,$B$2:$B$181,"&lt;"&amp;$B283,$B$2:$B$181,"&gt;="&amp;($B283-6))/6</f>
        <v>2.66666666666667</v>
      </c>
      <c r="S283" s="19" t="n">
        <f aca="false">+SUMIFS($S$2:$S$181,$J$2:$J$181,$J283,$B$2:$B$181,"&lt;"&amp;$B283,$B$2:$B$181,"&gt;="&amp;($B283-6))/(6*90)</f>
        <v>0.52037037037037</v>
      </c>
      <c r="T283" s="19" t="n">
        <f aca="false">+SUMIFS($T$2:$T$181,$J$2:$J$181,$J283,$B$2:$B$181,"&lt;"&amp;$B283,$B$2:$B$181,"&gt;="&amp;($B283-6))/(6*90)</f>
        <v>0.116666666666667</v>
      </c>
      <c r="U283" s="19" t="n">
        <f aca="false">+SUMIFS($U$2:$U$181,$J$2:$J$181,$J283,$B$2:$B$181,"&lt;"&amp;$B283,$B$2:$B$181,"&gt;="&amp;($B283-6))/(6*90)</f>
        <v>0.842592592592593</v>
      </c>
      <c r="V283" s="19" t="n">
        <f aca="false">+SUMIFS($V$2:$V$181,$J$2:$J$181,$J283,$B$2:$B$181,"&lt;"&amp;$B283,$B$2:$B$181,"&gt;="&amp;($B283-6))/(6*90)</f>
        <v>0.246296296296296</v>
      </c>
      <c r="W283" s="19" t="n">
        <f aca="false">+SUMIFS($W$2:$W$181,$J$2:$J$181,$J283,$B$2:$B$181,"&lt;"&amp;$B283,$B$2:$B$181,"&gt;="&amp;($B283-6))/6</f>
        <v>1.11441798941799</v>
      </c>
      <c r="X283" s="19" t="n">
        <f aca="false">+SUMIFS($X$2:$X$181,$J$2:$J$181,$J283,$B$2:$B$181,"&lt;"&amp;$B283,$B$2:$B$181,"&gt;="&amp;($B283-6))/6</f>
        <v>2.1443030653557</v>
      </c>
      <c r="Y283" s="19" t="n">
        <f aca="false">+SUMIFS($Y$2:$Y$181,$J$2:$J$181,$J283,$B$2:$B$181,"&lt;"&amp;$B283,$B$2:$B$181,"&gt;="&amp;($B283-6))/(6*90)</f>
        <v>2.45185185185185</v>
      </c>
      <c r="Z283" s="19" t="n">
        <f aca="false">+SUMIFS($Z$2:$Z$181,$J$2:$J$181,$J283,$B$2:$B$181,"&lt;"&amp;$B283,$B$2:$B$181,"&gt;="&amp;($B283-6))/(6*90)</f>
        <v>0.466666666666667</v>
      </c>
      <c r="AA283" s="19" t="n">
        <f aca="false">+SUMIFS($AA$2:$AA$181,$J$2:$J$181,$J283,$B$2:$B$181,"&lt;"&amp;$B283,$B$2:$B$181,"&gt;="&amp;($B283-6))/6</f>
        <v>0.842271995171301</v>
      </c>
      <c r="AB283" s="19" t="n">
        <f aca="false">+SUMIFS($AB$2:$AB$181,$J$2:$J$181,$J283,$B$2:$B$181,"&lt;"&amp;$B283,$B$2:$B$181,"&gt;="&amp;($B283-6))/(6*90)</f>
        <v>0.0444444444444444</v>
      </c>
      <c r="AC283" s="19" t="n">
        <f aca="false">+SUMIFS($AC$2:$AC$181,$J$2:$J$181,$J283,$B$2:$B$181,"&lt;"&amp;$B283,$B$2:$B$181,"&gt;="&amp;($B283-6))/(6*90)</f>
        <v>0.190740740740741</v>
      </c>
      <c r="AD283" s="19" t="n">
        <f aca="false">+SUMIFS(AD$2:AD$181,$J$2:$J$181,$J283,$B$2:$B$181,"&lt;"&amp;$B283,$B$2:$B$181,"&gt;="&amp;($B283-6))/6</f>
        <v>3.5</v>
      </c>
      <c r="AE283" s="19" t="n">
        <f aca="false">+SUMIFS(AE$2:AE$181,$J$2:$J$181,$J283,$B$2:$B$181,"&lt;"&amp;$B283,$B$2:$B$181,"&gt;="&amp;($B283-6))/(6*90)</f>
        <v>0.0944444444444444</v>
      </c>
      <c r="AF283" s="19" t="n">
        <f aca="false">+SUMIFS(AF$2:AF$181,$J$2:$J$181,$J283,$B$2:$B$181,"&lt;"&amp;$B283,$B$2:$B$181,"&gt;="&amp;($B283-6))/(6*90)</f>
        <v>4.08703703703704</v>
      </c>
      <c r="AG283" s="19" t="n">
        <f aca="false">+SUMIFS(AG$2:AG$181,$J$2:$J$181,$J283,$B$2:$B$181,"&lt;"&amp;$B283,$B$2:$B$181,"&gt;="&amp;($B283-6))/(6*90)</f>
        <v>0.575925925925926</v>
      </c>
      <c r="AH283" s="19" t="n">
        <f aca="false">+SUMIFS(AH$2:AH$181,$J$2:$J$181,$J283,$B$2:$B$181,"&lt;"&amp;$B283,$B$2:$B$181,"&gt;="&amp;($B283-6))/(6*90)</f>
        <v>0.0592592592592593</v>
      </c>
      <c r="AI283" s="19" t="n">
        <f aca="false">+SUMIFS(AI$2:AI$181,$J$2:$J$181,$J283,$B$2:$B$181,"&lt;"&amp;$B283,$B$2:$B$181,"&gt;="&amp;($B283-6))/(6*90)</f>
        <v>0.157407407407407</v>
      </c>
      <c r="AJ283" s="19" t="n">
        <f aca="false">+SUMIFS(AJ$2:AJ$181,$J$2:$J$181,$J283,$B$2:$B$181,"&lt;"&amp;$B283,$B$2:$B$181,"&gt;="&amp;($B283-6))/6</f>
        <v>1.83333333333333</v>
      </c>
      <c r="AK283" s="19" t="n">
        <f aca="false">+SUMIFS(AK$2:AK$181,$J$2:$J$181,$J283,$B$2:$B$181,"&lt;"&amp;$B283,$B$2:$B$181,"&gt;="&amp;($B283-6))/(6*90)</f>
        <v>0.148148148148148</v>
      </c>
      <c r="AL283" s="19" t="n">
        <f aca="false">+SUMIFS(AL$2:AL$181,$J$2:$J$181,$J283,$B$2:$B$181,"&lt;"&amp;$B283,$B$2:$B$181,"&gt;="&amp;($B283-6))/6</f>
        <v>0.430555555555556</v>
      </c>
      <c r="AM283" s="19" t="n">
        <f aca="false">+SUMIFS(AM$2:AM$181,$J$2:$J$181,$J283,$B$2:$B$181,"&lt;"&amp;$B283,$B$2:$B$181,"&gt;="&amp;($B283-6))/6</f>
        <v>0.677428078743868</v>
      </c>
      <c r="AN283" s="19" t="n">
        <f aca="false">+SUMIFS(AN$2:AN$181,$J$2:$J$181,$J283,$B$2:$B$181,"&lt;"&amp;$B283,$B$2:$B$181,"&gt;="&amp;($B283-6))/6</f>
        <v>0.678965094723318</v>
      </c>
    </row>
    <row r="284" customFormat="false" ht="13.2" hidden="false" customHeight="false" outlineLevel="0" collapsed="false">
      <c r="B284" s="3" t="n">
        <v>11</v>
      </c>
      <c r="I284" s="20" t="n">
        <v>1</v>
      </c>
      <c r="J284" s="1" t="s">
        <v>43</v>
      </c>
      <c r="K284" s="1" t="s">
        <v>45</v>
      </c>
      <c r="L284" s="5" t="n">
        <v>42684</v>
      </c>
      <c r="M284" s="1" t="n">
        <v>5</v>
      </c>
      <c r="N284" s="1" t="n">
        <v>0</v>
      </c>
      <c r="O284" s="1" t="n">
        <v>3</v>
      </c>
      <c r="P284" s="19" t="n">
        <f aca="false">+SUMIFS($O$2:$O$181,$J$2:$J$181,$J284,$B$2:$B$181,"&lt;"&amp;$B284,$B$2:$B$181,"&gt;="&amp;($B284-6))/6</f>
        <v>0.333333333333333</v>
      </c>
      <c r="Q284" s="19" t="n">
        <f aca="false">+SUMIFS($M$2:$M$181,$J$2:$J$181,$J284,$B$2:$B$181,"&lt;"&amp;$B284,$B$2:$B$181,"&gt;="&amp;($B284-6))/6</f>
        <v>0.833333333333333</v>
      </c>
      <c r="R284" s="19" t="n">
        <f aca="false">+SUMIFS($N$2:$N$181,$J$2:$J$181,$J284,$B$2:$B$181,"&lt;"&amp;$B284,$B$2:$B$181,"&gt;="&amp;($B284-6))/6</f>
        <v>2.5</v>
      </c>
      <c r="S284" s="19" t="n">
        <f aca="false">+SUMIFS($S$2:$S$181,$J$2:$J$181,$J284,$B$2:$B$181,"&lt;"&amp;$B284,$B$2:$B$181,"&gt;="&amp;($B284-6))/(6*90)</f>
        <v>0.522222222222222</v>
      </c>
      <c r="T284" s="19" t="n">
        <f aca="false">+SUMIFS($T$2:$T$181,$J$2:$J$181,$J284,$B$2:$B$181,"&lt;"&amp;$B284,$B$2:$B$181,"&gt;="&amp;($B284-6))/(6*90)</f>
        <v>0.122222222222222</v>
      </c>
      <c r="U284" s="19" t="n">
        <f aca="false">+SUMIFS($U$2:$U$181,$J$2:$J$181,$J284,$B$2:$B$181,"&lt;"&amp;$B284,$B$2:$B$181,"&gt;="&amp;($B284-6))/(6*90)</f>
        <v>0.918518518518519</v>
      </c>
      <c r="V284" s="19" t="n">
        <f aca="false">+SUMIFS($V$2:$V$181,$J$2:$J$181,$J284,$B$2:$B$181,"&lt;"&amp;$B284,$B$2:$B$181,"&gt;="&amp;($B284-6))/(6*90)</f>
        <v>0.262962962962963</v>
      </c>
      <c r="W284" s="19" t="n">
        <f aca="false">+SUMIFS($W$2:$W$181,$J$2:$J$181,$J284,$B$2:$B$181,"&lt;"&amp;$B284,$B$2:$B$181,"&gt;="&amp;($B284-6))/6</f>
        <v>0.906084656084656</v>
      </c>
      <c r="X284" s="19" t="n">
        <f aca="false">+SUMIFS($X$2:$X$181,$J$2:$J$181,$J284,$B$2:$B$181,"&lt;"&amp;$B284,$B$2:$B$181,"&gt;="&amp;($B284-6))/6</f>
        <v>1.86652528757792</v>
      </c>
      <c r="Y284" s="19" t="n">
        <f aca="false">+SUMIFS($Y$2:$Y$181,$J$2:$J$181,$J284,$B$2:$B$181,"&lt;"&amp;$B284,$B$2:$B$181,"&gt;="&amp;($B284-6))/(6*90)</f>
        <v>2.35740740740741</v>
      </c>
      <c r="Z284" s="19" t="n">
        <f aca="false">+SUMIFS($Z$2:$Z$181,$J$2:$J$181,$J284,$B$2:$B$181,"&lt;"&amp;$B284,$B$2:$B$181,"&gt;="&amp;($B284-6))/(6*90)</f>
        <v>0.438888888888889</v>
      </c>
      <c r="AA284" s="19" t="n">
        <f aca="false">+SUMIFS($AA$2:$AA$181,$J$2:$J$181,$J284,$B$2:$B$181,"&lt;"&amp;$B284,$B$2:$B$181,"&gt;="&amp;($B284-6))/6</f>
        <v>0.844057527259863</v>
      </c>
      <c r="AB284" s="19" t="n">
        <f aca="false">+SUMIFS($AB$2:$AB$181,$J$2:$J$181,$J284,$B$2:$B$181,"&lt;"&amp;$B284,$B$2:$B$181,"&gt;="&amp;($B284-6))/(6*90)</f>
        <v>0.0462962962962963</v>
      </c>
      <c r="AC284" s="19" t="n">
        <f aca="false">+SUMIFS($AC$2:$AC$181,$J$2:$J$181,$J284,$B$2:$B$181,"&lt;"&amp;$B284,$B$2:$B$181,"&gt;="&amp;($B284-6))/(6*90)</f>
        <v>0.196296296296296</v>
      </c>
      <c r="AD284" s="19" t="n">
        <f aca="false">+SUMIFS(AD$2:AD$181,$J$2:$J$181,$J284,$B$2:$B$181,"&lt;"&amp;$B284,$B$2:$B$181,"&gt;="&amp;($B284-6))/6</f>
        <v>3.5</v>
      </c>
      <c r="AE284" s="19" t="n">
        <f aca="false">+SUMIFS(AE$2:AE$181,$J$2:$J$181,$J284,$B$2:$B$181,"&lt;"&amp;$B284,$B$2:$B$181,"&gt;="&amp;($B284-6))/(6*90)</f>
        <v>0.0944444444444444</v>
      </c>
      <c r="AF284" s="19" t="n">
        <f aca="false">+SUMIFS(AF$2:AF$181,$J$2:$J$181,$J284,$B$2:$B$181,"&lt;"&amp;$B284,$B$2:$B$181,"&gt;="&amp;($B284-6))/(6*90)</f>
        <v>4.45185185185185</v>
      </c>
      <c r="AG284" s="19" t="n">
        <f aca="false">+SUMIFS(AG$2:AG$181,$J$2:$J$181,$J284,$B$2:$B$181,"&lt;"&amp;$B284,$B$2:$B$181,"&gt;="&amp;($B284-6))/(6*90)</f>
        <v>0.525925925925926</v>
      </c>
      <c r="AH284" s="19" t="n">
        <f aca="false">+SUMIFS(AH$2:AH$181,$J$2:$J$181,$J284,$B$2:$B$181,"&lt;"&amp;$B284,$B$2:$B$181,"&gt;="&amp;($B284-6))/(6*90)</f>
        <v>0.062962962962963</v>
      </c>
      <c r="AI284" s="19" t="n">
        <f aca="false">+SUMIFS(AI$2:AI$181,$J$2:$J$181,$J284,$B$2:$B$181,"&lt;"&amp;$B284,$B$2:$B$181,"&gt;="&amp;($B284-6))/(6*90)</f>
        <v>0.168518518518519</v>
      </c>
      <c r="AJ284" s="19" t="n">
        <f aca="false">+SUMIFS(AJ$2:AJ$181,$J$2:$J$181,$J284,$B$2:$B$181,"&lt;"&amp;$B284,$B$2:$B$181,"&gt;="&amp;($B284-6))/6</f>
        <v>2</v>
      </c>
      <c r="AK284" s="19" t="n">
        <f aca="false">+SUMIFS(AK$2:AK$181,$J$2:$J$181,$J284,$B$2:$B$181,"&lt;"&amp;$B284,$B$2:$B$181,"&gt;="&amp;($B284-6))/(6*90)</f>
        <v>0.153703703703704</v>
      </c>
      <c r="AL284" s="19" t="n">
        <f aca="false">+SUMIFS(AL$2:AL$181,$J$2:$J$181,$J284,$B$2:$B$181,"&lt;"&amp;$B284,$B$2:$B$181,"&gt;="&amp;($B284-6))/6</f>
        <v>0.375</v>
      </c>
      <c r="AM284" s="19" t="n">
        <f aca="false">+SUMIFS(AM$2:AM$181,$J$2:$J$181,$J284,$B$2:$B$181,"&lt;"&amp;$B284,$B$2:$B$181,"&gt;="&amp;($B284-6))/6</f>
        <v>0.640391041706831</v>
      </c>
      <c r="AN284" s="19" t="n">
        <f aca="false">+SUMIFS(AN$2:AN$181,$J$2:$J$181,$J284,$B$2:$B$181,"&lt;"&amp;$B284,$B$2:$B$181,"&gt;="&amp;($B284-6))/6</f>
        <v>0.569995088544701</v>
      </c>
    </row>
    <row r="285" customFormat="false" ht="13.2" hidden="false" customHeight="false" outlineLevel="0" collapsed="false">
      <c r="B285" s="3" t="n">
        <v>12</v>
      </c>
      <c r="I285" s="20" t="n">
        <v>0</v>
      </c>
      <c r="J285" s="1" t="s">
        <v>43</v>
      </c>
      <c r="K285" s="1" t="s">
        <v>46</v>
      </c>
      <c r="L285" s="5" t="n">
        <v>42689</v>
      </c>
      <c r="M285" s="1" t="n">
        <v>0</v>
      </c>
      <c r="N285" s="1" t="n">
        <v>3</v>
      </c>
      <c r="O285" s="1" t="n">
        <v>0</v>
      </c>
      <c r="P285" s="19" t="n">
        <f aca="false">+SUMIFS($O$2:$O$181,$J$2:$J$181,$J285,$B$2:$B$181,"&lt;"&amp;$B285,$B$2:$B$181,"&gt;="&amp;($B285-6))/6</f>
        <v>0.666666666666667</v>
      </c>
      <c r="Q285" s="19" t="n">
        <f aca="false">+SUMIFS($M$2:$M$181,$J$2:$J$181,$J285,$B$2:$B$181,"&lt;"&amp;$B285,$B$2:$B$181,"&gt;="&amp;($B285-6))/6</f>
        <v>1.33333333333333</v>
      </c>
      <c r="R285" s="19" t="n">
        <f aca="false">+SUMIFS($N$2:$N$181,$J$2:$J$181,$J285,$B$2:$B$181,"&lt;"&amp;$B285,$B$2:$B$181,"&gt;="&amp;($B285-6))/6</f>
        <v>2.16666666666667</v>
      </c>
      <c r="S285" s="19" t="n">
        <f aca="false">+SUMIFS($S$2:$S$181,$J$2:$J$181,$J285,$B$2:$B$181,"&lt;"&amp;$B285,$B$2:$B$181,"&gt;="&amp;($B285-6))/(6*90)</f>
        <v>0.516666666666667</v>
      </c>
      <c r="T285" s="19" t="n">
        <f aca="false">+SUMIFS($T$2:$T$181,$J$2:$J$181,$J285,$B$2:$B$181,"&lt;"&amp;$B285,$B$2:$B$181,"&gt;="&amp;($B285-6))/(6*90)</f>
        <v>0.0981481481481482</v>
      </c>
      <c r="U285" s="19" t="n">
        <f aca="false">+SUMIFS($U$2:$U$181,$J$2:$J$181,$J285,$B$2:$B$181,"&lt;"&amp;$B285,$B$2:$B$181,"&gt;="&amp;($B285-6))/(6*90)</f>
        <v>0.807407407407407</v>
      </c>
      <c r="V285" s="19" t="n">
        <f aca="false">+SUMIFS($V$2:$V$181,$J$2:$J$181,$J285,$B$2:$B$181,"&lt;"&amp;$B285,$B$2:$B$181,"&gt;="&amp;($B285-6))/(6*90)</f>
        <v>0.216666666666667</v>
      </c>
      <c r="W285" s="19" t="n">
        <f aca="false">+SUMIFS($W$2:$W$181,$J$2:$J$181,$J285,$B$2:$B$181,"&lt;"&amp;$B285,$B$2:$B$181,"&gt;="&amp;($B285-6))/6</f>
        <v>0.928014480646059</v>
      </c>
      <c r="X285" s="19" t="n">
        <f aca="false">+SUMIFS($X$2:$X$181,$J$2:$J$181,$J285,$B$2:$B$181,"&lt;"&amp;$B285,$B$2:$B$181,"&gt;="&amp;($B285-6))/6</f>
        <v>1.62843004948268</v>
      </c>
      <c r="Y285" s="19" t="n">
        <f aca="false">+SUMIFS($Y$2:$Y$181,$J$2:$J$181,$J285,$B$2:$B$181,"&lt;"&amp;$B285,$B$2:$B$181,"&gt;="&amp;($B285-6))/(6*90)</f>
        <v>2.38888888888889</v>
      </c>
      <c r="Z285" s="19" t="n">
        <f aca="false">+SUMIFS($Z$2:$Z$181,$J$2:$J$181,$J285,$B$2:$B$181,"&lt;"&amp;$B285,$B$2:$B$181,"&gt;="&amp;($B285-6))/(6*90)</f>
        <v>0.435185185185185</v>
      </c>
      <c r="AA285" s="19" t="n">
        <f aca="false">+SUMIFS($AA$2:$AA$181,$J$2:$J$181,$J285,$B$2:$B$181,"&lt;"&amp;$B285,$B$2:$B$181,"&gt;="&amp;($B285-6))/6</f>
        <v>0.845978964866418</v>
      </c>
      <c r="AB285" s="19" t="n">
        <f aca="false">+SUMIFS($AB$2:$AB$181,$J$2:$J$181,$J285,$B$2:$B$181,"&lt;"&amp;$B285,$B$2:$B$181,"&gt;="&amp;($B285-6))/(6*90)</f>
        <v>0.0518518518518519</v>
      </c>
      <c r="AC285" s="19" t="n">
        <f aca="false">+SUMIFS($AC$2:$AC$181,$J$2:$J$181,$J285,$B$2:$B$181,"&lt;"&amp;$B285,$B$2:$B$181,"&gt;="&amp;($B285-6))/(6*90)</f>
        <v>0.198148148148148</v>
      </c>
      <c r="AD285" s="19" t="n">
        <f aca="false">+SUMIFS(AD$2:AD$181,$J$2:$J$181,$J285,$B$2:$B$181,"&lt;"&amp;$B285,$B$2:$B$181,"&gt;="&amp;($B285-6))/6</f>
        <v>3</v>
      </c>
      <c r="AE285" s="19" t="n">
        <f aca="false">+SUMIFS(AE$2:AE$181,$J$2:$J$181,$J285,$B$2:$B$181,"&lt;"&amp;$B285,$B$2:$B$181,"&gt;="&amp;($B285-6))/(6*90)</f>
        <v>0.114814814814815</v>
      </c>
      <c r="AF285" s="19" t="n">
        <f aca="false">+SUMIFS(AF$2:AF$181,$J$2:$J$181,$J285,$B$2:$B$181,"&lt;"&amp;$B285,$B$2:$B$181,"&gt;="&amp;($B285-6))/(6*90)</f>
        <v>4.10925925925926</v>
      </c>
      <c r="AG285" s="19" t="n">
        <f aca="false">+SUMIFS(AG$2:AG$181,$J$2:$J$181,$J285,$B$2:$B$181,"&lt;"&amp;$B285,$B$2:$B$181,"&gt;="&amp;($B285-6))/(6*90)</f>
        <v>0.566666666666667</v>
      </c>
      <c r="AH285" s="19" t="n">
        <f aca="false">+SUMIFS(AH$2:AH$181,$J$2:$J$181,$J285,$B$2:$B$181,"&lt;"&amp;$B285,$B$2:$B$181,"&gt;="&amp;($B285-6))/(6*90)</f>
        <v>0.0481481481481482</v>
      </c>
      <c r="AI285" s="19" t="n">
        <f aca="false">+SUMIFS(AI$2:AI$181,$J$2:$J$181,$J285,$B$2:$B$181,"&lt;"&amp;$B285,$B$2:$B$181,"&gt;="&amp;($B285-6))/(6*90)</f>
        <v>0.175925925925926</v>
      </c>
      <c r="AJ285" s="19" t="n">
        <f aca="false">+SUMIFS(AJ$2:AJ$181,$J$2:$J$181,$J285,$B$2:$B$181,"&lt;"&amp;$B285,$B$2:$B$181,"&gt;="&amp;($B285-6))/6</f>
        <v>1.83333333333333</v>
      </c>
      <c r="AK285" s="19" t="n">
        <f aca="false">+SUMIFS(AK$2:AK$181,$J$2:$J$181,$J285,$B$2:$B$181,"&lt;"&amp;$B285,$B$2:$B$181,"&gt;="&amp;($B285-6))/(6*90)</f>
        <v>0.135185185185185</v>
      </c>
      <c r="AL285" s="19" t="n">
        <f aca="false">+SUMIFS(AL$2:AL$181,$J$2:$J$181,$J285,$B$2:$B$181,"&lt;"&amp;$B285,$B$2:$B$181,"&gt;="&amp;($B285-6))/6</f>
        <v>1.04166666666667</v>
      </c>
      <c r="AM285" s="19" t="n">
        <f aca="false">+SUMIFS(AM$2:AM$181,$J$2:$J$181,$J285,$B$2:$B$181,"&lt;"&amp;$B285,$B$2:$B$181,"&gt;="&amp;($B285-6))/6</f>
        <v>1.3368196131354</v>
      </c>
      <c r="AN285" s="19" t="n">
        <f aca="false">+SUMIFS(AN$2:AN$181,$J$2:$J$181,$J285,$B$2:$B$181,"&lt;"&amp;$B285,$B$2:$B$181,"&gt;="&amp;($B285-6))/6</f>
        <v>0.657880146015966</v>
      </c>
    </row>
    <row r="286" customFormat="false" ht="13.2" hidden="false" customHeight="false" outlineLevel="0" collapsed="false">
      <c r="B286" s="3" t="n">
        <v>13</v>
      </c>
      <c r="I286" s="20" t="n">
        <v>1</v>
      </c>
      <c r="J286" s="1" t="s">
        <v>43</v>
      </c>
      <c r="K286" s="1" t="s">
        <v>38</v>
      </c>
      <c r="L286" s="5" t="n">
        <v>42817</v>
      </c>
      <c r="M286" s="1" t="n">
        <v>2</v>
      </c>
      <c r="N286" s="1" t="n">
        <v>2</v>
      </c>
      <c r="O286" s="1" t="n">
        <v>1</v>
      </c>
      <c r="P286" s="19" t="n">
        <f aca="false">+SUMIFS($O$2:$O$181,$J$2:$J$181,$J286,$B$2:$B$181,"&lt;"&amp;$B286,$B$2:$B$181,"&gt;="&amp;($B286-6))/6</f>
        <v>0.666666666666667</v>
      </c>
      <c r="Q286" s="19" t="n">
        <f aca="false">+SUMIFS($M$2:$M$181,$J$2:$J$181,$J286,$B$2:$B$181,"&lt;"&amp;$B286,$B$2:$B$181,"&gt;="&amp;($B286-6))/6</f>
        <v>1.16666666666667</v>
      </c>
      <c r="R286" s="19" t="n">
        <f aca="false">+SUMIFS($N$2:$N$181,$J$2:$J$181,$J286,$B$2:$B$181,"&lt;"&amp;$B286,$B$2:$B$181,"&gt;="&amp;($B286-6))/6</f>
        <v>2</v>
      </c>
      <c r="S286" s="19" t="n">
        <f aca="false">+SUMIFS($S$2:$S$181,$J$2:$J$181,$J286,$B$2:$B$181,"&lt;"&amp;$B286,$B$2:$B$181,"&gt;="&amp;($B286-6))/(6*90)</f>
        <v>0.47962962962963</v>
      </c>
      <c r="T286" s="19" t="n">
        <f aca="false">+SUMIFS($T$2:$T$181,$J$2:$J$181,$J286,$B$2:$B$181,"&lt;"&amp;$B286,$B$2:$B$181,"&gt;="&amp;($B286-6))/(6*90)</f>
        <v>0.1</v>
      </c>
      <c r="U286" s="19" t="n">
        <f aca="false">+SUMIFS($U$2:$U$181,$J$2:$J$181,$J286,$B$2:$B$181,"&lt;"&amp;$B286,$B$2:$B$181,"&gt;="&amp;($B286-6))/(6*90)</f>
        <v>0.827777777777778</v>
      </c>
      <c r="V286" s="19" t="n">
        <f aca="false">+SUMIFS($V$2:$V$181,$J$2:$J$181,$J286,$B$2:$B$181,"&lt;"&amp;$B286,$B$2:$B$181,"&gt;="&amp;($B286-6))/(6*90)</f>
        <v>0.166666666666667</v>
      </c>
      <c r="W286" s="19" t="n">
        <f aca="false">+SUMIFS($W$2:$W$181,$J$2:$J$181,$J286,$B$2:$B$181,"&lt;"&amp;$B286,$B$2:$B$181,"&gt;="&amp;($B286-6))/6</f>
        <v>0.80896686159844</v>
      </c>
      <c r="X286" s="19" t="n">
        <f aca="false">+SUMIFS($X$2:$X$181,$J$2:$J$181,$J286,$B$2:$B$181,"&lt;"&amp;$B286,$B$2:$B$181,"&gt;="&amp;($B286-6))/6</f>
        <v>1.36560953666217</v>
      </c>
      <c r="Y286" s="19" t="n">
        <f aca="false">+SUMIFS($Y$2:$Y$181,$J$2:$J$181,$J286,$B$2:$B$181,"&lt;"&amp;$B286,$B$2:$B$181,"&gt;="&amp;($B286-6))/(6*90)</f>
        <v>2.33148148148148</v>
      </c>
      <c r="Z286" s="19" t="n">
        <f aca="false">+SUMIFS($Z$2:$Z$181,$J$2:$J$181,$J286,$B$2:$B$181,"&lt;"&amp;$B286,$B$2:$B$181,"&gt;="&amp;($B286-6))/(6*90)</f>
        <v>0.474074074074074</v>
      </c>
      <c r="AA286" s="19" t="n">
        <f aca="false">+SUMIFS($AA$2:$AA$181,$J$2:$J$181,$J286,$B$2:$B$181,"&lt;"&amp;$B286,$B$2:$B$181,"&gt;="&amp;($B286-6))/6</f>
        <v>0.819392595888745</v>
      </c>
      <c r="AB286" s="19" t="n">
        <f aca="false">+SUMIFS($AB$2:$AB$181,$J$2:$J$181,$J286,$B$2:$B$181,"&lt;"&amp;$B286,$B$2:$B$181,"&gt;="&amp;($B286-6))/(6*90)</f>
        <v>0.0555555555555556</v>
      </c>
      <c r="AC286" s="19" t="n">
        <f aca="false">+SUMIFS($AC$2:$AC$181,$J$2:$J$181,$J286,$B$2:$B$181,"&lt;"&amp;$B286,$B$2:$B$181,"&gt;="&amp;($B286-6))/(6*90)</f>
        <v>0.187037037037037</v>
      </c>
      <c r="AD286" s="19" t="n">
        <f aca="false">+SUMIFS(AD$2:AD$181,$J$2:$J$181,$J286,$B$2:$B$181,"&lt;"&amp;$B286,$B$2:$B$181,"&gt;="&amp;($B286-6))/6</f>
        <v>3</v>
      </c>
      <c r="AE286" s="19" t="n">
        <f aca="false">+SUMIFS(AE$2:AE$181,$J$2:$J$181,$J286,$B$2:$B$181,"&lt;"&amp;$B286,$B$2:$B$181,"&gt;="&amp;($B286-6))/(6*90)</f>
        <v>0.0944444444444444</v>
      </c>
      <c r="AF286" s="19" t="n">
        <f aca="false">+SUMIFS(AF$2:AF$181,$J$2:$J$181,$J286,$B$2:$B$181,"&lt;"&amp;$B286,$B$2:$B$181,"&gt;="&amp;($B286-6))/(6*90)</f>
        <v>3.81111111111111</v>
      </c>
      <c r="AG286" s="19" t="n">
        <f aca="false">+SUMIFS(AG$2:AG$181,$J$2:$J$181,$J286,$B$2:$B$181,"&lt;"&amp;$B286,$B$2:$B$181,"&gt;="&amp;($B286-6))/(6*90)</f>
        <v>0.511111111111111</v>
      </c>
      <c r="AH286" s="19" t="n">
        <f aca="false">+SUMIFS(AH$2:AH$181,$J$2:$J$181,$J286,$B$2:$B$181,"&lt;"&amp;$B286,$B$2:$B$181,"&gt;="&amp;($B286-6))/(6*90)</f>
        <v>0.062962962962963</v>
      </c>
      <c r="AI286" s="19" t="n">
        <f aca="false">+SUMIFS(AI$2:AI$181,$J$2:$J$181,$J286,$B$2:$B$181,"&lt;"&amp;$B286,$B$2:$B$181,"&gt;="&amp;($B286-6))/(6*90)</f>
        <v>0.161111111111111</v>
      </c>
      <c r="AJ286" s="19" t="n">
        <f aca="false">+SUMIFS(AJ$2:AJ$181,$J$2:$J$181,$J286,$B$2:$B$181,"&lt;"&amp;$B286,$B$2:$B$181,"&gt;="&amp;($B286-6))/6</f>
        <v>1.66666666666667</v>
      </c>
      <c r="AK286" s="19" t="n">
        <f aca="false">+SUMIFS(AK$2:AK$181,$J$2:$J$181,$J286,$B$2:$B$181,"&lt;"&amp;$B286,$B$2:$B$181,"&gt;="&amp;($B286-6))/(6*90)</f>
        <v>0.148148148148148</v>
      </c>
      <c r="AL286" s="19" t="n">
        <f aca="false">+SUMIFS(AL$2:AL$181,$J$2:$J$181,$J286,$B$2:$B$181,"&lt;"&amp;$B286,$B$2:$B$181,"&gt;="&amp;($B286-6))/6</f>
        <v>1</v>
      </c>
      <c r="AM286" s="19" t="n">
        <f aca="false">+SUMIFS(AM$2:AM$181,$J$2:$J$181,$J286,$B$2:$B$181,"&lt;"&amp;$B286,$B$2:$B$181,"&gt;="&amp;($B286-6))/6</f>
        <v>1.18233243364822</v>
      </c>
      <c r="AN286" s="19" t="n">
        <f aca="false">+SUMIFS(AN$2:AN$181,$J$2:$J$181,$J286,$B$2:$B$181,"&lt;"&amp;$B286,$B$2:$B$181,"&gt;="&amp;($B286-6))/6</f>
        <v>0.663461346750228</v>
      </c>
    </row>
    <row r="287" customFormat="false" ht="13.2" hidden="false" customHeight="false" outlineLevel="0" collapsed="false">
      <c r="B287" s="3" t="n">
        <v>14</v>
      </c>
      <c r="I287" s="20" t="n">
        <v>0</v>
      </c>
      <c r="J287" s="1" t="s">
        <v>43</v>
      </c>
      <c r="K287" s="1" t="s">
        <v>40</v>
      </c>
      <c r="L287" s="5" t="n">
        <v>42822</v>
      </c>
      <c r="M287" s="1" t="n">
        <v>1</v>
      </c>
      <c r="N287" s="1" t="n">
        <v>3</v>
      </c>
      <c r="O287" s="1" t="n">
        <v>0</v>
      </c>
      <c r="P287" s="19" t="n">
        <f aca="false">+SUMIFS($O$2:$O$181,$J$2:$J$181,$J287,$B$2:$B$181,"&lt;"&amp;$B287,$B$2:$B$181,"&gt;="&amp;($B287-6))/6</f>
        <v>0.833333333333333</v>
      </c>
      <c r="Q287" s="19" t="n">
        <f aca="false">+SUMIFS($M$2:$M$181,$J$2:$J$181,$J287,$B$2:$B$181,"&lt;"&amp;$B287,$B$2:$B$181,"&gt;="&amp;($B287-6))/6</f>
        <v>1.5</v>
      </c>
      <c r="R287" s="19" t="n">
        <f aca="false">+SUMIFS($N$2:$N$181,$J$2:$J$181,$J287,$B$2:$B$181,"&lt;"&amp;$B287,$B$2:$B$181,"&gt;="&amp;($B287-6))/6</f>
        <v>2</v>
      </c>
      <c r="S287" s="19" t="n">
        <f aca="false">+SUMIFS($S$2:$S$181,$J$2:$J$181,$J287,$B$2:$B$181,"&lt;"&amp;$B287,$B$2:$B$181,"&gt;="&amp;($B287-6))/(6*90)</f>
        <v>0.483333333333333</v>
      </c>
      <c r="T287" s="19" t="n">
        <f aca="false">+SUMIFS($T$2:$T$181,$J$2:$J$181,$J287,$B$2:$B$181,"&lt;"&amp;$B287,$B$2:$B$181,"&gt;="&amp;($B287-6))/(6*90)</f>
        <v>0.0925925925925926</v>
      </c>
      <c r="U287" s="19" t="n">
        <f aca="false">+SUMIFS($U$2:$U$181,$J$2:$J$181,$J287,$B$2:$B$181,"&lt;"&amp;$B287,$B$2:$B$181,"&gt;="&amp;($B287-6))/(6*90)</f>
        <v>0.731481481481482</v>
      </c>
      <c r="V287" s="19" t="n">
        <f aca="false">+SUMIFS($V$2:$V$181,$J$2:$J$181,$J287,$B$2:$B$181,"&lt;"&amp;$B287,$B$2:$B$181,"&gt;="&amp;($B287-6))/(6*90)</f>
        <v>0.159259259259259</v>
      </c>
      <c r="W287" s="19" t="n">
        <f aca="false">+SUMIFS($W$2:$W$181,$J$2:$J$181,$J287,$B$2:$B$181,"&lt;"&amp;$B287,$B$2:$B$181,"&gt;="&amp;($B287-6))/6</f>
        <v>1.28515733778892</v>
      </c>
      <c r="X287" s="19" t="n">
        <f aca="false">+SUMIFS($X$2:$X$181,$J$2:$J$181,$J287,$B$2:$B$181,"&lt;"&amp;$B287,$B$2:$B$181,"&gt;="&amp;($B287-6))/6</f>
        <v>1.42826617826618</v>
      </c>
      <c r="Y287" s="19" t="n">
        <f aca="false">+SUMIFS($Y$2:$Y$181,$J$2:$J$181,$J287,$B$2:$B$181,"&lt;"&amp;$B287,$B$2:$B$181,"&gt;="&amp;($B287-6))/(6*90)</f>
        <v>2.22592592592593</v>
      </c>
      <c r="Z287" s="19" t="n">
        <f aca="false">+SUMIFS($Z$2:$Z$181,$J$2:$J$181,$J287,$B$2:$B$181,"&lt;"&amp;$B287,$B$2:$B$181,"&gt;="&amp;($B287-6))/(6*90)</f>
        <v>0.468518518518519</v>
      </c>
      <c r="AA287" s="19" t="n">
        <f aca="false">+SUMIFS($AA$2:$AA$181,$J$2:$J$181,$J287,$B$2:$B$181,"&lt;"&amp;$B287,$B$2:$B$181,"&gt;="&amp;($B287-6))/6</f>
        <v>0.810971058843186</v>
      </c>
      <c r="AB287" s="19" t="n">
        <f aca="false">+SUMIFS($AB$2:$AB$181,$J$2:$J$181,$J287,$B$2:$B$181,"&lt;"&amp;$B287,$B$2:$B$181,"&gt;="&amp;($B287-6))/(6*90)</f>
        <v>0.05</v>
      </c>
      <c r="AC287" s="19" t="n">
        <f aca="false">+SUMIFS($AC$2:$AC$181,$J$2:$J$181,$J287,$B$2:$B$181,"&lt;"&amp;$B287,$B$2:$B$181,"&gt;="&amp;($B287-6))/(6*90)</f>
        <v>0.161111111111111</v>
      </c>
      <c r="AD287" s="19" t="n">
        <f aca="false">+SUMIFS(AD$2:AD$181,$J$2:$J$181,$J287,$B$2:$B$181,"&lt;"&amp;$B287,$B$2:$B$181,"&gt;="&amp;($B287-6))/6</f>
        <v>2.16666666666667</v>
      </c>
      <c r="AE287" s="19" t="n">
        <f aca="false">+SUMIFS(AE$2:AE$181,$J$2:$J$181,$J287,$B$2:$B$181,"&lt;"&amp;$B287,$B$2:$B$181,"&gt;="&amp;($B287-6))/(6*90)</f>
        <v>0.0962962962962963</v>
      </c>
      <c r="AF287" s="19" t="n">
        <f aca="false">+SUMIFS(AF$2:AF$181,$J$2:$J$181,$J287,$B$2:$B$181,"&lt;"&amp;$B287,$B$2:$B$181,"&gt;="&amp;($B287-6))/(6*90)</f>
        <v>3.44814814814815</v>
      </c>
      <c r="AG287" s="19" t="n">
        <f aca="false">+SUMIFS(AG$2:AG$181,$J$2:$J$181,$J287,$B$2:$B$181,"&lt;"&amp;$B287,$B$2:$B$181,"&gt;="&amp;($B287-6))/(6*90)</f>
        <v>0.492592592592593</v>
      </c>
      <c r="AH287" s="19" t="n">
        <f aca="false">+SUMIFS(AH$2:AH$181,$J$2:$J$181,$J287,$B$2:$B$181,"&lt;"&amp;$B287,$B$2:$B$181,"&gt;="&amp;($B287-6))/(6*90)</f>
        <v>0.0592592592592593</v>
      </c>
      <c r="AI287" s="19" t="n">
        <f aca="false">+SUMIFS(AI$2:AI$181,$J$2:$J$181,$J287,$B$2:$B$181,"&lt;"&amp;$B287,$B$2:$B$181,"&gt;="&amp;($B287-6))/(6*90)</f>
        <v>0.168518518518519</v>
      </c>
      <c r="AJ287" s="19" t="n">
        <f aca="false">+SUMIFS(AJ$2:AJ$181,$J$2:$J$181,$J287,$B$2:$B$181,"&lt;"&amp;$B287,$B$2:$B$181,"&gt;="&amp;($B287-6))/6</f>
        <v>1.66666666666667</v>
      </c>
      <c r="AK287" s="19" t="n">
        <f aca="false">+SUMIFS(AK$2:AK$181,$J$2:$J$181,$J287,$B$2:$B$181,"&lt;"&amp;$B287,$B$2:$B$181,"&gt;="&amp;($B287-6))/(6*90)</f>
        <v>0.138888888888889</v>
      </c>
      <c r="AL287" s="19" t="n">
        <f aca="false">+SUMIFS(AL$2:AL$181,$J$2:$J$181,$J287,$B$2:$B$181,"&lt;"&amp;$B287,$B$2:$B$181,"&gt;="&amp;($B287-6))/6</f>
        <v>1.16666666666667</v>
      </c>
      <c r="AM287" s="19" t="n">
        <f aca="false">+SUMIFS(AM$2:AM$181,$J$2:$J$181,$J287,$B$2:$B$181,"&lt;"&amp;$B287,$B$2:$B$181,"&gt;="&amp;($B287-6))/6</f>
        <v>1.21303418803419</v>
      </c>
      <c r="AN287" s="19" t="n">
        <f aca="false">+SUMIFS(AN$2:AN$181,$J$2:$J$181,$J287,$B$2:$B$181,"&lt;"&amp;$B287,$B$2:$B$181,"&gt;="&amp;($B287-6))/6</f>
        <v>0.739630858901701</v>
      </c>
    </row>
    <row r="288" customFormat="false" ht="13.2" hidden="false" customHeight="false" outlineLevel="0" collapsed="false">
      <c r="B288" s="3" t="n">
        <v>15</v>
      </c>
      <c r="I288" s="20" t="n">
        <v>1</v>
      </c>
      <c r="J288" s="1" t="s">
        <v>43</v>
      </c>
      <c r="K288" s="1" t="s">
        <v>39</v>
      </c>
      <c r="L288" s="5" t="n">
        <v>42978</v>
      </c>
      <c r="M288" s="1" t="n">
        <v>0</v>
      </c>
      <c r="N288" s="1" t="n">
        <v>0</v>
      </c>
      <c r="O288" s="1" t="n">
        <v>1</v>
      </c>
      <c r="P288" s="19" t="n">
        <f aca="false">+SUMIFS($O$2:$O$181,$J$2:$J$181,$J288,$B$2:$B$181,"&lt;"&amp;$B288,$B$2:$B$181,"&gt;="&amp;($B288-6))/6</f>
        <v>0.666666666666667</v>
      </c>
      <c r="Q288" s="19" t="n">
        <f aca="false">+SUMIFS($M$2:$M$181,$J$2:$J$181,$J288,$B$2:$B$181,"&lt;"&amp;$B288,$B$2:$B$181,"&gt;="&amp;($B288-6))/6</f>
        <v>1.33333333333333</v>
      </c>
      <c r="R288" s="19" t="n">
        <f aca="false">+SUMIFS($N$2:$N$181,$J$2:$J$181,$J288,$B$2:$B$181,"&lt;"&amp;$B288,$B$2:$B$181,"&gt;="&amp;($B288-6))/6</f>
        <v>2.16666666666667</v>
      </c>
      <c r="S288" s="19" t="n">
        <f aca="false">+SUMIFS($S$2:$S$181,$J$2:$J$181,$J288,$B$2:$B$181,"&lt;"&amp;$B288,$B$2:$B$181,"&gt;="&amp;($B288-6))/(6*90)</f>
        <v>0.501851851851852</v>
      </c>
      <c r="T288" s="19" t="n">
        <f aca="false">+SUMIFS($T$2:$T$181,$J$2:$J$181,$J288,$B$2:$B$181,"&lt;"&amp;$B288,$B$2:$B$181,"&gt;="&amp;($B288-6))/(6*90)</f>
        <v>0.0925925925925926</v>
      </c>
      <c r="U288" s="19" t="n">
        <f aca="false">+SUMIFS($U$2:$U$181,$J$2:$J$181,$J288,$B$2:$B$181,"&lt;"&amp;$B288,$B$2:$B$181,"&gt;="&amp;($B288-6))/(6*90)</f>
        <v>0.65</v>
      </c>
      <c r="V288" s="19" t="n">
        <f aca="false">+SUMIFS($V$2:$V$181,$J$2:$J$181,$J288,$B$2:$B$181,"&lt;"&amp;$B288,$B$2:$B$181,"&gt;="&amp;($B288-6))/(6*90)</f>
        <v>0.185185185185185</v>
      </c>
      <c r="W288" s="19" t="n">
        <f aca="false">+SUMIFS($W$2:$W$181,$J$2:$J$181,$J288,$B$2:$B$181,"&lt;"&amp;$B288,$B$2:$B$181,"&gt;="&amp;($B288-6))/6</f>
        <v>1.0663021189337</v>
      </c>
      <c r="X288" s="19" t="n">
        <f aca="false">+SUMIFS($X$2:$X$181,$J$2:$J$181,$J288,$B$2:$B$181,"&lt;"&amp;$B288,$B$2:$B$181,"&gt;="&amp;($B288-6))/6</f>
        <v>1.4004884004884</v>
      </c>
      <c r="Y288" s="19" t="n">
        <f aca="false">+SUMIFS($Y$2:$Y$181,$J$2:$J$181,$J288,$B$2:$B$181,"&lt;"&amp;$B288,$B$2:$B$181,"&gt;="&amp;($B288-6))/(6*90)</f>
        <v>2.29814814814815</v>
      </c>
      <c r="Z288" s="19" t="n">
        <f aca="false">+SUMIFS($Z$2:$Z$181,$J$2:$J$181,$J288,$B$2:$B$181,"&lt;"&amp;$B288,$B$2:$B$181,"&gt;="&amp;($B288-6))/(6*90)</f>
        <v>0.451851851851852</v>
      </c>
      <c r="AA288" s="19" t="n">
        <f aca="false">+SUMIFS($AA$2:$AA$181,$J$2:$J$181,$J288,$B$2:$B$181,"&lt;"&amp;$B288,$B$2:$B$181,"&gt;="&amp;($B288-6))/6</f>
        <v>0.821646556621695</v>
      </c>
      <c r="AB288" s="19" t="n">
        <f aca="false">+SUMIFS($AB$2:$AB$181,$J$2:$J$181,$J288,$B$2:$B$181,"&lt;"&amp;$B288,$B$2:$B$181,"&gt;="&amp;($B288-6))/(6*90)</f>
        <v>0.0462962962962963</v>
      </c>
      <c r="AC288" s="19" t="n">
        <f aca="false">+SUMIFS($AC$2:$AC$181,$J$2:$J$181,$J288,$B$2:$B$181,"&lt;"&amp;$B288,$B$2:$B$181,"&gt;="&amp;($B288-6))/(6*90)</f>
        <v>0.166666666666667</v>
      </c>
      <c r="AD288" s="19" t="n">
        <f aca="false">+SUMIFS(AD$2:AD$181,$J$2:$J$181,$J288,$B$2:$B$181,"&lt;"&amp;$B288,$B$2:$B$181,"&gt;="&amp;($B288-6))/6</f>
        <v>2.33333333333333</v>
      </c>
      <c r="AE288" s="19" t="n">
        <f aca="false">+SUMIFS(AE$2:AE$181,$J$2:$J$181,$J288,$B$2:$B$181,"&lt;"&amp;$B288,$B$2:$B$181,"&gt;="&amp;($B288-6))/(6*90)</f>
        <v>0.1</v>
      </c>
      <c r="AF288" s="19" t="n">
        <f aca="false">+SUMIFS(AF$2:AF$181,$J$2:$J$181,$J288,$B$2:$B$181,"&lt;"&amp;$B288,$B$2:$B$181,"&gt;="&amp;($B288-6))/(6*90)</f>
        <v>3.31481481481481</v>
      </c>
      <c r="AG288" s="19" t="n">
        <f aca="false">+SUMIFS(AG$2:AG$181,$J$2:$J$181,$J288,$B$2:$B$181,"&lt;"&amp;$B288,$B$2:$B$181,"&gt;="&amp;($B288-6))/(6*90)</f>
        <v>0.438888888888889</v>
      </c>
      <c r="AH288" s="19" t="n">
        <f aca="false">+SUMIFS(AH$2:AH$181,$J$2:$J$181,$J288,$B$2:$B$181,"&lt;"&amp;$B288,$B$2:$B$181,"&gt;="&amp;($B288-6))/(6*90)</f>
        <v>0.0574074074074074</v>
      </c>
      <c r="AI288" s="19" t="n">
        <f aca="false">+SUMIFS(AI$2:AI$181,$J$2:$J$181,$J288,$B$2:$B$181,"&lt;"&amp;$B288,$B$2:$B$181,"&gt;="&amp;($B288-6))/(6*90)</f>
        <v>0.168518518518519</v>
      </c>
      <c r="AJ288" s="19" t="n">
        <f aca="false">+SUMIFS(AJ$2:AJ$181,$J$2:$J$181,$J288,$B$2:$B$181,"&lt;"&amp;$B288,$B$2:$B$181,"&gt;="&amp;($B288-6))/6</f>
        <v>1.5</v>
      </c>
      <c r="AK288" s="19" t="n">
        <f aca="false">+SUMIFS(AK$2:AK$181,$J$2:$J$181,$J288,$B$2:$B$181,"&lt;"&amp;$B288,$B$2:$B$181,"&gt;="&amp;($B288-6))/(6*90)</f>
        <v>0.153703703703704</v>
      </c>
      <c r="AL288" s="19" t="n">
        <f aca="false">+SUMIFS(AL$2:AL$181,$J$2:$J$181,$J288,$B$2:$B$181,"&lt;"&amp;$B288,$B$2:$B$181,"&gt;="&amp;($B288-6))/6</f>
        <v>1.05555555555556</v>
      </c>
      <c r="AM288" s="19" t="n">
        <f aca="false">+SUMIFS(AM$2:AM$181,$J$2:$J$181,$J288,$B$2:$B$181,"&lt;"&amp;$B288,$B$2:$B$181,"&gt;="&amp;($B288-6))/6</f>
        <v>1.17970085470085</v>
      </c>
      <c r="AN288" s="19" t="n">
        <f aca="false">+SUMIFS(AN$2:AN$181,$J$2:$J$181,$J288,$B$2:$B$181,"&lt;"&amp;$B288,$B$2:$B$181,"&gt;="&amp;($B288-6))/6</f>
        <v>0.770688037017702</v>
      </c>
    </row>
    <row r="289" customFormat="false" ht="13.2" hidden="false" customHeight="false" outlineLevel="0" collapsed="false">
      <c r="B289" s="3" t="n">
        <v>16</v>
      </c>
      <c r="I289" s="20" t="n">
        <v>0</v>
      </c>
      <c r="J289" s="1" t="s">
        <v>43</v>
      </c>
      <c r="K289" s="1" t="s">
        <v>47</v>
      </c>
      <c r="L289" s="5" t="n">
        <v>42983</v>
      </c>
      <c r="M289" s="1" t="n">
        <v>1</v>
      </c>
      <c r="N289" s="1" t="n">
        <v>1</v>
      </c>
      <c r="O289" s="1" t="n">
        <v>1</v>
      </c>
      <c r="P289" s="19" t="n">
        <f aca="false">+SUMIFS($O$2:$O$181,$J$2:$J$181,$J289,$B$2:$B$181,"&lt;"&amp;$B289,$B$2:$B$181,"&gt;="&amp;($B289-6))/6</f>
        <v>0.833333333333333</v>
      </c>
      <c r="Q289" s="19" t="n">
        <f aca="false">+SUMIFS($M$2:$M$181,$J$2:$J$181,$J289,$B$2:$B$181,"&lt;"&amp;$B289,$B$2:$B$181,"&gt;="&amp;($B289-6))/6</f>
        <v>1.33333333333333</v>
      </c>
      <c r="R289" s="19" t="n">
        <f aca="false">+SUMIFS($N$2:$N$181,$J$2:$J$181,$J289,$B$2:$B$181,"&lt;"&amp;$B289,$B$2:$B$181,"&gt;="&amp;($B289-6))/6</f>
        <v>1.66666666666667</v>
      </c>
      <c r="S289" s="19" t="n">
        <f aca="false">+SUMIFS($S$2:$S$181,$J$2:$J$181,$J289,$B$2:$B$181,"&lt;"&amp;$B289,$B$2:$B$181,"&gt;="&amp;($B289-6))/(6*90)</f>
        <v>0.472222222222222</v>
      </c>
      <c r="T289" s="19" t="n">
        <f aca="false">+SUMIFS($T$2:$T$181,$J$2:$J$181,$J289,$B$2:$B$181,"&lt;"&amp;$B289,$B$2:$B$181,"&gt;="&amp;($B289-6))/(6*90)</f>
        <v>0.0888888888888889</v>
      </c>
      <c r="U289" s="19" t="n">
        <f aca="false">+SUMIFS($U$2:$U$181,$J$2:$J$181,$J289,$B$2:$B$181,"&lt;"&amp;$B289,$B$2:$B$181,"&gt;="&amp;($B289-6))/(6*90)</f>
        <v>0.638888888888889</v>
      </c>
      <c r="V289" s="19" t="n">
        <f aca="false">+SUMIFS($V$2:$V$181,$J$2:$J$181,$J289,$B$2:$B$181,"&lt;"&amp;$B289,$B$2:$B$181,"&gt;="&amp;($B289-6))/(6*90)</f>
        <v>0.151851851851852</v>
      </c>
      <c r="W289" s="19" t="n">
        <f aca="false">+SUMIFS($W$2:$W$181,$J$2:$J$181,$J289,$B$2:$B$181,"&lt;"&amp;$B289,$B$2:$B$181,"&gt;="&amp;($B289-6))/6</f>
        <v>1.0663021189337</v>
      </c>
      <c r="X289" s="19" t="n">
        <f aca="false">+SUMIFS($X$2:$X$181,$J$2:$J$181,$J289,$B$2:$B$181,"&lt;"&amp;$B289,$B$2:$B$181,"&gt;="&amp;($B289-6))/6</f>
        <v>1.01587301587302</v>
      </c>
      <c r="Y289" s="19" t="n">
        <f aca="false">+SUMIFS($Y$2:$Y$181,$J$2:$J$181,$J289,$B$2:$B$181,"&lt;"&amp;$B289,$B$2:$B$181,"&gt;="&amp;($B289-6))/(6*90)</f>
        <v>2.13333333333333</v>
      </c>
      <c r="Z289" s="19" t="n">
        <f aca="false">+SUMIFS($Z$2:$Z$181,$J$2:$J$181,$J289,$B$2:$B$181,"&lt;"&amp;$B289,$B$2:$B$181,"&gt;="&amp;($B289-6))/(6*90)</f>
        <v>0.455555555555556</v>
      </c>
      <c r="AA289" s="19" t="n">
        <f aca="false">+SUMIFS($AA$2:$AA$181,$J$2:$J$181,$J289,$B$2:$B$181,"&lt;"&amp;$B289,$B$2:$B$181,"&gt;="&amp;($B289-6))/6</f>
        <v>0.81089122000429</v>
      </c>
      <c r="AB289" s="19" t="n">
        <f aca="false">+SUMIFS($AB$2:$AB$181,$J$2:$J$181,$J289,$B$2:$B$181,"&lt;"&amp;$B289,$B$2:$B$181,"&gt;="&amp;($B289-6))/(6*90)</f>
        <v>0.0388888888888889</v>
      </c>
      <c r="AC289" s="19" t="n">
        <f aca="false">+SUMIFS($AC$2:$AC$181,$J$2:$J$181,$J289,$B$2:$B$181,"&lt;"&amp;$B289,$B$2:$B$181,"&gt;="&amp;($B289-6))/(6*90)</f>
        <v>0.159259259259259</v>
      </c>
      <c r="AD289" s="19" t="n">
        <f aca="false">+SUMIFS(AD$2:AD$181,$J$2:$J$181,$J289,$B$2:$B$181,"&lt;"&amp;$B289,$B$2:$B$181,"&gt;="&amp;($B289-6))/6</f>
        <v>1.83333333333333</v>
      </c>
      <c r="AE289" s="19" t="n">
        <f aca="false">+SUMIFS(AE$2:AE$181,$J$2:$J$181,$J289,$B$2:$B$181,"&lt;"&amp;$B289,$B$2:$B$181,"&gt;="&amp;($B289-6))/(6*90)</f>
        <v>0.112962962962963</v>
      </c>
      <c r="AF289" s="19" t="n">
        <f aca="false">+SUMIFS(AF$2:AF$181,$J$2:$J$181,$J289,$B$2:$B$181,"&lt;"&amp;$B289,$B$2:$B$181,"&gt;="&amp;($B289-6))/(6*90)</f>
        <v>3.23333333333333</v>
      </c>
      <c r="AG289" s="19" t="n">
        <f aca="false">+SUMIFS(AG$2:AG$181,$J$2:$J$181,$J289,$B$2:$B$181,"&lt;"&amp;$B289,$B$2:$B$181,"&gt;="&amp;($B289-6))/(6*90)</f>
        <v>0.414814814814815</v>
      </c>
      <c r="AH289" s="19" t="n">
        <f aca="false">+SUMIFS(AH$2:AH$181,$J$2:$J$181,$J289,$B$2:$B$181,"&lt;"&amp;$B289,$B$2:$B$181,"&gt;="&amp;($B289-6))/(6*90)</f>
        <v>0.0611111111111111</v>
      </c>
      <c r="AI289" s="19" t="n">
        <f aca="false">+SUMIFS(AI$2:AI$181,$J$2:$J$181,$J289,$B$2:$B$181,"&lt;"&amp;$B289,$B$2:$B$181,"&gt;="&amp;($B289-6))/(6*90)</f>
        <v>0.174074074074074</v>
      </c>
      <c r="AJ289" s="19" t="n">
        <f aca="false">+SUMIFS(AJ$2:AJ$181,$J$2:$J$181,$J289,$B$2:$B$181,"&lt;"&amp;$B289,$B$2:$B$181,"&gt;="&amp;($B289-6))/6</f>
        <v>1.5</v>
      </c>
      <c r="AK289" s="19" t="n">
        <f aca="false">+SUMIFS(AK$2:AK$181,$J$2:$J$181,$J289,$B$2:$B$181,"&lt;"&amp;$B289,$B$2:$B$181,"&gt;="&amp;($B289-6))/(6*90)</f>
        <v>0.15</v>
      </c>
      <c r="AL289" s="19" t="n">
        <f aca="false">+SUMIFS(AL$2:AL$181,$J$2:$J$181,$J289,$B$2:$B$181,"&lt;"&amp;$B289,$B$2:$B$181,"&gt;="&amp;($B289-6))/6</f>
        <v>1.05555555555556</v>
      </c>
      <c r="AM289" s="19" t="n">
        <f aca="false">+SUMIFS(AM$2:AM$181,$J$2:$J$181,$J289,$B$2:$B$181,"&lt;"&amp;$B289,$B$2:$B$181,"&gt;="&amp;($B289-6))/6</f>
        <v>1.29974747474747</v>
      </c>
      <c r="AN289" s="19" t="n">
        <f aca="false">+SUMIFS(AN$2:AN$181,$J$2:$J$181,$J289,$B$2:$B$181,"&lt;"&amp;$B289,$B$2:$B$181,"&gt;="&amp;($B289-6))/6</f>
        <v>0.734977201209062</v>
      </c>
    </row>
    <row r="290" customFormat="false" ht="13.2" hidden="false" customHeight="false" outlineLevel="0" collapsed="false">
      <c r="B290" s="3" t="n">
        <v>17</v>
      </c>
      <c r="I290" s="20" t="n">
        <v>1</v>
      </c>
      <c r="J290" s="1" t="s">
        <v>43</v>
      </c>
      <c r="K290" s="1" t="s">
        <v>44</v>
      </c>
      <c r="L290" s="5" t="n">
        <v>43013</v>
      </c>
      <c r="P290" s="19" t="n">
        <f aca="false">+SUMIFS($O$2:$O$181,$J$2:$J$181,$J290,$B$2:$B$181,"&lt;"&amp;$B290,$B$2:$B$181,"&gt;="&amp;($B290-6))/6</f>
        <v>1</v>
      </c>
      <c r="Q290" s="19" t="n">
        <f aca="false">+SUMIFS($M$2:$M$181,$J$2:$J$181,$J290,$B$2:$B$181,"&lt;"&amp;$B290,$B$2:$B$181,"&gt;="&amp;($B290-6))/6</f>
        <v>1.5</v>
      </c>
      <c r="R290" s="19" t="n">
        <f aca="false">+SUMIFS($N$2:$N$181,$J$2:$J$181,$J290,$B$2:$B$181,"&lt;"&amp;$B290,$B$2:$B$181,"&gt;="&amp;($B290-6))/6</f>
        <v>1.5</v>
      </c>
      <c r="S290" s="19" t="n">
        <f aca="false">+SUMIFS($S$2:$S$181,$J$2:$J$181,$J290,$B$2:$B$181,"&lt;"&amp;$B290,$B$2:$B$181,"&gt;="&amp;($B290-6))/(6*90)</f>
        <v>0.442592592592593</v>
      </c>
      <c r="T290" s="19" t="n">
        <f aca="false">+SUMIFS($T$2:$T$181,$J$2:$J$181,$J290,$B$2:$B$181,"&lt;"&amp;$B290,$B$2:$B$181,"&gt;="&amp;($B290-6))/(6*90)</f>
        <v>0.0888888888888889</v>
      </c>
      <c r="U290" s="19" t="n">
        <f aca="false">+SUMIFS($U$2:$U$181,$J$2:$J$181,$J290,$B$2:$B$181,"&lt;"&amp;$B290,$B$2:$B$181,"&gt;="&amp;($B290-6))/(6*90)</f>
        <v>0.559259259259259</v>
      </c>
      <c r="V290" s="19" t="n">
        <f aca="false">+SUMIFS($V$2:$V$181,$J$2:$J$181,$J290,$B$2:$B$181,"&lt;"&amp;$B290,$B$2:$B$181,"&gt;="&amp;($B290-6))/(6*90)</f>
        <v>0.112962962962963</v>
      </c>
      <c r="W290" s="19" t="n">
        <f aca="false">+SUMIFS($W$2:$W$181,$J$2:$J$181,$J290,$B$2:$B$181,"&lt;"&amp;$B290,$B$2:$B$181,"&gt;="&amp;($B290-6))/6</f>
        <v>1.39963545226703</v>
      </c>
      <c r="X290" s="19" t="n">
        <f aca="false">+SUMIFS($X$2:$X$181,$J$2:$J$181,$J290,$B$2:$B$181,"&lt;"&amp;$B290,$B$2:$B$181,"&gt;="&amp;($B290-6))/6</f>
        <v>0.836134453781513</v>
      </c>
      <c r="Y290" s="19" t="n">
        <f aca="false">+SUMIFS($Y$2:$Y$181,$J$2:$J$181,$J290,$B$2:$B$181,"&lt;"&amp;$B290,$B$2:$B$181,"&gt;="&amp;($B290-6))/(6*90)</f>
        <v>1.9037037037037</v>
      </c>
      <c r="Z290" s="19" t="n">
        <f aca="false">+SUMIFS($Z$2:$Z$181,$J$2:$J$181,$J290,$B$2:$B$181,"&lt;"&amp;$B290,$B$2:$B$181,"&gt;="&amp;($B290-6))/(6*90)</f>
        <v>0.424074074074074</v>
      </c>
      <c r="AA290" s="19" t="n">
        <f aca="false">+SUMIFS($AA$2:$AA$181,$J$2:$J$181,$J290,$B$2:$B$181,"&lt;"&amp;$B290,$B$2:$B$181,"&gt;="&amp;($B290-6))/6</f>
        <v>0.803693171139574</v>
      </c>
      <c r="AB290" s="19" t="n">
        <f aca="false">+SUMIFS($AB$2:$AB$181,$J$2:$J$181,$J290,$B$2:$B$181,"&lt;"&amp;$B290,$B$2:$B$181,"&gt;="&amp;($B290-6))/(6*90)</f>
        <v>0.0388888888888889</v>
      </c>
      <c r="AC290" s="19" t="n">
        <f aca="false">+SUMIFS($AC$2:$AC$181,$J$2:$J$181,$J290,$B$2:$B$181,"&lt;"&amp;$B290,$B$2:$B$181,"&gt;="&amp;($B290-6))/(6*90)</f>
        <v>0.161111111111111</v>
      </c>
      <c r="AD290" s="19" t="n">
        <f aca="false">+SUMIFS(AD$2:AD$181,$J$2:$J$181,$J290,$B$2:$B$181,"&lt;"&amp;$B290,$B$2:$B$181,"&gt;="&amp;($B290-6))/6</f>
        <v>2.16666666666667</v>
      </c>
      <c r="AE290" s="19" t="n">
        <f aca="false">+SUMIFS(AE$2:AE$181,$J$2:$J$181,$J290,$B$2:$B$181,"&lt;"&amp;$B290,$B$2:$B$181,"&gt;="&amp;($B290-6))/(6*90)</f>
        <v>0.107407407407407</v>
      </c>
      <c r="AF290" s="19" t="n">
        <f aca="false">+SUMIFS(AF$2:AF$181,$J$2:$J$181,$J290,$B$2:$B$181,"&lt;"&amp;$B290,$B$2:$B$181,"&gt;="&amp;($B290-6))/(6*90)</f>
        <v>3.37777777777778</v>
      </c>
      <c r="AG290" s="19" t="n">
        <f aca="false">+SUMIFS(AG$2:AG$181,$J$2:$J$181,$J290,$B$2:$B$181,"&lt;"&amp;$B290,$B$2:$B$181,"&gt;="&amp;($B290-6))/(6*90)</f>
        <v>0.444444444444444</v>
      </c>
      <c r="AH290" s="19" t="n">
        <f aca="false">+SUMIFS(AH$2:AH$181,$J$2:$J$181,$J290,$B$2:$B$181,"&lt;"&amp;$B290,$B$2:$B$181,"&gt;="&amp;($B290-6))/(6*90)</f>
        <v>0.0666666666666667</v>
      </c>
      <c r="AI290" s="19" t="n">
        <f aca="false">+SUMIFS(AI$2:AI$181,$J$2:$J$181,$J290,$B$2:$B$181,"&lt;"&amp;$B290,$B$2:$B$181,"&gt;="&amp;($B290-6))/(6*90)</f>
        <v>0.172222222222222</v>
      </c>
      <c r="AJ290" s="19" t="n">
        <f aca="false">+SUMIFS(AJ$2:AJ$181,$J$2:$J$181,$J290,$B$2:$B$181,"&lt;"&amp;$B290,$B$2:$B$181,"&gt;="&amp;($B290-6))/6</f>
        <v>1.83333333333333</v>
      </c>
      <c r="AK290" s="19" t="n">
        <f aca="false">+SUMIFS(AK$2:AK$181,$J$2:$J$181,$J290,$B$2:$B$181,"&lt;"&amp;$B290,$B$2:$B$181,"&gt;="&amp;($B290-6))/(6*90)</f>
        <v>0.159259259259259</v>
      </c>
      <c r="AL290" s="19" t="n">
        <f aca="false">+SUMIFS(AL$2:AL$181,$J$2:$J$181,$J290,$B$2:$B$181,"&lt;"&amp;$B290,$B$2:$B$181,"&gt;="&amp;($B290-6))/6</f>
        <v>1.22222222222222</v>
      </c>
      <c r="AM290" s="19" t="n">
        <f aca="false">+SUMIFS(AM$2:AM$181,$J$2:$J$181,$J290,$B$2:$B$181,"&lt;"&amp;$B290,$B$2:$B$181,"&gt;="&amp;($B290-6))/6</f>
        <v>1.2376559714795</v>
      </c>
      <c r="AN290" s="19" t="n">
        <f aca="false">+SUMIFS(AN$2:AN$181,$J$2:$J$181,$J290,$B$2:$B$181,"&lt;"&amp;$B290,$B$2:$B$181,"&gt;="&amp;($B290-6))/6</f>
        <v>0.681397597246664</v>
      </c>
    </row>
    <row r="291" customFormat="false" ht="13.2" hidden="false" customHeight="false" outlineLevel="0" collapsed="false">
      <c r="B291" s="3" t="n">
        <v>18</v>
      </c>
      <c r="I291" s="20" t="n">
        <v>0</v>
      </c>
      <c r="J291" s="1" t="s">
        <v>43</v>
      </c>
      <c r="K291" s="1" t="s">
        <v>41</v>
      </c>
      <c r="L291" s="5" t="n">
        <v>43018</v>
      </c>
      <c r="P291" s="19" t="n">
        <f aca="false">+P290</f>
        <v>1</v>
      </c>
      <c r="Q291" s="19" t="n">
        <f aca="false">+Q290</f>
        <v>1.5</v>
      </c>
      <c r="R291" s="19" t="n">
        <f aca="false">+R290</f>
        <v>1.5</v>
      </c>
      <c r="S291" s="19" t="n">
        <f aca="false">+S290</f>
        <v>0.442592592592593</v>
      </c>
      <c r="T291" s="19" t="n">
        <f aca="false">+T290</f>
        <v>0.0888888888888889</v>
      </c>
      <c r="U291" s="19" t="n">
        <f aca="false">+U290</f>
        <v>0.559259259259259</v>
      </c>
      <c r="V291" s="19" t="n">
        <f aca="false">+V290</f>
        <v>0.112962962962963</v>
      </c>
      <c r="W291" s="19" t="n">
        <f aca="false">+W290</f>
        <v>1.39963545226703</v>
      </c>
      <c r="X291" s="19" t="n">
        <f aca="false">+X290</f>
        <v>0.836134453781513</v>
      </c>
      <c r="Y291" s="19" t="n">
        <f aca="false">+Y290</f>
        <v>1.9037037037037</v>
      </c>
      <c r="Z291" s="19" t="n">
        <f aca="false">+Z290</f>
        <v>0.424074074074074</v>
      </c>
      <c r="AA291" s="19" t="n">
        <f aca="false">+AA290</f>
        <v>0.803693171139574</v>
      </c>
      <c r="AB291" s="19" t="n">
        <f aca="false">+AB290</f>
        <v>0.0388888888888889</v>
      </c>
      <c r="AC291" s="19" t="n">
        <f aca="false">+AC290</f>
        <v>0.161111111111111</v>
      </c>
      <c r="AD291" s="19" t="n">
        <f aca="false">+AD290</f>
        <v>2.16666666666667</v>
      </c>
      <c r="AE291" s="19" t="n">
        <f aca="false">+AE290</f>
        <v>0.107407407407407</v>
      </c>
      <c r="AF291" s="19" t="n">
        <f aca="false">+AF290</f>
        <v>3.37777777777778</v>
      </c>
      <c r="AG291" s="19" t="n">
        <f aca="false">+AG290</f>
        <v>0.444444444444444</v>
      </c>
      <c r="AH291" s="19" t="n">
        <f aca="false">+AH290</f>
        <v>0.0666666666666667</v>
      </c>
      <c r="AI291" s="19" t="n">
        <f aca="false">+AI290</f>
        <v>0.172222222222222</v>
      </c>
      <c r="AJ291" s="19" t="n">
        <f aca="false">+AJ290</f>
        <v>1.83333333333333</v>
      </c>
      <c r="AK291" s="19" t="n">
        <f aca="false">+AK290</f>
        <v>0.159259259259259</v>
      </c>
      <c r="AL291" s="19" t="n">
        <f aca="false">+AL290</f>
        <v>1.22222222222222</v>
      </c>
      <c r="AM291" s="19" t="n">
        <f aca="false">+AM290</f>
        <v>1.2376559714795</v>
      </c>
      <c r="AN291" s="19" t="n">
        <f aca="false">+AN290</f>
        <v>0.681397597246664</v>
      </c>
    </row>
    <row r="292" s="6" customFormat="true" ht="13.2" hidden="false" customHeight="false" outlineLevel="0" collapsed="false">
      <c r="A292" s="21"/>
      <c r="B292" s="6" t="n">
        <v>7</v>
      </c>
      <c r="C292" s="21"/>
      <c r="D292" s="21"/>
      <c r="E292" s="21"/>
      <c r="F292" s="21"/>
      <c r="G292" s="21"/>
      <c r="H292" s="21"/>
      <c r="I292" s="21" t="n">
        <v>1</v>
      </c>
      <c r="J292" s="21" t="s">
        <v>45</v>
      </c>
      <c r="K292" s="21" t="s">
        <v>38</v>
      </c>
      <c r="L292" s="8" t="n">
        <v>42614</v>
      </c>
      <c r="M292" s="21" t="n">
        <v>0</v>
      </c>
      <c r="N292" s="21" t="n">
        <v>3</v>
      </c>
      <c r="O292" s="21" t="n">
        <v>0</v>
      </c>
      <c r="P292" s="18" t="n">
        <f aca="false">+SUMIFS($O$2:$O$181,$J$2:$J$181,$J292,$B$2:$B$181,"&lt;"&amp;$B292,$B$2:$B$181,"&gt;="&amp;($B292-6))/6</f>
        <v>0.5</v>
      </c>
      <c r="Q292" s="18" t="n">
        <f aca="false">+SUMIFS($M$2:$M$181,$J$2:$J$181,$J292,$B$2:$B$181,"&lt;"&amp;$B292,$B$2:$B$181,"&gt;="&amp;($B292-6))/6</f>
        <v>1.16666666666667</v>
      </c>
      <c r="R292" s="18" t="n">
        <f aca="false">+SUMIFS($N$2:$N$181,$J$2:$J$181,$J292,$B$2:$B$181,"&lt;"&amp;$B292,$B$2:$B$181,"&gt;="&amp;($B292-6))/6</f>
        <v>2.16666666666667</v>
      </c>
      <c r="S292" s="18" t="n">
        <f aca="false">+SUMIFS($S$2:$S$181,$J$2:$J$181,$J292,$B$2:$B$181,"&lt;"&amp;$B292,$B$2:$B$181,"&gt;="&amp;($B292-6))/(6*90)</f>
        <v>0.385185185185185</v>
      </c>
      <c r="T292" s="18" t="n">
        <f aca="false">+SUMIFS($T$2:$T$181,$J$2:$J$181,$J292,$B$2:$B$181,"&lt;"&amp;$B292,$B$2:$B$181,"&gt;="&amp;($B292-6))/(6*90)</f>
        <v>0.122222222222222</v>
      </c>
      <c r="U292" s="18" t="n">
        <f aca="false">+SUMIFS($U$2:$U$181,$J$2:$J$181,$J292,$B$2:$B$181,"&lt;"&amp;$B292,$B$2:$B$181,"&gt;="&amp;($B292-6))/(6*90)</f>
        <v>0.477777777777778</v>
      </c>
      <c r="V292" s="18" t="n">
        <f aca="false">+SUMIFS($V$2:$V$181,$J$2:$J$181,$J292,$B$2:$B$181,"&lt;"&amp;$B292,$B$2:$B$181,"&gt;="&amp;($B292-6))/(6*90)</f>
        <v>0.17037037037037</v>
      </c>
      <c r="W292" s="18" t="n">
        <f aca="false">+SUMIFS($W$2:$W$181,$J$2:$J$181,$J292,$B$2:$B$181,"&lt;"&amp;$B292,$B$2:$B$181,"&gt;="&amp;($B292-6))/6</f>
        <v>0.975877192982456</v>
      </c>
      <c r="X292" s="18" t="n">
        <f aca="false">+SUMIFS($X$2:$X$181,$J$2:$J$181,$J292,$B$2:$B$181,"&lt;"&amp;$B292,$B$2:$B$181,"&gt;="&amp;($B292-6))/6</f>
        <v>2.32680584311019</v>
      </c>
      <c r="Y292" s="18" t="n">
        <f aca="false">+SUMIFS($Y$2:$Y$181,$J$2:$J$181,$J292,$B$2:$B$181,"&lt;"&amp;$B292,$B$2:$B$181,"&gt;="&amp;($B292-6))/(6*90)</f>
        <v>2.18703703703704</v>
      </c>
      <c r="Z292" s="18" t="n">
        <f aca="false">+SUMIFS($Z$2:$Z$181,$J$2:$J$181,$J292,$B$2:$B$181,"&lt;"&amp;$B292,$B$2:$B$181,"&gt;="&amp;($B292-6))/(6*90)</f>
        <v>0.540740740740741</v>
      </c>
      <c r="AA292" s="18" t="n">
        <f aca="false">+SUMIFS($AA$2:$AA$181,$J$2:$J$181,$J292,$B$2:$B$181,"&lt;"&amp;$B292,$B$2:$B$181,"&gt;="&amp;($B292-6))/6</f>
        <v>0.786549735235068</v>
      </c>
      <c r="AB292" s="18" t="n">
        <f aca="false">+SUMIFS($AB$2:$AB$181,$J$2:$J$181,$J292,$B$2:$B$181,"&lt;"&amp;$B292,$B$2:$B$181,"&gt;="&amp;($B292-6))/(6*90)</f>
        <v>0.0444444444444444</v>
      </c>
      <c r="AC292" s="18" t="n">
        <f aca="false">+SUMIFS($AC$2:$AC$181,$J$2:$J$181,$J292,$B$2:$B$181,"&lt;"&amp;$B292,$B$2:$B$181,"&gt;="&amp;($B292-6))/(6*90)</f>
        <v>0.218518518518519</v>
      </c>
      <c r="AD292" s="18" t="n">
        <f aca="false">+SUMIFS(AD$2:AD$181,$J$2:$J$181,$J292,$B$2:$B$181,"&lt;"&amp;$B292,$B$2:$B$181,"&gt;="&amp;($B292-6))/6</f>
        <v>3.16666666666667</v>
      </c>
      <c r="AE292" s="18" t="n">
        <f aca="false">+SUMIFS(AE$2:AE$181,$J$2:$J$181,$J292,$B$2:$B$181,"&lt;"&amp;$B292,$B$2:$B$181,"&gt;="&amp;($B292-6))/(6*90)</f>
        <v>0.122222222222222</v>
      </c>
      <c r="AF292" s="18" t="n">
        <f aca="false">+SUMIFS(AF$2:AF$181,$J$2:$J$181,$J292,$B$2:$B$181,"&lt;"&amp;$B292,$B$2:$B$181,"&gt;="&amp;($B292-6))/(6*90)</f>
        <v>2.77407407407407</v>
      </c>
      <c r="AG292" s="18" t="n">
        <f aca="false">+SUMIFS(AG$2:AG$181,$J$2:$J$181,$J292,$B$2:$B$181,"&lt;"&amp;$B292,$B$2:$B$181,"&gt;="&amp;($B292-6))/(6*90)</f>
        <v>0.435185185185185</v>
      </c>
      <c r="AH292" s="18" t="n">
        <f aca="false">+SUMIFS(AH$2:AH$181,$J$2:$J$181,$J292,$B$2:$B$181,"&lt;"&amp;$B292,$B$2:$B$181,"&gt;="&amp;($B292-6))/(6*90)</f>
        <v>0.062962962962963</v>
      </c>
      <c r="AI292" s="18" t="n">
        <f aca="false">+SUMIFS(AI$2:AI$181,$J$2:$J$181,$J292,$B$2:$B$181,"&lt;"&amp;$B292,$B$2:$B$181,"&gt;="&amp;($B292-6))/(6*90)</f>
        <v>0.15</v>
      </c>
      <c r="AJ292" s="18" t="n">
        <f aca="false">+SUMIFS(AJ$2:AJ$181,$J$2:$J$181,$J292,$B$2:$B$181,"&lt;"&amp;$B292,$B$2:$B$181,"&gt;="&amp;($B292-6))/6</f>
        <v>2.5</v>
      </c>
      <c r="AK292" s="18" t="n">
        <f aca="false">+SUMIFS(AK$2:AK$181,$J$2:$J$181,$J292,$B$2:$B$181,"&lt;"&amp;$B292,$B$2:$B$181,"&gt;="&amp;($B292-6))/(6*90)</f>
        <v>0.138888888888889</v>
      </c>
      <c r="AL292" s="18" t="n">
        <f aca="false">+SUMIFS(AL$2:AL$181,$J$2:$J$181,$J292,$B$2:$B$181,"&lt;"&amp;$B292,$B$2:$B$181,"&gt;="&amp;($B292-6))/6</f>
        <v>0.527777777777778</v>
      </c>
      <c r="AM292" s="18" t="n">
        <f aca="false">+SUMIFS(AM$2:AM$181,$J$2:$J$181,$J292,$B$2:$B$181,"&lt;"&amp;$B292,$B$2:$B$181,"&gt;="&amp;($B292-6))/6</f>
        <v>1.47769151138716</v>
      </c>
      <c r="AN292" s="18" t="n">
        <f aca="false">+SUMIFS(AN$2:AN$181,$J$2:$J$181,$J292,$B$2:$B$181,"&lt;"&amp;$B292,$B$2:$B$181,"&gt;="&amp;($B292-6))/6</f>
        <v>1.3173669713451</v>
      </c>
    </row>
    <row r="293" s="6" customFormat="true" ht="13.2" hidden="false" customHeight="false" outlineLevel="0" collapsed="false">
      <c r="A293" s="21"/>
      <c r="B293" s="6" t="n">
        <v>8</v>
      </c>
      <c r="C293" s="21"/>
      <c r="D293" s="21"/>
      <c r="E293" s="21"/>
      <c r="F293" s="21"/>
      <c r="G293" s="21"/>
      <c r="H293" s="21"/>
      <c r="I293" s="21" t="n">
        <v>0</v>
      </c>
      <c r="J293" s="21" t="s">
        <v>45</v>
      </c>
      <c r="K293" s="21" t="s">
        <v>40</v>
      </c>
      <c r="L293" s="8" t="n">
        <v>42619</v>
      </c>
      <c r="M293" s="21" t="n">
        <v>0</v>
      </c>
      <c r="N293" s="21" t="n">
        <v>3</v>
      </c>
      <c r="O293" s="21" t="n">
        <v>0</v>
      </c>
      <c r="P293" s="18" t="n">
        <f aca="false">+SUMIFS($O$2:$O$181,$J$2:$J$181,$J293,$B$2:$B$181,"&lt;"&amp;$B293,$B$2:$B$181,"&gt;="&amp;($B293-6))/6</f>
        <v>0.5</v>
      </c>
      <c r="Q293" s="18" t="n">
        <f aca="false">+SUMIFS($M$2:$M$181,$J$2:$J$181,$J293,$B$2:$B$181,"&lt;"&amp;$B293,$B$2:$B$181,"&gt;="&amp;($B293-6))/6</f>
        <v>1.16666666666667</v>
      </c>
      <c r="R293" s="18" t="n">
        <f aca="false">+SUMIFS($N$2:$N$181,$J$2:$J$181,$J293,$B$2:$B$181,"&lt;"&amp;$B293,$B$2:$B$181,"&gt;="&amp;($B293-6))/6</f>
        <v>2.33333333333333</v>
      </c>
      <c r="S293" s="18" t="n">
        <f aca="false">+SUMIFS($S$2:$S$181,$J$2:$J$181,$J293,$B$2:$B$181,"&lt;"&amp;$B293,$B$2:$B$181,"&gt;="&amp;($B293-6))/(6*90)</f>
        <v>0.338888888888889</v>
      </c>
      <c r="T293" s="18" t="n">
        <f aca="false">+SUMIFS($T$2:$T$181,$J$2:$J$181,$J293,$B$2:$B$181,"&lt;"&amp;$B293,$B$2:$B$181,"&gt;="&amp;($B293-6))/(6*90)</f>
        <v>0.0611111111111111</v>
      </c>
      <c r="U293" s="18" t="n">
        <f aca="false">+SUMIFS($U$2:$U$181,$J$2:$J$181,$J293,$B$2:$B$181,"&lt;"&amp;$B293,$B$2:$B$181,"&gt;="&amp;($B293-6))/(6*90)</f>
        <v>0.557407407407407</v>
      </c>
      <c r="V293" s="18" t="n">
        <f aca="false">+SUMIFS($V$2:$V$181,$J$2:$J$181,$J293,$B$2:$B$181,"&lt;"&amp;$B293,$B$2:$B$181,"&gt;="&amp;($B293-6))/(6*90)</f>
        <v>0.174074074074074</v>
      </c>
      <c r="W293" s="18" t="n">
        <f aca="false">+SUMIFS($W$2:$W$181,$J$2:$J$181,$J293,$B$2:$B$181,"&lt;"&amp;$B293,$B$2:$B$181,"&gt;="&amp;($B293-6))/6</f>
        <v>0.975877192982456</v>
      </c>
      <c r="X293" s="18" t="n">
        <f aca="false">+SUMIFS($X$2:$X$181,$J$2:$J$181,$J293,$B$2:$B$181,"&lt;"&amp;$B293,$B$2:$B$181,"&gt;="&amp;($B293-6))/6</f>
        <v>2.67072118702553</v>
      </c>
      <c r="Y293" s="18" t="n">
        <f aca="false">+SUMIFS($Y$2:$Y$181,$J$2:$J$181,$J293,$B$2:$B$181,"&lt;"&amp;$B293,$B$2:$B$181,"&gt;="&amp;($B293-6))/(6*90)</f>
        <v>1.90185185185185</v>
      </c>
      <c r="Z293" s="18" t="n">
        <f aca="false">+SUMIFS($Z$2:$Z$181,$J$2:$J$181,$J293,$B$2:$B$181,"&lt;"&amp;$B293,$B$2:$B$181,"&gt;="&amp;($B293-6))/(6*90)</f>
        <v>0.494444444444444</v>
      </c>
      <c r="AA293" s="18" t="n">
        <f aca="false">+SUMIFS($AA$2:$AA$181,$J$2:$J$181,$J293,$B$2:$B$181,"&lt;"&amp;$B293,$B$2:$B$181,"&gt;="&amp;($B293-6))/6</f>
        <v>0.784532475371529</v>
      </c>
      <c r="AB293" s="18" t="n">
        <f aca="false">+SUMIFS($AB$2:$AB$181,$J$2:$J$181,$J293,$B$2:$B$181,"&lt;"&amp;$B293,$B$2:$B$181,"&gt;="&amp;($B293-6))/(6*90)</f>
        <v>0.037037037037037</v>
      </c>
      <c r="AC293" s="18" t="n">
        <f aca="false">+SUMIFS($AC$2:$AC$181,$J$2:$J$181,$J293,$B$2:$B$181,"&lt;"&amp;$B293,$B$2:$B$181,"&gt;="&amp;($B293-6))/(6*90)</f>
        <v>0.225925925925926</v>
      </c>
      <c r="AD293" s="18" t="n">
        <f aca="false">+SUMIFS(AD$2:AD$181,$J$2:$J$181,$J293,$B$2:$B$181,"&lt;"&amp;$B293,$B$2:$B$181,"&gt;="&amp;($B293-6))/6</f>
        <v>2.83333333333333</v>
      </c>
      <c r="AE293" s="18" t="n">
        <f aca="false">+SUMIFS(AE$2:AE$181,$J$2:$J$181,$J293,$B$2:$B$181,"&lt;"&amp;$B293,$B$2:$B$181,"&gt;="&amp;($B293-6))/(6*90)</f>
        <v>0.103703703703704</v>
      </c>
      <c r="AF293" s="18" t="n">
        <f aca="false">+SUMIFS(AF$2:AF$181,$J$2:$J$181,$J293,$B$2:$B$181,"&lt;"&amp;$B293,$B$2:$B$181,"&gt;="&amp;($B293-6))/(6*90)</f>
        <v>2.99814814814815</v>
      </c>
      <c r="AG293" s="18" t="n">
        <f aca="false">+SUMIFS(AG$2:AG$181,$J$2:$J$181,$J293,$B$2:$B$181,"&lt;"&amp;$B293,$B$2:$B$181,"&gt;="&amp;($B293-6))/(6*90)</f>
        <v>0.453703703703704</v>
      </c>
      <c r="AH293" s="18" t="n">
        <f aca="false">+SUMIFS(AH$2:AH$181,$J$2:$J$181,$J293,$B$2:$B$181,"&lt;"&amp;$B293,$B$2:$B$181,"&gt;="&amp;($B293-6))/(6*90)</f>
        <v>0.062962962962963</v>
      </c>
      <c r="AI293" s="18" t="n">
        <f aca="false">+SUMIFS(AI$2:AI$181,$J$2:$J$181,$J293,$B$2:$B$181,"&lt;"&amp;$B293,$B$2:$B$181,"&gt;="&amp;($B293-6))/(6*90)</f>
        <v>0.148148148148148</v>
      </c>
      <c r="AJ293" s="18" t="n">
        <f aca="false">+SUMIFS(AJ$2:AJ$181,$J$2:$J$181,$J293,$B$2:$B$181,"&lt;"&amp;$B293,$B$2:$B$181,"&gt;="&amp;($B293-6))/6</f>
        <v>2.5</v>
      </c>
      <c r="AK293" s="18" t="n">
        <f aca="false">+SUMIFS(AK$2:AK$181,$J$2:$J$181,$J293,$B$2:$B$181,"&lt;"&amp;$B293,$B$2:$B$181,"&gt;="&amp;($B293-6))/(6*90)</f>
        <v>0.135185185185185</v>
      </c>
      <c r="AL293" s="18" t="n">
        <f aca="false">+SUMIFS(AL$2:AL$181,$J$2:$J$181,$J293,$B$2:$B$181,"&lt;"&amp;$B293,$B$2:$B$181,"&gt;="&amp;($B293-6))/6</f>
        <v>0.527777777777778</v>
      </c>
      <c r="AM293" s="18" t="n">
        <f aca="false">+SUMIFS(AM$2:AM$181,$J$2:$J$181,$J293,$B$2:$B$181,"&lt;"&amp;$B293,$B$2:$B$181,"&gt;="&amp;($B293-6))/6</f>
        <v>1.33483436853002</v>
      </c>
      <c r="AN293" s="18" t="n">
        <f aca="false">+SUMIFS(AN$2:AN$181,$J$2:$J$181,$J293,$B$2:$B$181,"&lt;"&amp;$B293,$B$2:$B$181,"&gt;="&amp;($B293-6))/6</f>
        <v>0.973428821372465</v>
      </c>
    </row>
    <row r="294" customFormat="false" ht="13.2" hidden="false" customHeight="false" outlineLevel="0" collapsed="false">
      <c r="B294" s="3" t="n">
        <v>9</v>
      </c>
      <c r="I294" s="20" t="n">
        <v>0</v>
      </c>
      <c r="J294" s="1" t="s">
        <v>45</v>
      </c>
      <c r="K294" s="1" t="s">
        <v>42</v>
      </c>
      <c r="L294" s="5" t="n">
        <v>42649</v>
      </c>
      <c r="M294" s="1" t="n">
        <v>0</v>
      </c>
      <c r="N294" s="1" t="n">
        <v>5</v>
      </c>
      <c r="O294" s="1" t="n">
        <v>0</v>
      </c>
      <c r="P294" s="19" t="n">
        <f aca="false">+SUMIFS($O$2:$O$181,$J$2:$J$181,$J294,$B$2:$B$181,"&lt;"&amp;$B294,$B$2:$B$181,"&gt;="&amp;($B294-6))/6</f>
        <v>0.5</v>
      </c>
      <c r="Q294" s="19" t="n">
        <f aca="false">+SUMIFS($M$2:$M$181,$J$2:$J$181,$J294,$B$2:$B$181,"&lt;"&amp;$B294,$B$2:$B$181,"&gt;="&amp;($B294-6))/6</f>
        <v>1.16666666666667</v>
      </c>
      <c r="R294" s="19" t="n">
        <f aca="false">+SUMIFS($N$2:$N$181,$J$2:$J$181,$J294,$B$2:$B$181,"&lt;"&amp;$B294,$B$2:$B$181,"&gt;="&amp;($B294-6))/6</f>
        <v>2.5</v>
      </c>
      <c r="S294" s="19" t="n">
        <f aca="false">+SUMIFS($S$2:$S$181,$J$2:$J$181,$J294,$B$2:$B$181,"&lt;"&amp;$B294,$B$2:$B$181,"&gt;="&amp;($B294-6))/(6*90)</f>
        <v>0.338888888888889</v>
      </c>
      <c r="T294" s="19" t="n">
        <f aca="false">+SUMIFS($T$2:$T$181,$J$2:$J$181,$J294,$B$2:$B$181,"&lt;"&amp;$B294,$B$2:$B$181,"&gt;="&amp;($B294-6))/(6*90)</f>
        <v>0.0648148148148148</v>
      </c>
      <c r="U294" s="19" t="n">
        <f aca="false">+SUMIFS($U$2:$U$181,$J$2:$J$181,$J294,$B$2:$B$181,"&lt;"&amp;$B294,$B$2:$B$181,"&gt;="&amp;($B294-6))/(6*90)</f>
        <v>0.57037037037037</v>
      </c>
      <c r="V294" s="19" t="n">
        <f aca="false">+SUMIFS($V$2:$V$181,$J$2:$J$181,$J294,$B$2:$B$181,"&lt;"&amp;$B294,$B$2:$B$181,"&gt;="&amp;($B294-6))/(6*90)</f>
        <v>0.188888888888889</v>
      </c>
      <c r="W294" s="19" t="n">
        <f aca="false">+SUMIFS($W$2:$W$181,$J$2:$J$181,$J294,$B$2:$B$181,"&lt;"&amp;$B294,$B$2:$B$181,"&gt;="&amp;($B294-6))/6</f>
        <v>0.975877192982456</v>
      </c>
      <c r="X294" s="19" t="n">
        <f aca="false">+SUMIFS($X$2:$X$181,$J$2:$J$181,$J294,$B$2:$B$181,"&lt;"&amp;$B294,$B$2:$B$181,"&gt;="&amp;($B294-6))/6</f>
        <v>2.8331143494187</v>
      </c>
      <c r="Y294" s="19" t="n">
        <f aca="false">+SUMIFS($Y$2:$Y$181,$J$2:$J$181,$J294,$B$2:$B$181,"&lt;"&amp;$B294,$B$2:$B$181,"&gt;="&amp;($B294-6))/(6*90)</f>
        <v>1.76666666666667</v>
      </c>
      <c r="Z294" s="19" t="n">
        <f aca="false">+SUMIFS($Z$2:$Z$181,$J$2:$J$181,$J294,$B$2:$B$181,"&lt;"&amp;$B294,$B$2:$B$181,"&gt;="&amp;($B294-6))/(6*90)</f>
        <v>0.362962962962963</v>
      </c>
      <c r="AA294" s="19" t="n">
        <f aca="false">+SUMIFS($AA$2:$AA$181,$J$2:$J$181,$J294,$B$2:$B$181,"&lt;"&amp;$B294,$B$2:$B$181,"&gt;="&amp;($B294-6))/6</f>
        <v>0.823664265567149</v>
      </c>
      <c r="AB294" s="19" t="n">
        <f aca="false">+SUMIFS($AB$2:$AB$181,$J$2:$J$181,$J294,$B$2:$B$181,"&lt;"&amp;$B294,$B$2:$B$181,"&gt;="&amp;($B294-6))/(6*90)</f>
        <v>0.0425925925925926</v>
      </c>
      <c r="AC294" s="19" t="n">
        <f aca="false">+SUMIFS($AC$2:$AC$181,$J$2:$J$181,$J294,$B$2:$B$181,"&lt;"&amp;$B294,$B$2:$B$181,"&gt;="&amp;($B294-6))/(6*90)</f>
        <v>0.233333333333333</v>
      </c>
      <c r="AD294" s="19" t="n">
        <f aca="false">+SUMIFS(AD$2:AD$181,$J$2:$J$181,$J294,$B$2:$B$181,"&lt;"&amp;$B294,$B$2:$B$181,"&gt;="&amp;($B294-6))/6</f>
        <v>2.33333333333333</v>
      </c>
      <c r="AE294" s="19" t="n">
        <f aca="false">+SUMIFS(AE$2:AE$181,$J$2:$J$181,$J294,$B$2:$B$181,"&lt;"&amp;$B294,$B$2:$B$181,"&gt;="&amp;($B294-6))/(6*90)</f>
        <v>0.101851851851852</v>
      </c>
      <c r="AF294" s="19" t="n">
        <f aca="false">+SUMIFS(AF$2:AF$181,$J$2:$J$181,$J294,$B$2:$B$181,"&lt;"&amp;$B294,$B$2:$B$181,"&gt;="&amp;($B294-6))/(6*90)</f>
        <v>3.36481481481481</v>
      </c>
      <c r="AG294" s="19" t="n">
        <f aca="false">+SUMIFS(AG$2:AG$181,$J$2:$J$181,$J294,$B$2:$B$181,"&lt;"&amp;$B294,$B$2:$B$181,"&gt;="&amp;($B294-6))/(6*90)</f>
        <v>0.433333333333333</v>
      </c>
      <c r="AH294" s="19" t="n">
        <f aca="false">+SUMIFS(AH$2:AH$181,$J$2:$J$181,$J294,$B$2:$B$181,"&lt;"&amp;$B294,$B$2:$B$181,"&gt;="&amp;($B294-6))/(6*90)</f>
        <v>0.0537037037037037</v>
      </c>
      <c r="AI294" s="19" t="n">
        <f aca="false">+SUMIFS(AI$2:AI$181,$J$2:$J$181,$J294,$B$2:$B$181,"&lt;"&amp;$B294,$B$2:$B$181,"&gt;="&amp;($B294-6))/(6*90)</f>
        <v>0.151851851851852</v>
      </c>
      <c r="AJ294" s="19" t="n">
        <f aca="false">+SUMIFS(AJ$2:AJ$181,$J$2:$J$181,$J294,$B$2:$B$181,"&lt;"&amp;$B294,$B$2:$B$181,"&gt;="&amp;($B294-6))/6</f>
        <v>2.5</v>
      </c>
      <c r="AK294" s="19" t="n">
        <f aca="false">+SUMIFS(AK$2:AK$181,$J$2:$J$181,$J294,$B$2:$B$181,"&lt;"&amp;$B294,$B$2:$B$181,"&gt;="&amp;($B294-6))/(6*90)</f>
        <v>0.131481481481481</v>
      </c>
      <c r="AL294" s="19" t="n">
        <f aca="false">+SUMIFS(AL$2:AL$181,$J$2:$J$181,$J294,$B$2:$B$181,"&lt;"&amp;$B294,$B$2:$B$181,"&gt;="&amp;($B294-6))/6</f>
        <v>0.527777777777778</v>
      </c>
      <c r="AM294" s="19" t="n">
        <f aca="false">+SUMIFS(AM$2:AM$181,$J$2:$J$181,$J294,$B$2:$B$181,"&lt;"&amp;$B294,$B$2:$B$181,"&gt;="&amp;($B294-6))/6</f>
        <v>1.33227026596592</v>
      </c>
      <c r="AN294" s="19" t="n">
        <f aca="false">+SUMIFS(AN$2:AN$181,$J$2:$J$181,$J294,$B$2:$B$181,"&lt;"&amp;$B294,$B$2:$B$181,"&gt;="&amp;($B294-6))/6</f>
        <v>0.920842188091683</v>
      </c>
    </row>
    <row r="295" customFormat="false" ht="13.2" hidden="false" customHeight="false" outlineLevel="0" collapsed="false">
      <c r="B295" s="3" t="n">
        <v>10</v>
      </c>
      <c r="I295" s="20" t="n">
        <v>1</v>
      </c>
      <c r="J295" s="1" t="s">
        <v>45</v>
      </c>
      <c r="K295" s="1" t="s">
        <v>46</v>
      </c>
      <c r="L295" s="5" t="n">
        <v>42654</v>
      </c>
      <c r="M295" s="1" t="n">
        <v>2</v>
      </c>
      <c r="N295" s="1" t="n">
        <v>2</v>
      </c>
      <c r="O295" s="1" t="n">
        <v>1</v>
      </c>
      <c r="P295" s="19" t="n">
        <f aca="false">+SUMIFS($O$2:$O$181,$J$2:$J$181,$J295,$B$2:$B$181,"&lt;"&amp;$B295,$B$2:$B$181,"&gt;="&amp;($B295-6))/6</f>
        <v>0</v>
      </c>
      <c r="Q295" s="19" t="n">
        <f aca="false">+SUMIFS($M$2:$M$181,$J$2:$J$181,$J295,$B$2:$B$181,"&lt;"&amp;$B295,$B$2:$B$181,"&gt;="&amp;($B295-6))/6</f>
        <v>0.5</v>
      </c>
      <c r="R295" s="19" t="n">
        <f aca="false">+SUMIFS($N$2:$N$181,$J$2:$J$181,$J295,$B$2:$B$181,"&lt;"&amp;$B295,$B$2:$B$181,"&gt;="&amp;($B295-6))/6</f>
        <v>3</v>
      </c>
      <c r="S295" s="19" t="n">
        <f aca="false">+SUMIFS($S$2:$S$181,$J$2:$J$181,$J295,$B$2:$B$181,"&lt;"&amp;$B295,$B$2:$B$181,"&gt;="&amp;($B295-6))/(6*90)</f>
        <v>0.32037037037037</v>
      </c>
      <c r="T295" s="19" t="n">
        <f aca="false">+SUMIFS($T$2:$T$181,$J$2:$J$181,$J295,$B$2:$B$181,"&lt;"&amp;$B295,$B$2:$B$181,"&gt;="&amp;($B295-6))/(6*90)</f>
        <v>0.0759259259259259</v>
      </c>
      <c r="U295" s="19" t="n">
        <f aca="false">+SUMIFS($U$2:$U$181,$J$2:$J$181,$J295,$B$2:$B$181,"&lt;"&amp;$B295,$B$2:$B$181,"&gt;="&amp;($B295-6))/(6*90)</f>
        <v>0.67037037037037</v>
      </c>
      <c r="V295" s="19" t="n">
        <f aca="false">+SUMIFS($V$2:$V$181,$J$2:$J$181,$J295,$B$2:$B$181,"&lt;"&amp;$B295,$B$2:$B$181,"&gt;="&amp;($B295-6))/(6*90)</f>
        <v>0.233333333333333</v>
      </c>
      <c r="W295" s="19" t="n">
        <f aca="false">+SUMIFS($W$2:$W$181,$J$2:$J$181,$J295,$B$2:$B$181,"&lt;"&amp;$B295,$B$2:$B$181,"&gt;="&amp;($B295-6))/6</f>
        <v>0.625</v>
      </c>
      <c r="X295" s="19" t="n">
        <f aca="false">+SUMIFS($X$2:$X$181,$J$2:$J$181,$J295,$B$2:$B$181,"&lt;"&amp;$B295,$B$2:$B$181,"&gt;="&amp;($B295-6))/6</f>
        <v>2.6050441739801</v>
      </c>
      <c r="Y295" s="19" t="n">
        <f aca="false">+SUMIFS($Y$2:$Y$181,$J$2:$J$181,$J295,$B$2:$B$181,"&lt;"&amp;$B295,$B$2:$B$181,"&gt;="&amp;($B295-6))/(6*90)</f>
        <v>1.69444444444444</v>
      </c>
      <c r="Z295" s="19" t="n">
        <f aca="false">+SUMIFS($Z$2:$Z$181,$J$2:$J$181,$J295,$B$2:$B$181,"&lt;"&amp;$B295,$B$2:$B$181,"&gt;="&amp;($B295-6))/(6*90)</f>
        <v>0.390740740740741</v>
      </c>
      <c r="AA295" s="19" t="n">
        <f aca="false">+SUMIFS($AA$2:$AA$181,$J$2:$J$181,$J295,$B$2:$B$181,"&lt;"&amp;$B295,$B$2:$B$181,"&gt;="&amp;($B295-6))/6</f>
        <v>0.80915355242356</v>
      </c>
      <c r="AB295" s="19" t="n">
        <f aca="false">+SUMIFS($AB$2:$AB$181,$J$2:$J$181,$J295,$B$2:$B$181,"&lt;"&amp;$B295,$B$2:$B$181,"&gt;="&amp;($B295-6))/(6*90)</f>
        <v>0.0314814814814815</v>
      </c>
      <c r="AC295" s="19" t="n">
        <f aca="false">+SUMIFS($AC$2:$AC$181,$J$2:$J$181,$J295,$B$2:$B$181,"&lt;"&amp;$B295,$B$2:$B$181,"&gt;="&amp;($B295-6))/(6*90)</f>
        <v>0.212962962962963</v>
      </c>
      <c r="AD295" s="19" t="n">
        <f aca="false">+SUMIFS(AD$2:AD$181,$J$2:$J$181,$J295,$B$2:$B$181,"&lt;"&amp;$B295,$B$2:$B$181,"&gt;="&amp;($B295-6))/6</f>
        <v>2.16666666666667</v>
      </c>
      <c r="AE295" s="19" t="n">
        <f aca="false">+SUMIFS(AE$2:AE$181,$J$2:$J$181,$J295,$B$2:$B$181,"&lt;"&amp;$B295,$B$2:$B$181,"&gt;="&amp;($B295-6))/(6*90)</f>
        <v>0.0722222222222222</v>
      </c>
      <c r="AF295" s="19" t="n">
        <f aca="false">+SUMIFS(AF$2:AF$181,$J$2:$J$181,$J295,$B$2:$B$181,"&lt;"&amp;$B295,$B$2:$B$181,"&gt;="&amp;($B295-6))/(6*90)</f>
        <v>4.33148148148148</v>
      </c>
      <c r="AG295" s="19" t="n">
        <f aca="false">+SUMIFS(AG$2:AG$181,$J$2:$J$181,$J295,$B$2:$B$181,"&lt;"&amp;$B295,$B$2:$B$181,"&gt;="&amp;($B295-6))/(6*90)</f>
        <v>0.45</v>
      </c>
      <c r="AH295" s="19" t="n">
        <f aca="false">+SUMIFS(AH$2:AH$181,$J$2:$J$181,$J295,$B$2:$B$181,"&lt;"&amp;$B295,$B$2:$B$181,"&gt;="&amp;($B295-6))/(6*90)</f>
        <v>0.0555555555555556</v>
      </c>
      <c r="AI295" s="19" t="n">
        <f aca="false">+SUMIFS(AI$2:AI$181,$J$2:$J$181,$J295,$B$2:$B$181,"&lt;"&amp;$B295,$B$2:$B$181,"&gt;="&amp;($B295-6))/(6*90)</f>
        <v>0.146296296296296</v>
      </c>
      <c r="AJ295" s="19" t="n">
        <f aca="false">+SUMIFS(AJ$2:AJ$181,$J$2:$J$181,$J295,$B$2:$B$181,"&lt;"&amp;$B295,$B$2:$B$181,"&gt;="&amp;($B295-6))/6</f>
        <v>1.66666666666667</v>
      </c>
      <c r="AK295" s="19" t="n">
        <f aca="false">+SUMIFS(AK$2:AK$181,$J$2:$J$181,$J295,$B$2:$B$181,"&lt;"&amp;$B295,$B$2:$B$181,"&gt;="&amp;($B295-6))/(6*90)</f>
        <v>0.157407407407407</v>
      </c>
      <c r="AL295" s="19" t="n">
        <f aca="false">+SUMIFS(AL$2:AL$181,$J$2:$J$181,$J295,$B$2:$B$181,"&lt;"&amp;$B295,$B$2:$B$181,"&gt;="&amp;($B295-6))/6</f>
        <v>0.194444444444444</v>
      </c>
      <c r="AM295" s="19" t="n">
        <f aca="false">+SUMIFS(AM$2:AM$181,$J$2:$J$181,$J295,$B$2:$B$181,"&lt;"&amp;$B295,$B$2:$B$181,"&gt;="&amp;($B295-6))/6</f>
        <v>0.725252722106269</v>
      </c>
      <c r="AN295" s="19" t="n">
        <f aca="false">+SUMIFS(AN$2:AN$181,$J$2:$J$181,$J295,$B$2:$B$181,"&lt;"&amp;$B295,$B$2:$B$181,"&gt;="&amp;($B295-6))/6</f>
        <v>0.555251007345439</v>
      </c>
    </row>
    <row r="296" customFormat="false" ht="13.2" hidden="false" customHeight="false" outlineLevel="0" collapsed="false">
      <c r="B296" s="3" t="n">
        <v>11</v>
      </c>
      <c r="I296" s="20" t="n">
        <v>0</v>
      </c>
      <c r="J296" s="1" t="s">
        <v>45</v>
      </c>
      <c r="K296" s="1" t="s">
        <v>43</v>
      </c>
      <c r="L296" s="5" t="n">
        <v>42684</v>
      </c>
      <c r="M296" s="1" t="n">
        <v>0</v>
      </c>
      <c r="N296" s="1" t="n">
        <v>5</v>
      </c>
      <c r="O296" s="1" t="n">
        <v>0</v>
      </c>
      <c r="P296" s="19" t="n">
        <f aca="false">+SUMIFS($O$2:$O$181,$J$2:$J$181,$J296,$B$2:$B$181,"&lt;"&amp;$B296,$B$2:$B$181,"&gt;="&amp;($B296-6))/6</f>
        <v>0.166666666666667</v>
      </c>
      <c r="Q296" s="19" t="n">
        <f aca="false">+SUMIFS($M$2:$M$181,$J$2:$J$181,$J296,$B$2:$B$181,"&lt;"&amp;$B296,$B$2:$B$181,"&gt;="&amp;($B296-6))/6</f>
        <v>0.666666666666667</v>
      </c>
      <c r="R296" s="19" t="n">
        <f aca="false">+SUMIFS($N$2:$N$181,$J$2:$J$181,$J296,$B$2:$B$181,"&lt;"&amp;$B296,$B$2:$B$181,"&gt;="&amp;($B296-6))/6</f>
        <v>3</v>
      </c>
      <c r="S296" s="19" t="n">
        <f aca="false">+SUMIFS($S$2:$S$181,$J$2:$J$181,$J296,$B$2:$B$181,"&lt;"&amp;$B296,$B$2:$B$181,"&gt;="&amp;($B296-6))/(6*90)</f>
        <v>0.364814814814815</v>
      </c>
      <c r="T296" s="19" t="n">
        <f aca="false">+SUMIFS($T$2:$T$181,$J$2:$J$181,$J296,$B$2:$B$181,"&lt;"&amp;$B296,$B$2:$B$181,"&gt;="&amp;($B296-6))/(6*90)</f>
        <v>0.1</v>
      </c>
      <c r="U296" s="19" t="n">
        <f aca="false">+SUMIFS($U$2:$U$181,$J$2:$J$181,$J296,$B$2:$B$181,"&lt;"&amp;$B296,$B$2:$B$181,"&gt;="&amp;($B296-6))/(6*90)</f>
        <v>0.72037037037037</v>
      </c>
      <c r="V296" s="19" t="n">
        <f aca="false">+SUMIFS($V$2:$V$181,$J$2:$J$181,$J296,$B$2:$B$181,"&lt;"&amp;$B296,$B$2:$B$181,"&gt;="&amp;($B296-6))/(6*90)</f>
        <v>0.244444444444444</v>
      </c>
      <c r="W296" s="19" t="n">
        <f aca="false">+SUMIFS($W$2:$W$181,$J$2:$J$181,$J296,$B$2:$B$181,"&lt;"&amp;$B296,$B$2:$B$181,"&gt;="&amp;($B296-6))/6</f>
        <v>0.625</v>
      </c>
      <c r="X296" s="19" t="n">
        <f aca="false">+SUMIFS($X$2:$X$181,$J$2:$J$181,$J296,$B$2:$B$181,"&lt;"&amp;$B296,$B$2:$B$181,"&gt;="&amp;($B296-6))/6</f>
        <v>2.69974114367707</v>
      </c>
      <c r="Y296" s="19" t="n">
        <f aca="false">+SUMIFS($Y$2:$Y$181,$J$2:$J$181,$J296,$B$2:$B$181,"&lt;"&amp;$B296,$B$2:$B$181,"&gt;="&amp;($B296-6))/(6*90)</f>
        <v>1.76666666666667</v>
      </c>
      <c r="Z296" s="19" t="n">
        <f aca="false">+SUMIFS($Z$2:$Z$181,$J$2:$J$181,$J296,$B$2:$B$181,"&lt;"&amp;$B296,$B$2:$B$181,"&gt;="&amp;($B296-6))/(6*90)</f>
        <v>0.414814814814815</v>
      </c>
      <c r="AA296" s="19" t="n">
        <f aca="false">+SUMIFS($AA$2:$AA$181,$J$2:$J$181,$J296,$B$2:$B$181,"&lt;"&amp;$B296,$B$2:$B$181,"&gt;="&amp;($B296-6))/6</f>
        <v>0.807803884649474</v>
      </c>
      <c r="AB296" s="19" t="n">
        <f aca="false">+SUMIFS($AB$2:$AB$181,$J$2:$J$181,$J296,$B$2:$B$181,"&lt;"&amp;$B296,$B$2:$B$181,"&gt;="&amp;($B296-6))/(6*90)</f>
        <v>0.0407407407407407</v>
      </c>
      <c r="AC296" s="19" t="n">
        <f aca="false">+SUMIFS($AC$2:$AC$181,$J$2:$J$181,$J296,$B$2:$B$181,"&lt;"&amp;$B296,$B$2:$B$181,"&gt;="&amp;($B296-6))/(6*90)</f>
        <v>0.22037037037037</v>
      </c>
      <c r="AD296" s="19" t="n">
        <f aca="false">+SUMIFS(AD$2:AD$181,$J$2:$J$181,$J296,$B$2:$B$181,"&lt;"&amp;$B296,$B$2:$B$181,"&gt;="&amp;($B296-6))/6</f>
        <v>2.66666666666667</v>
      </c>
      <c r="AE296" s="19" t="n">
        <f aca="false">+SUMIFS(AE$2:AE$181,$J$2:$J$181,$J296,$B$2:$B$181,"&lt;"&amp;$B296,$B$2:$B$181,"&gt;="&amp;($B296-6))/(6*90)</f>
        <v>0.0796296296296296</v>
      </c>
      <c r="AF296" s="19" t="n">
        <f aca="false">+SUMIFS(AF$2:AF$181,$J$2:$J$181,$J296,$B$2:$B$181,"&lt;"&amp;$B296,$B$2:$B$181,"&gt;="&amp;($B296-6))/(6*90)</f>
        <v>4.36666666666667</v>
      </c>
      <c r="AG296" s="19" t="n">
        <f aca="false">+SUMIFS(AG$2:AG$181,$J$2:$J$181,$J296,$B$2:$B$181,"&lt;"&amp;$B296,$B$2:$B$181,"&gt;="&amp;($B296-6))/(6*90)</f>
        <v>0.5</v>
      </c>
      <c r="AH296" s="19" t="n">
        <f aca="false">+SUMIFS(AH$2:AH$181,$J$2:$J$181,$J296,$B$2:$B$181,"&lt;"&amp;$B296,$B$2:$B$181,"&gt;="&amp;($B296-6))/(6*90)</f>
        <v>0.0425925925925926</v>
      </c>
      <c r="AI296" s="19" t="n">
        <f aca="false">+SUMIFS(AI$2:AI$181,$J$2:$J$181,$J296,$B$2:$B$181,"&lt;"&amp;$B296,$B$2:$B$181,"&gt;="&amp;($B296-6))/(6*90)</f>
        <v>0.146296296296296</v>
      </c>
      <c r="AJ296" s="19" t="n">
        <f aca="false">+SUMIFS(AJ$2:AJ$181,$J$2:$J$181,$J296,$B$2:$B$181,"&lt;"&amp;$B296,$B$2:$B$181,"&gt;="&amp;($B296-6))/6</f>
        <v>2</v>
      </c>
      <c r="AK296" s="19" t="n">
        <f aca="false">+SUMIFS(AK$2:AK$181,$J$2:$J$181,$J296,$B$2:$B$181,"&lt;"&amp;$B296,$B$2:$B$181,"&gt;="&amp;($B296-6))/(6*90)</f>
        <v>0.148148148148148</v>
      </c>
      <c r="AL296" s="19" t="n">
        <f aca="false">+SUMIFS(AL$2:AL$181,$J$2:$J$181,$J296,$B$2:$B$181,"&lt;"&amp;$B296,$B$2:$B$181,"&gt;="&amp;($B296-6))/6</f>
        <v>0.277777777777778</v>
      </c>
      <c r="AM296" s="19" t="n">
        <f aca="false">+SUMIFS(AM$2:AM$181,$J$2:$J$181,$J296,$B$2:$B$181,"&lt;"&amp;$B296,$B$2:$B$181,"&gt;="&amp;($B296-6))/6</f>
        <v>0.804798176651724</v>
      </c>
      <c r="AN296" s="19" t="n">
        <f aca="false">+SUMIFS(AN$2:AN$181,$J$2:$J$181,$J296,$B$2:$B$181,"&lt;"&amp;$B296,$B$2:$B$181,"&gt;="&amp;($B296-6))/6</f>
        <v>0.575626465220897</v>
      </c>
    </row>
    <row r="297" customFormat="false" ht="13.2" hidden="false" customHeight="false" outlineLevel="0" collapsed="false">
      <c r="B297" s="3" t="n">
        <v>12</v>
      </c>
      <c r="I297" s="20" t="n">
        <v>1</v>
      </c>
      <c r="J297" s="1" t="s">
        <v>45</v>
      </c>
      <c r="K297" s="1" t="s">
        <v>41</v>
      </c>
      <c r="L297" s="5" t="n">
        <v>42689</v>
      </c>
      <c r="M297" s="1" t="n">
        <v>1</v>
      </c>
      <c r="N297" s="1" t="n">
        <v>0</v>
      </c>
      <c r="O297" s="1" t="n">
        <v>3</v>
      </c>
      <c r="P297" s="19" t="n">
        <f aca="false">+SUMIFS($O$2:$O$181,$J$2:$J$181,$J297,$B$2:$B$181,"&lt;"&amp;$B297,$B$2:$B$181,"&gt;="&amp;($B297-6))/6</f>
        <v>0.166666666666667</v>
      </c>
      <c r="Q297" s="19" t="n">
        <f aca="false">+SUMIFS($M$2:$M$181,$J$2:$J$181,$J297,$B$2:$B$181,"&lt;"&amp;$B297,$B$2:$B$181,"&gt;="&amp;($B297-6))/6</f>
        <v>0.333333333333333</v>
      </c>
      <c r="R297" s="19" t="n">
        <f aca="false">+SUMIFS($N$2:$N$181,$J$2:$J$181,$J297,$B$2:$B$181,"&lt;"&amp;$B297,$B$2:$B$181,"&gt;="&amp;($B297-6))/6</f>
        <v>3.33333333333333</v>
      </c>
      <c r="S297" s="19" t="n">
        <f aca="false">+SUMIFS($S$2:$S$181,$J$2:$J$181,$J297,$B$2:$B$181,"&lt;"&amp;$B297,$B$2:$B$181,"&gt;="&amp;($B297-6))/(6*90)</f>
        <v>0.383333333333333</v>
      </c>
      <c r="T297" s="19" t="n">
        <f aca="false">+SUMIFS($T$2:$T$181,$J$2:$J$181,$J297,$B$2:$B$181,"&lt;"&amp;$B297,$B$2:$B$181,"&gt;="&amp;($B297-6))/(6*90)</f>
        <v>0.0981481481481482</v>
      </c>
      <c r="U297" s="19" t="n">
        <f aca="false">+SUMIFS($U$2:$U$181,$J$2:$J$181,$J297,$B$2:$B$181,"&lt;"&amp;$B297,$B$2:$B$181,"&gt;="&amp;($B297-6))/(6*90)</f>
        <v>0.757407407407407</v>
      </c>
      <c r="V297" s="19" t="n">
        <f aca="false">+SUMIFS($V$2:$V$181,$J$2:$J$181,$J297,$B$2:$B$181,"&lt;"&amp;$B297,$B$2:$B$181,"&gt;="&amp;($B297-6))/(6*90)</f>
        <v>0.237037037037037</v>
      </c>
      <c r="W297" s="19" t="n">
        <f aca="false">+SUMIFS($W$2:$W$181,$J$2:$J$181,$J297,$B$2:$B$181,"&lt;"&amp;$B297,$B$2:$B$181,"&gt;="&amp;($B297-6))/6</f>
        <v>0.416666666666667</v>
      </c>
      <c r="X297" s="19" t="n">
        <f aca="false">+SUMIFS($X$2:$X$181,$J$2:$J$181,$J297,$B$2:$B$181,"&lt;"&amp;$B297,$B$2:$B$181,"&gt;="&amp;($B297-6))/6</f>
        <v>2.42405192061943</v>
      </c>
      <c r="Y297" s="19" t="n">
        <f aca="false">+SUMIFS($Y$2:$Y$181,$J$2:$J$181,$J297,$B$2:$B$181,"&lt;"&amp;$B297,$B$2:$B$181,"&gt;="&amp;($B297-6))/(6*90)</f>
        <v>1.89259259259259</v>
      </c>
      <c r="Z297" s="19" t="n">
        <f aca="false">+SUMIFS($Z$2:$Z$181,$J$2:$J$181,$J297,$B$2:$B$181,"&lt;"&amp;$B297,$B$2:$B$181,"&gt;="&amp;($B297-6))/(6*90)</f>
        <v>0.466666666666667</v>
      </c>
      <c r="AA297" s="19" t="n">
        <f aca="false">+SUMIFS($AA$2:$AA$181,$J$2:$J$181,$J297,$B$2:$B$181,"&lt;"&amp;$B297,$B$2:$B$181,"&gt;="&amp;($B297-6))/6</f>
        <v>0.799766052291281</v>
      </c>
      <c r="AB297" s="19" t="n">
        <f aca="false">+SUMIFS($AB$2:$AB$181,$J$2:$J$181,$J297,$B$2:$B$181,"&lt;"&amp;$B297,$B$2:$B$181,"&gt;="&amp;($B297-6))/(6*90)</f>
        <v>0.0351851851851852</v>
      </c>
      <c r="AC297" s="19" t="n">
        <f aca="false">+SUMIFS($AC$2:$AC$181,$J$2:$J$181,$J297,$B$2:$B$181,"&lt;"&amp;$B297,$B$2:$B$181,"&gt;="&amp;($B297-6))/(6*90)</f>
        <v>0.209259259259259</v>
      </c>
      <c r="AD297" s="19" t="n">
        <f aca="false">+SUMIFS(AD$2:AD$181,$J$2:$J$181,$J297,$B$2:$B$181,"&lt;"&amp;$B297,$B$2:$B$181,"&gt;="&amp;($B297-6))/6</f>
        <v>2.5</v>
      </c>
      <c r="AE297" s="19" t="n">
        <f aca="false">+SUMIFS(AE$2:AE$181,$J$2:$J$181,$J297,$B$2:$B$181,"&lt;"&amp;$B297,$B$2:$B$181,"&gt;="&amp;($B297-6))/(6*90)</f>
        <v>0.0574074074074074</v>
      </c>
      <c r="AF297" s="19" t="n">
        <f aca="false">+SUMIFS(AF$2:AF$181,$J$2:$J$181,$J297,$B$2:$B$181,"&lt;"&amp;$B297,$B$2:$B$181,"&gt;="&amp;($B297-6))/(6*90)</f>
        <v>4.55</v>
      </c>
      <c r="AG297" s="19" t="n">
        <f aca="false">+SUMIFS(AG$2:AG$181,$J$2:$J$181,$J297,$B$2:$B$181,"&lt;"&amp;$B297,$B$2:$B$181,"&gt;="&amp;($B297-6))/(6*90)</f>
        <v>0.527777777777778</v>
      </c>
      <c r="AH297" s="19" t="n">
        <f aca="false">+SUMIFS(AH$2:AH$181,$J$2:$J$181,$J297,$B$2:$B$181,"&lt;"&amp;$B297,$B$2:$B$181,"&gt;="&amp;($B297-6))/(6*90)</f>
        <v>0.0574074074074074</v>
      </c>
      <c r="AI297" s="19" t="n">
        <f aca="false">+SUMIFS(AI$2:AI$181,$J$2:$J$181,$J297,$B$2:$B$181,"&lt;"&amp;$B297,$B$2:$B$181,"&gt;="&amp;($B297-6))/(6*90)</f>
        <v>0.138888888888889</v>
      </c>
      <c r="AJ297" s="19" t="n">
        <f aca="false">+SUMIFS(AJ$2:AJ$181,$J$2:$J$181,$J297,$B$2:$B$181,"&lt;"&amp;$B297,$B$2:$B$181,"&gt;="&amp;($B297-6))/6</f>
        <v>1.83333333333333</v>
      </c>
      <c r="AK297" s="19" t="n">
        <f aca="false">+SUMIFS(AK$2:AK$181,$J$2:$J$181,$J297,$B$2:$B$181,"&lt;"&amp;$B297,$B$2:$B$181,"&gt;="&amp;($B297-6))/(6*90)</f>
        <v>0.17037037037037</v>
      </c>
      <c r="AL297" s="19" t="n">
        <f aca="false">+SUMIFS(AL$2:AL$181,$J$2:$J$181,$J297,$B$2:$B$181,"&lt;"&amp;$B297,$B$2:$B$181,"&gt;="&amp;($B297-6))/6</f>
        <v>0.166666666666667</v>
      </c>
      <c r="AM297" s="19" t="n">
        <f aca="false">+SUMIFS(AM$2:AM$181,$J$2:$J$181,$J297,$B$2:$B$181,"&lt;"&amp;$B297,$B$2:$B$181,"&gt;="&amp;($B297-6))/6</f>
        <v>0.458933514997588</v>
      </c>
      <c r="AN297" s="19" t="n">
        <f aca="false">+SUMIFS(AN$2:AN$181,$J$2:$J$181,$J297,$B$2:$B$181,"&lt;"&amp;$B297,$B$2:$B$181,"&gt;="&amp;($B297-6))/6</f>
        <v>0.559458970719204</v>
      </c>
    </row>
    <row r="298" customFormat="false" ht="13.2" hidden="false" customHeight="false" outlineLevel="0" collapsed="false">
      <c r="B298" s="3" t="n">
        <v>13</v>
      </c>
      <c r="I298" s="20" t="n">
        <v>0</v>
      </c>
      <c r="J298" s="1" t="s">
        <v>45</v>
      </c>
      <c r="K298" s="1" t="s">
        <v>39</v>
      </c>
      <c r="L298" s="5" t="n">
        <v>42817</v>
      </c>
      <c r="M298" s="1" t="n">
        <v>0</v>
      </c>
      <c r="N298" s="1" t="n">
        <v>1</v>
      </c>
      <c r="O298" s="1" t="n">
        <v>0</v>
      </c>
      <c r="P298" s="19" t="n">
        <f aca="false">+SUMIFS($O$2:$O$181,$J$2:$J$181,$J298,$B$2:$B$181,"&lt;"&amp;$B298,$B$2:$B$181,"&gt;="&amp;($B298-6))/6</f>
        <v>0.666666666666667</v>
      </c>
      <c r="Q298" s="19" t="n">
        <f aca="false">+SUMIFS($M$2:$M$181,$J$2:$J$181,$J298,$B$2:$B$181,"&lt;"&amp;$B298,$B$2:$B$181,"&gt;="&amp;($B298-6))/6</f>
        <v>0.5</v>
      </c>
      <c r="R298" s="19" t="n">
        <f aca="false">+SUMIFS($N$2:$N$181,$J$2:$J$181,$J298,$B$2:$B$181,"&lt;"&amp;$B298,$B$2:$B$181,"&gt;="&amp;($B298-6))/6</f>
        <v>3</v>
      </c>
      <c r="S298" s="19" t="n">
        <f aca="false">+SUMIFS($S$2:$S$181,$J$2:$J$181,$J298,$B$2:$B$181,"&lt;"&amp;$B298,$B$2:$B$181,"&gt;="&amp;($B298-6))/(6*90)</f>
        <v>0.598148148148148</v>
      </c>
      <c r="T298" s="19" t="n">
        <f aca="false">+SUMIFS($T$2:$T$181,$J$2:$J$181,$J298,$B$2:$B$181,"&lt;"&amp;$B298,$B$2:$B$181,"&gt;="&amp;($B298-6))/(6*90)</f>
        <v>0.103703703703704</v>
      </c>
      <c r="U298" s="19" t="n">
        <f aca="false">+SUMIFS($U$2:$U$181,$J$2:$J$181,$J298,$B$2:$B$181,"&lt;"&amp;$B298,$B$2:$B$181,"&gt;="&amp;($B298-6))/(6*90)</f>
        <v>0.716666666666667</v>
      </c>
      <c r="V298" s="19" t="n">
        <f aca="false">+SUMIFS($V$2:$V$181,$J$2:$J$181,$J298,$B$2:$B$181,"&lt;"&amp;$B298,$B$2:$B$181,"&gt;="&amp;($B298-6))/(6*90)</f>
        <v>0.17962962962963</v>
      </c>
      <c r="W298" s="19" t="n">
        <f aca="false">+SUMIFS($W$2:$W$181,$J$2:$J$181,$J298,$B$2:$B$181,"&lt;"&amp;$B298,$B$2:$B$181,"&gt;="&amp;($B298-6))/6</f>
        <v>0.514705882352941</v>
      </c>
      <c r="X298" s="19" t="n">
        <f aca="false">+SUMIFS($X$2:$X$181,$J$2:$J$181,$J298,$B$2:$B$181,"&lt;"&amp;$B298,$B$2:$B$181,"&gt;="&amp;($B298-6))/6</f>
        <v>2.27912438438754</v>
      </c>
      <c r="Y298" s="19" t="n">
        <f aca="false">+SUMIFS($Y$2:$Y$181,$J$2:$J$181,$J298,$B$2:$B$181,"&lt;"&amp;$B298,$B$2:$B$181,"&gt;="&amp;($B298-6))/(6*90)</f>
        <v>2.42407407407407</v>
      </c>
      <c r="Z298" s="19" t="n">
        <f aca="false">+SUMIFS($Z$2:$Z$181,$J$2:$J$181,$J298,$B$2:$B$181,"&lt;"&amp;$B298,$B$2:$B$181,"&gt;="&amp;($B298-6))/(6*90)</f>
        <v>0.490740740740741</v>
      </c>
      <c r="AA298" s="19" t="n">
        <f aca="false">+SUMIFS($AA$2:$AA$181,$J$2:$J$181,$J298,$B$2:$B$181,"&lt;"&amp;$B298,$B$2:$B$181,"&gt;="&amp;($B298-6))/6</f>
        <v>0.829808524595181</v>
      </c>
      <c r="AB298" s="19" t="n">
        <f aca="false">+SUMIFS($AB$2:$AB$181,$J$2:$J$181,$J298,$B$2:$B$181,"&lt;"&amp;$B298,$B$2:$B$181,"&gt;="&amp;($B298-6))/(6*90)</f>
        <v>0.0518518518518519</v>
      </c>
      <c r="AC298" s="19" t="n">
        <f aca="false">+SUMIFS($AC$2:$AC$181,$J$2:$J$181,$J298,$B$2:$B$181,"&lt;"&amp;$B298,$B$2:$B$181,"&gt;="&amp;($B298-6))/(6*90)</f>
        <v>0.203703703703704</v>
      </c>
      <c r="AD298" s="19" t="n">
        <f aca="false">+SUMIFS(AD$2:AD$181,$J$2:$J$181,$J298,$B$2:$B$181,"&lt;"&amp;$B298,$B$2:$B$181,"&gt;="&amp;($B298-6))/6</f>
        <v>3</v>
      </c>
      <c r="AE298" s="19" t="n">
        <f aca="false">+SUMIFS(AE$2:AE$181,$J$2:$J$181,$J298,$B$2:$B$181,"&lt;"&amp;$B298,$B$2:$B$181,"&gt;="&amp;($B298-6))/(6*90)</f>
        <v>0.0833333333333333</v>
      </c>
      <c r="AF298" s="19" t="n">
        <f aca="false">+SUMIFS(AF$2:AF$181,$J$2:$J$181,$J298,$B$2:$B$181,"&lt;"&amp;$B298,$B$2:$B$181,"&gt;="&amp;($B298-6))/(6*90)</f>
        <v>3.89444444444444</v>
      </c>
      <c r="AG298" s="19" t="n">
        <f aca="false">+SUMIFS(AG$2:AG$181,$J$2:$J$181,$J298,$B$2:$B$181,"&lt;"&amp;$B298,$B$2:$B$181,"&gt;="&amp;($B298-6))/(6*90)</f>
        <v>0.531481481481481</v>
      </c>
      <c r="AH298" s="19" t="n">
        <f aca="false">+SUMIFS(AH$2:AH$181,$J$2:$J$181,$J298,$B$2:$B$181,"&lt;"&amp;$B298,$B$2:$B$181,"&gt;="&amp;($B298-6))/(6*90)</f>
        <v>0.0518518518518519</v>
      </c>
      <c r="AI298" s="19" t="n">
        <f aca="false">+SUMIFS(AI$2:AI$181,$J$2:$J$181,$J298,$B$2:$B$181,"&lt;"&amp;$B298,$B$2:$B$181,"&gt;="&amp;($B298-6))/(6*90)</f>
        <v>0.142592592592593</v>
      </c>
      <c r="AJ298" s="19" t="n">
        <f aca="false">+SUMIFS(AJ$2:AJ$181,$J$2:$J$181,$J298,$B$2:$B$181,"&lt;"&amp;$B298,$B$2:$B$181,"&gt;="&amp;($B298-6))/6</f>
        <v>2.16666666666667</v>
      </c>
      <c r="AK298" s="19" t="n">
        <f aca="false">+SUMIFS(AK$2:AK$181,$J$2:$J$181,$J298,$B$2:$B$181,"&lt;"&amp;$B298,$B$2:$B$181,"&gt;="&amp;($B298-6))/(6*90)</f>
        <v>0.144444444444444</v>
      </c>
      <c r="AL298" s="19" t="n">
        <f aca="false">+SUMIFS(AL$2:AL$181,$J$2:$J$181,$J298,$B$2:$B$181,"&lt;"&amp;$B298,$B$2:$B$181,"&gt;="&amp;($B298-6))/6</f>
        <v>0.333333333333333</v>
      </c>
      <c r="AM298" s="19" t="n">
        <f aca="false">+SUMIFS(AM$2:AM$181,$J$2:$J$181,$J298,$B$2:$B$181,"&lt;"&amp;$B298,$B$2:$B$181,"&gt;="&amp;($B298-6))/6</f>
        <v>0.75200919937762</v>
      </c>
      <c r="AN298" s="19" t="n">
        <f aca="false">+SUMIFS(AN$2:AN$181,$J$2:$J$181,$J298,$B$2:$B$181,"&lt;"&amp;$B298,$B$2:$B$181,"&gt;="&amp;($B298-6))/6</f>
        <v>0.809887383426584</v>
      </c>
    </row>
    <row r="299" customFormat="false" ht="13.2" hidden="false" customHeight="false" outlineLevel="0" collapsed="false">
      <c r="B299" s="3" t="n">
        <v>14</v>
      </c>
      <c r="I299" s="20" t="n">
        <v>1</v>
      </c>
      <c r="J299" s="1" t="s">
        <v>45</v>
      </c>
      <c r="K299" s="1" t="s">
        <v>47</v>
      </c>
      <c r="L299" s="5" t="n">
        <v>42822</v>
      </c>
      <c r="M299" s="1" t="n">
        <v>2</v>
      </c>
      <c r="N299" s="1" t="n">
        <v>0</v>
      </c>
      <c r="O299" s="1" t="n">
        <v>3</v>
      </c>
      <c r="P299" s="19" t="n">
        <f aca="false">+SUMIFS($O$2:$O$181,$J$2:$J$181,$J299,$B$2:$B$181,"&lt;"&amp;$B299,$B$2:$B$181,"&gt;="&amp;($B299-6))/6</f>
        <v>0.666666666666667</v>
      </c>
      <c r="Q299" s="19" t="n">
        <f aca="false">+SUMIFS($M$2:$M$181,$J$2:$J$181,$J299,$B$2:$B$181,"&lt;"&amp;$B299,$B$2:$B$181,"&gt;="&amp;($B299-6))/6</f>
        <v>0.5</v>
      </c>
      <c r="R299" s="19" t="n">
        <f aca="false">+SUMIFS($N$2:$N$181,$J$2:$J$181,$J299,$B$2:$B$181,"&lt;"&amp;$B299,$B$2:$B$181,"&gt;="&amp;($B299-6))/6</f>
        <v>2.66666666666667</v>
      </c>
      <c r="S299" s="19" t="n">
        <f aca="false">+SUMIFS($S$2:$S$181,$J$2:$J$181,$J299,$B$2:$B$181,"&lt;"&amp;$B299,$B$2:$B$181,"&gt;="&amp;($B299-6))/(6*90)</f>
        <v>0.551851851851852</v>
      </c>
      <c r="T299" s="19" t="n">
        <f aca="false">+SUMIFS($T$2:$T$181,$J$2:$J$181,$J299,$B$2:$B$181,"&lt;"&amp;$B299,$B$2:$B$181,"&gt;="&amp;($B299-6))/(6*90)</f>
        <v>0.107407407407407</v>
      </c>
      <c r="U299" s="19" t="n">
        <f aca="false">+SUMIFS($U$2:$U$181,$J$2:$J$181,$J299,$B$2:$B$181,"&lt;"&amp;$B299,$B$2:$B$181,"&gt;="&amp;($B299-6))/(6*90)</f>
        <v>0.764814814814815</v>
      </c>
      <c r="V299" s="19" t="n">
        <f aca="false">+SUMIFS($V$2:$V$181,$J$2:$J$181,$J299,$B$2:$B$181,"&lt;"&amp;$B299,$B$2:$B$181,"&gt;="&amp;($B299-6))/(6*90)</f>
        <v>0.17037037037037</v>
      </c>
      <c r="W299" s="19" t="n">
        <f aca="false">+SUMIFS($W$2:$W$181,$J$2:$J$181,$J299,$B$2:$B$181,"&lt;"&amp;$B299,$B$2:$B$181,"&gt;="&amp;($B299-6))/6</f>
        <v>0.514705882352941</v>
      </c>
      <c r="X299" s="19" t="n">
        <f aca="false">+SUMIFS($X$2:$X$181,$J$2:$J$181,$J299,$B$2:$B$181,"&lt;"&amp;$B299,$B$2:$B$181,"&gt;="&amp;($B299-6))/6</f>
        <v>1.65255796834744</v>
      </c>
      <c r="Y299" s="19" t="n">
        <f aca="false">+SUMIFS($Y$2:$Y$181,$J$2:$J$181,$J299,$B$2:$B$181,"&lt;"&amp;$B299,$B$2:$B$181,"&gt;="&amp;($B299-6))/(6*90)</f>
        <v>2.08703703703704</v>
      </c>
      <c r="Z299" s="19" t="n">
        <f aca="false">+SUMIFS($Z$2:$Z$181,$J$2:$J$181,$J299,$B$2:$B$181,"&lt;"&amp;$B299,$B$2:$B$181,"&gt;="&amp;($B299-6))/(6*90)</f>
        <v>0.431481481481481</v>
      </c>
      <c r="AA299" s="19" t="n">
        <f aca="false">+SUMIFS($AA$2:$AA$181,$J$2:$J$181,$J299,$B$2:$B$181,"&lt;"&amp;$B299,$B$2:$B$181,"&gt;="&amp;($B299-6))/6</f>
        <v>0.823110200534882</v>
      </c>
      <c r="AB299" s="19" t="n">
        <f aca="false">+SUMIFS($AB$2:$AB$181,$J$2:$J$181,$J299,$B$2:$B$181,"&lt;"&amp;$B299,$B$2:$B$181,"&gt;="&amp;($B299-6))/(6*90)</f>
        <v>0.05</v>
      </c>
      <c r="AC299" s="19" t="n">
        <f aca="false">+SUMIFS($AC$2:$AC$181,$J$2:$J$181,$J299,$B$2:$B$181,"&lt;"&amp;$B299,$B$2:$B$181,"&gt;="&amp;($B299-6))/(6*90)</f>
        <v>0.181481481481482</v>
      </c>
      <c r="AD299" s="19" t="n">
        <f aca="false">+SUMIFS(AD$2:AD$181,$J$2:$J$181,$J299,$B$2:$B$181,"&lt;"&amp;$B299,$B$2:$B$181,"&gt;="&amp;($B299-6))/6</f>
        <v>2.83333333333333</v>
      </c>
      <c r="AE299" s="19" t="n">
        <f aca="false">+SUMIFS(AE$2:AE$181,$J$2:$J$181,$J299,$B$2:$B$181,"&lt;"&amp;$B299,$B$2:$B$181,"&gt;="&amp;($B299-6))/(6*90)</f>
        <v>0.0722222222222222</v>
      </c>
      <c r="AF299" s="19" t="n">
        <f aca="false">+SUMIFS(AF$2:AF$181,$J$2:$J$181,$J299,$B$2:$B$181,"&lt;"&amp;$B299,$B$2:$B$181,"&gt;="&amp;($B299-6))/(6*90)</f>
        <v>4.07407407407407</v>
      </c>
      <c r="AG299" s="19" t="n">
        <f aca="false">+SUMIFS(AG$2:AG$181,$J$2:$J$181,$J299,$B$2:$B$181,"&lt;"&amp;$B299,$B$2:$B$181,"&gt;="&amp;($B299-6))/(6*90)</f>
        <v>0.501851851851852</v>
      </c>
      <c r="AH299" s="19" t="n">
        <f aca="false">+SUMIFS(AH$2:AH$181,$J$2:$J$181,$J299,$B$2:$B$181,"&lt;"&amp;$B299,$B$2:$B$181,"&gt;="&amp;($B299-6))/(6*90)</f>
        <v>0.0592592592592593</v>
      </c>
      <c r="AI299" s="19" t="n">
        <f aca="false">+SUMIFS(AI$2:AI$181,$J$2:$J$181,$J299,$B$2:$B$181,"&lt;"&amp;$B299,$B$2:$B$181,"&gt;="&amp;($B299-6))/(6*90)</f>
        <v>0.138888888888889</v>
      </c>
      <c r="AJ299" s="19" t="n">
        <f aca="false">+SUMIFS(AJ$2:AJ$181,$J$2:$J$181,$J299,$B$2:$B$181,"&lt;"&amp;$B299,$B$2:$B$181,"&gt;="&amp;($B299-6))/6</f>
        <v>1.83333333333333</v>
      </c>
      <c r="AK299" s="19" t="n">
        <f aca="false">+SUMIFS(AK$2:AK$181,$J$2:$J$181,$J299,$B$2:$B$181,"&lt;"&amp;$B299,$B$2:$B$181,"&gt;="&amp;($B299-6))/(6*90)</f>
        <v>0.166666666666667</v>
      </c>
      <c r="AL299" s="19" t="n">
        <f aca="false">+SUMIFS(AL$2:AL$181,$J$2:$J$181,$J299,$B$2:$B$181,"&lt;"&amp;$B299,$B$2:$B$181,"&gt;="&amp;($B299-6))/6</f>
        <v>0.333333333333333</v>
      </c>
      <c r="AM299" s="19" t="n">
        <f aca="false">+SUMIFS(AM$2:AM$181,$J$2:$J$181,$J299,$B$2:$B$181,"&lt;"&amp;$B299,$B$2:$B$181,"&gt;="&amp;($B299-6))/6</f>
        <v>0.579076868550553</v>
      </c>
      <c r="AN299" s="19" t="n">
        <f aca="false">+SUMIFS(AN$2:AN$181,$J$2:$J$181,$J299,$B$2:$B$181,"&lt;"&amp;$B299,$B$2:$B$181,"&gt;="&amp;($B299-6))/6</f>
        <v>0.674808507594481</v>
      </c>
    </row>
    <row r="300" customFormat="false" ht="13.2" hidden="false" customHeight="false" outlineLevel="0" collapsed="false">
      <c r="B300" s="3" t="n">
        <v>15</v>
      </c>
      <c r="I300" s="20" t="n">
        <v>0</v>
      </c>
      <c r="J300" s="1" t="s">
        <v>45</v>
      </c>
      <c r="K300" s="1" t="s">
        <v>38</v>
      </c>
      <c r="L300" s="5" t="n">
        <v>42978</v>
      </c>
      <c r="M300" s="1" t="n">
        <v>1</v>
      </c>
      <c r="N300" s="1" t="n">
        <v>2</v>
      </c>
      <c r="O300" s="1" t="n">
        <v>0</v>
      </c>
      <c r="P300" s="19" t="n">
        <f aca="false">+SUMIFS($O$2:$O$181,$J$2:$J$181,$J300,$B$2:$B$181,"&lt;"&amp;$B300,$B$2:$B$181,"&gt;="&amp;($B300-6))/6</f>
        <v>1.16666666666667</v>
      </c>
      <c r="Q300" s="19" t="n">
        <f aca="false">+SUMIFS($M$2:$M$181,$J$2:$J$181,$J300,$B$2:$B$181,"&lt;"&amp;$B300,$B$2:$B$181,"&gt;="&amp;($B300-6))/6</f>
        <v>0.833333333333333</v>
      </c>
      <c r="R300" s="19" t="n">
        <f aca="false">+SUMIFS($N$2:$N$181,$J$2:$J$181,$J300,$B$2:$B$181,"&lt;"&amp;$B300,$B$2:$B$181,"&gt;="&amp;($B300-6))/6</f>
        <v>2.16666666666667</v>
      </c>
      <c r="S300" s="19" t="n">
        <f aca="false">+SUMIFS($S$2:$S$181,$J$2:$J$181,$J300,$B$2:$B$181,"&lt;"&amp;$B300,$B$2:$B$181,"&gt;="&amp;($B300-6))/(6*90)</f>
        <v>0.581481481481482</v>
      </c>
      <c r="T300" s="19" t="n">
        <f aca="false">+SUMIFS($T$2:$T$181,$J$2:$J$181,$J300,$B$2:$B$181,"&lt;"&amp;$B300,$B$2:$B$181,"&gt;="&amp;($B300-6))/(6*90)</f>
        <v>0.105555555555556</v>
      </c>
      <c r="U300" s="19" t="n">
        <f aca="false">+SUMIFS($U$2:$U$181,$J$2:$J$181,$J300,$B$2:$B$181,"&lt;"&amp;$B300,$B$2:$B$181,"&gt;="&amp;($B300-6))/(6*90)</f>
        <v>0.711111111111111</v>
      </c>
      <c r="V300" s="19" t="n">
        <f aca="false">+SUMIFS($V$2:$V$181,$J$2:$J$181,$J300,$B$2:$B$181,"&lt;"&amp;$B300,$B$2:$B$181,"&gt;="&amp;($B300-6))/(6*90)</f>
        <v>0.140740740740741</v>
      </c>
      <c r="W300" s="19" t="n">
        <f aca="false">+SUMIFS($W$2:$W$181,$J$2:$J$181,$J300,$B$2:$B$181,"&lt;"&amp;$B300,$B$2:$B$181,"&gt;="&amp;($B300-6))/6</f>
        <v>0.931372549019608</v>
      </c>
      <c r="X300" s="19" t="n">
        <f aca="false">+SUMIFS($X$2:$X$181,$J$2:$J$181,$J300,$B$2:$B$181,"&lt;"&amp;$B300,$B$2:$B$181,"&gt;="&amp;($B300-6))/6</f>
        <v>1.26794258373206</v>
      </c>
      <c r="Y300" s="19" t="n">
        <f aca="false">+SUMIFS($Y$2:$Y$181,$J$2:$J$181,$J300,$B$2:$B$181,"&lt;"&amp;$B300,$B$2:$B$181,"&gt;="&amp;($B300-6))/(6*90)</f>
        <v>2.27777777777778</v>
      </c>
      <c r="Z300" s="19" t="n">
        <f aca="false">+SUMIFS($Z$2:$Z$181,$J$2:$J$181,$J300,$B$2:$B$181,"&lt;"&amp;$B300,$B$2:$B$181,"&gt;="&amp;($B300-6))/(6*90)</f>
        <v>0.537037037037037</v>
      </c>
      <c r="AA300" s="19" t="n">
        <f aca="false">+SUMIFS($AA$2:$AA$181,$J$2:$J$181,$J300,$B$2:$B$181,"&lt;"&amp;$B300,$B$2:$B$181,"&gt;="&amp;($B300-6))/6</f>
        <v>0.796936507030512</v>
      </c>
      <c r="AB300" s="19" t="n">
        <f aca="false">+SUMIFS($AB$2:$AB$181,$J$2:$J$181,$J300,$B$2:$B$181,"&lt;"&amp;$B300,$B$2:$B$181,"&gt;="&amp;($B300-6))/(6*90)</f>
        <v>0.0481481481481482</v>
      </c>
      <c r="AC300" s="19" t="n">
        <f aca="false">+SUMIFS($AC$2:$AC$181,$J$2:$J$181,$J300,$B$2:$B$181,"&lt;"&amp;$B300,$B$2:$B$181,"&gt;="&amp;($B300-6))/(6*90)</f>
        <v>0.177777777777778</v>
      </c>
      <c r="AD300" s="19" t="n">
        <f aca="false">+SUMIFS(AD$2:AD$181,$J$2:$J$181,$J300,$B$2:$B$181,"&lt;"&amp;$B300,$B$2:$B$181,"&gt;="&amp;($B300-6))/6</f>
        <v>2.66666666666667</v>
      </c>
      <c r="AE300" s="19" t="n">
        <f aca="false">+SUMIFS(AE$2:AE$181,$J$2:$J$181,$J300,$B$2:$B$181,"&lt;"&amp;$B300,$B$2:$B$181,"&gt;="&amp;($B300-6))/(6*90)</f>
        <v>0.0777777777777778</v>
      </c>
      <c r="AF300" s="19" t="n">
        <f aca="false">+SUMIFS(AF$2:AF$181,$J$2:$J$181,$J300,$B$2:$B$181,"&lt;"&amp;$B300,$B$2:$B$181,"&gt;="&amp;($B300-6))/(6*90)</f>
        <v>3.70740740740741</v>
      </c>
      <c r="AG300" s="19" t="n">
        <f aca="false">+SUMIFS(AG$2:AG$181,$J$2:$J$181,$J300,$B$2:$B$181,"&lt;"&amp;$B300,$B$2:$B$181,"&gt;="&amp;($B300-6))/(6*90)</f>
        <v>0.483333333333333</v>
      </c>
      <c r="AH300" s="19" t="n">
        <f aca="false">+SUMIFS(AH$2:AH$181,$J$2:$J$181,$J300,$B$2:$B$181,"&lt;"&amp;$B300,$B$2:$B$181,"&gt;="&amp;($B300-6))/(6*90)</f>
        <v>0.05</v>
      </c>
      <c r="AI300" s="19" t="n">
        <f aca="false">+SUMIFS(AI$2:AI$181,$J$2:$J$181,$J300,$B$2:$B$181,"&lt;"&amp;$B300,$B$2:$B$181,"&gt;="&amp;($B300-6))/(6*90)</f>
        <v>0.133333333333333</v>
      </c>
      <c r="AJ300" s="19" t="n">
        <f aca="false">+SUMIFS(AJ$2:AJ$181,$J$2:$J$181,$J300,$B$2:$B$181,"&lt;"&amp;$B300,$B$2:$B$181,"&gt;="&amp;($B300-6))/6</f>
        <v>1.83333333333333</v>
      </c>
      <c r="AK300" s="19" t="n">
        <f aca="false">+SUMIFS(AK$2:AK$181,$J$2:$J$181,$J300,$B$2:$B$181,"&lt;"&amp;$B300,$B$2:$B$181,"&gt;="&amp;($B300-6))/(6*90)</f>
        <v>0.17037037037037</v>
      </c>
      <c r="AL300" s="19" t="n">
        <f aca="false">+SUMIFS(AL$2:AL$181,$J$2:$J$181,$J300,$B$2:$B$181,"&lt;"&amp;$B300,$B$2:$B$181,"&gt;="&amp;($B300-6))/6</f>
        <v>0.666666666666667</v>
      </c>
      <c r="AM300" s="19" t="n">
        <f aca="false">+SUMIFS(AM$2:AM$181,$J$2:$J$181,$J300,$B$2:$B$181,"&lt;"&amp;$B300,$B$2:$B$181,"&gt;="&amp;($B300-6))/6</f>
        <v>0.603863193336878</v>
      </c>
      <c r="AN300" s="19" t="n">
        <f aca="false">+SUMIFS(AN$2:AN$181,$J$2:$J$181,$J300,$B$2:$B$181,"&lt;"&amp;$B300,$B$2:$B$181,"&gt;="&amp;($B300-6))/6</f>
        <v>0.742639043314287</v>
      </c>
    </row>
    <row r="301" customFormat="false" ht="13.2" hidden="false" customHeight="false" outlineLevel="0" collapsed="false">
      <c r="B301" s="3" t="n">
        <v>16</v>
      </c>
      <c r="I301" s="20" t="n">
        <v>1</v>
      </c>
      <c r="J301" s="1" t="s">
        <v>45</v>
      </c>
      <c r="K301" s="1" t="s">
        <v>40</v>
      </c>
      <c r="L301" s="5" t="n">
        <v>42983</v>
      </c>
      <c r="M301" s="1" t="n">
        <v>1</v>
      </c>
      <c r="N301" s="1" t="n">
        <v>0</v>
      </c>
      <c r="O301" s="1" t="n">
        <v>3</v>
      </c>
      <c r="P301" s="19" t="n">
        <f aca="false">+SUMIFS($O$2:$O$181,$J$2:$J$181,$J301,$B$2:$B$181,"&lt;"&amp;$B301,$B$2:$B$181,"&gt;="&amp;($B301-6))/6</f>
        <v>1.16666666666667</v>
      </c>
      <c r="Q301" s="19" t="n">
        <f aca="false">+SUMIFS($M$2:$M$181,$J$2:$J$181,$J301,$B$2:$B$181,"&lt;"&amp;$B301,$B$2:$B$181,"&gt;="&amp;($B301-6))/6</f>
        <v>1</v>
      </c>
      <c r="R301" s="19" t="n">
        <f aca="false">+SUMIFS($N$2:$N$181,$J$2:$J$181,$J301,$B$2:$B$181,"&lt;"&amp;$B301,$B$2:$B$181,"&gt;="&amp;($B301-6))/6</f>
        <v>1.66666666666667</v>
      </c>
      <c r="S301" s="19" t="n">
        <f aca="false">+SUMIFS($S$2:$S$181,$J$2:$J$181,$J301,$B$2:$B$181,"&lt;"&amp;$B301,$B$2:$B$181,"&gt;="&amp;($B301-6))/(6*90)</f>
        <v>0.605555555555555</v>
      </c>
      <c r="T301" s="19" t="n">
        <f aca="false">+SUMIFS($T$2:$T$181,$J$2:$J$181,$J301,$B$2:$B$181,"&lt;"&amp;$B301,$B$2:$B$181,"&gt;="&amp;($B301-6))/(6*90)</f>
        <v>0.107407407407407</v>
      </c>
      <c r="U301" s="19" t="n">
        <f aca="false">+SUMIFS($U$2:$U$181,$J$2:$J$181,$J301,$B$2:$B$181,"&lt;"&amp;$B301,$B$2:$B$181,"&gt;="&amp;($B301-6))/(6*90)</f>
        <v>0.707407407407407</v>
      </c>
      <c r="V301" s="19" t="n">
        <f aca="false">+SUMIFS($V$2:$V$181,$J$2:$J$181,$J301,$B$2:$B$181,"&lt;"&amp;$B301,$B$2:$B$181,"&gt;="&amp;($B301-6))/(6*90)</f>
        <v>0.1</v>
      </c>
      <c r="W301" s="19" t="n">
        <f aca="false">+SUMIFS($W$2:$W$181,$J$2:$J$181,$J301,$B$2:$B$181,"&lt;"&amp;$B301,$B$2:$B$181,"&gt;="&amp;($B301-6))/6</f>
        <v>1.16946778711485</v>
      </c>
      <c r="X301" s="19" t="n">
        <f aca="false">+SUMIFS($X$2:$X$181,$J$2:$J$181,$J301,$B$2:$B$181,"&lt;"&amp;$B301,$B$2:$B$181,"&gt;="&amp;($B301-6))/6</f>
        <v>1.10712387028177</v>
      </c>
      <c r="Y301" s="19" t="n">
        <f aca="false">+SUMIFS($Y$2:$Y$181,$J$2:$J$181,$J301,$B$2:$B$181,"&lt;"&amp;$B301,$B$2:$B$181,"&gt;="&amp;($B301-6))/(6*90)</f>
        <v>2.3</v>
      </c>
      <c r="Z301" s="19" t="n">
        <f aca="false">+SUMIFS($Z$2:$Z$181,$J$2:$J$181,$J301,$B$2:$B$181,"&lt;"&amp;$B301,$B$2:$B$181,"&gt;="&amp;($B301-6))/(6*90)</f>
        <v>0.52037037037037</v>
      </c>
      <c r="AA301" s="19" t="n">
        <f aca="false">+SUMIFS($AA$2:$AA$181,$J$2:$J$181,$J301,$B$2:$B$181,"&lt;"&amp;$B301,$B$2:$B$181,"&gt;="&amp;($B301-6))/6</f>
        <v>0.804450767671144</v>
      </c>
      <c r="AB301" s="19" t="n">
        <f aca="false">+SUMIFS($AB$2:$AB$181,$J$2:$J$181,$J301,$B$2:$B$181,"&lt;"&amp;$B301,$B$2:$B$181,"&gt;="&amp;($B301-6))/(6*90)</f>
        <v>0.0518518518518519</v>
      </c>
      <c r="AC301" s="19" t="n">
        <f aca="false">+SUMIFS($AC$2:$AC$181,$J$2:$J$181,$J301,$B$2:$B$181,"&lt;"&amp;$B301,$B$2:$B$181,"&gt;="&amp;($B301-6))/(6*90)</f>
        <v>0.172222222222222</v>
      </c>
      <c r="AD301" s="19" t="n">
        <f aca="false">+SUMIFS(AD$2:AD$181,$J$2:$J$181,$J301,$B$2:$B$181,"&lt;"&amp;$B301,$B$2:$B$181,"&gt;="&amp;($B301-6))/6</f>
        <v>2.66666666666667</v>
      </c>
      <c r="AE301" s="19" t="n">
        <f aca="false">+SUMIFS(AE$2:AE$181,$J$2:$J$181,$J301,$B$2:$B$181,"&lt;"&amp;$B301,$B$2:$B$181,"&gt;="&amp;($B301-6))/(6*90)</f>
        <v>0.0851851851851852</v>
      </c>
      <c r="AF301" s="19" t="n">
        <f aca="false">+SUMIFS(AF$2:AF$181,$J$2:$J$181,$J301,$B$2:$B$181,"&lt;"&amp;$B301,$B$2:$B$181,"&gt;="&amp;($B301-6))/(6*90)</f>
        <v>3.08148148148148</v>
      </c>
      <c r="AG301" s="19" t="n">
        <f aca="false">+SUMIFS(AG$2:AG$181,$J$2:$J$181,$J301,$B$2:$B$181,"&lt;"&amp;$B301,$B$2:$B$181,"&gt;="&amp;($B301-6))/(6*90)</f>
        <v>0.590740740740741</v>
      </c>
      <c r="AH301" s="19" t="n">
        <f aca="false">+SUMIFS(AH$2:AH$181,$J$2:$J$181,$J301,$B$2:$B$181,"&lt;"&amp;$B301,$B$2:$B$181,"&gt;="&amp;($B301-6))/(6*90)</f>
        <v>0.0611111111111111</v>
      </c>
      <c r="AI301" s="19" t="n">
        <f aca="false">+SUMIFS(AI$2:AI$181,$J$2:$J$181,$J301,$B$2:$B$181,"&lt;"&amp;$B301,$B$2:$B$181,"&gt;="&amp;($B301-6))/(6*90)</f>
        <v>0.12962962962963</v>
      </c>
      <c r="AJ301" s="19" t="n">
        <f aca="false">+SUMIFS(AJ$2:AJ$181,$J$2:$J$181,$J301,$B$2:$B$181,"&lt;"&amp;$B301,$B$2:$B$181,"&gt;="&amp;($B301-6))/6</f>
        <v>2.16666666666667</v>
      </c>
      <c r="AK301" s="19" t="n">
        <f aca="false">+SUMIFS(AK$2:AK$181,$J$2:$J$181,$J301,$B$2:$B$181,"&lt;"&amp;$B301,$B$2:$B$181,"&gt;="&amp;($B301-6))/(6*90)</f>
        <v>0.157407407407407</v>
      </c>
      <c r="AL301" s="19" t="n">
        <f aca="false">+SUMIFS(AL$2:AL$181,$J$2:$J$181,$J301,$B$2:$B$181,"&lt;"&amp;$B301,$B$2:$B$181,"&gt;="&amp;($B301-6))/6</f>
        <v>0.75</v>
      </c>
      <c r="AM301" s="19" t="n">
        <f aca="false">+SUMIFS(AM$2:AM$181,$J$2:$J$181,$J301,$B$2:$B$181,"&lt;"&amp;$B301,$B$2:$B$181,"&gt;="&amp;($B301-6))/6</f>
        <v>0.674769626085416</v>
      </c>
      <c r="AN301" s="19" t="n">
        <f aca="false">+SUMIFS(AN$2:AN$181,$J$2:$J$181,$J301,$B$2:$B$181,"&lt;"&amp;$B301,$B$2:$B$181,"&gt;="&amp;($B301-6))/6</f>
        <v>0.807310241176493</v>
      </c>
    </row>
    <row r="302" customFormat="false" ht="13.2" hidden="false" customHeight="false" outlineLevel="0" collapsed="false">
      <c r="B302" s="3" t="n">
        <v>17</v>
      </c>
      <c r="I302" s="20" t="n">
        <v>1</v>
      </c>
      <c r="J302" s="1" t="s">
        <v>45</v>
      </c>
      <c r="K302" s="1" t="s">
        <v>42</v>
      </c>
      <c r="L302" s="5" t="n">
        <v>43013</v>
      </c>
      <c r="P302" s="19" t="n">
        <f aca="false">+SUMIFS($O$2:$O$181,$J$2:$J$181,$J302,$B$2:$B$181,"&lt;"&amp;$B302,$B$2:$B$181,"&gt;="&amp;($B302-6))/6</f>
        <v>1.5</v>
      </c>
      <c r="Q302" s="19" t="n">
        <f aca="false">+SUMIFS($M$2:$M$181,$J$2:$J$181,$J302,$B$2:$B$181,"&lt;"&amp;$B302,$B$2:$B$181,"&gt;="&amp;($B302-6))/6</f>
        <v>0.833333333333333</v>
      </c>
      <c r="R302" s="19" t="n">
        <f aca="false">+SUMIFS($N$2:$N$181,$J$2:$J$181,$J302,$B$2:$B$181,"&lt;"&amp;$B302,$B$2:$B$181,"&gt;="&amp;($B302-6))/6</f>
        <v>1.33333333333333</v>
      </c>
      <c r="S302" s="19" t="n">
        <f aca="false">+SUMIFS($S$2:$S$181,$J$2:$J$181,$J302,$B$2:$B$181,"&lt;"&amp;$B302,$B$2:$B$181,"&gt;="&amp;($B302-6))/(6*90)</f>
        <v>0.55</v>
      </c>
      <c r="T302" s="19" t="n">
        <f aca="false">+SUMIFS($T$2:$T$181,$J$2:$J$181,$J302,$B$2:$B$181,"&lt;"&amp;$B302,$B$2:$B$181,"&gt;="&amp;($B302-6))/(6*90)</f>
        <v>0.0925925925925926</v>
      </c>
      <c r="U302" s="19" t="n">
        <f aca="false">+SUMIFS($U$2:$U$181,$J$2:$J$181,$J302,$B$2:$B$181,"&lt;"&amp;$B302,$B$2:$B$181,"&gt;="&amp;($B302-6))/(6*90)</f>
        <v>0.703703703703704</v>
      </c>
      <c r="V302" s="19" t="n">
        <f aca="false">+SUMIFS($V$2:$V$181,$J$2:$J$181,$J302,$B$2:$B$181,"&lt;"&amp;$B302,$B$2:$B$181,"&gt;="&amp;($B302-6))/(6*90)</f>
        <v>0.101851851851852</v>
      </c>
      <c r="W302" s="19" t="n">
        <f aca="false">+SUMIFS($W$2:$W$181,$J$2:$J$181,$J302,$B$2:$B$181,"&lt;"&amp;$B302,$B$2:$B$181,"&gt;="&amp;($B302-6))/6</f>
        <v>0.904316271963331</v>
      </c>
      <c r="X302" s="19" t="n">
        <f aca="false">+SUMIFS($X$2:$X$181,$J$2:$J$181,$J302,$B$2:$B$181,"&lt;"&amp;$B302,$B$2:$B$181,"&gt;="&amp;($B302-6))/6</f>
        <v>0.804093567251462</v>
      </c>
      <c r="Y302" s="19" t="n">
        <f aca="false">+SUMIFS($Y$2:$Y$181,$J$2:$J$181,$J302,$B$2:$B$181,"&lt;"&amp;$B302,$B$2:$B$181,"&gt;="&amp;($B302-6))/(6*90)</f>
        <v>2.28518518518519</v>
      </c>
      <c r="Z302" s="19" t="n">
        <f aca="false">+SUMIFS($Z$2:$Z$181,$J$2:$J$181,$J302,$B$2:$B$181,"&lt;"&amp;$B302,$B$2:$B$181,"&gt;="&amp;($B302-6))/(6*90)</f>
        <v>0.492592592592593</v>
      </c>
      <c r="AA302" s="19" t="n">
        <f aca="false">+SUMIFS($AA$2:$AA$181,$J$2:$J$181,$J302,$B$2:$B$181,"&lt;"&amp;$B302,$B$2:$B$181,"&gt;="&amp;($B302-6))/6</f>
        <v>0.812631589751219</v>
      </c>
      <c r="AB302" s="19" t="n">
        <f aca="false">+SUMIFS($AB$2:$AB$181,$J$2:$J$181,$J302,$B$2:$B$181,"&lt;"&amp;$B302,$B$2:$B$181,"&gt;="&amp;($B302-6))/(6*90)</f>
        <v>0.062962962962963</v>
      </c>
      <c r="AC302" s="19" t="n">
        <f aca="false">+SUMIFS($AC$2:$AC$181,$J$2:$J$181,$J302,$B$2:$B$181,"&lt;"&amp;$B302,$B$2:$B$181,"&gt;="&amp;($B302-6))/(6*90)</f>
        <v>0.17037037037037</v>
      </c>
      <c r="AD302" s="19" t="n">
        <f aca="false">+SUMIFS(AD$2:AD$181,$J$2:$J$181,$J302,$B$2:$B$181,"&lt;"&amp;$B302,$B$2:$B$181,"&gt;="&amp;($B302-6))/6</f>
        <v>2.66666666666667</v>
      </c>
      <c r="AE302" s="19" t="n">
        <f aca="false">+SUMIFS(AE$2:AE$181,$J$2:$J$181,$J302,$B$2:$B$181,"&lt;"&amp;$B302,$B$2:$B$181,"&gt;="&amp;($B302-6))/(6*90)</f>
        <v>0.0907407407407407</v>
      </c>
      <c r="AF302" s="19" t="n">
        <f aca="false">+SUMIFS(AF$2:AF$181,$J$2:$J$181,$J302,$B$2:$B$181,"&lt;"&amp;$B302,$B$2:$B$181,"&gt;="&amp;($B302-6))/(6*90)</f>
        <v>3.19444444444444</v>
      </c>
      <c r="AG302" s="19" t="n">
        <f aca="false">+SUMIFS(AG$2:AG$181,$J$2:$J$181,$J302,$B$2:$B$181,"&lt;"&amp;$B302,$B$2:$B$181,"&gt;="&amp;($B302-6))/(6*90)</f>
        <v>0.566666666666667</v>
      </c>
      <c r="AH302" s="19" t="n">
        <f aca="false">+SUMIFS(AH$2:AH$181,$J$2:$J$181,$J302,$B$2:$B$181,"&lt;"&amp;$B302,$B$2:$B$181,"&gt;="&amp;($B302-6))/(6*90)</f>
        <v>0.0592592592592593</v>
      </c>
      <c r="AI302" s="19" t="n">
        <f aca="false">+SUMIFS(AI$2:AI$181,$J$2:$J$181,$J302,$B$2:$B$181,"&lt;"&amp;$B302,$B$2:$B$181,"&gt;="&amp;($B302-6))/(6*90)</f>
        <v>0.114814814814815</v>
      </c>
      <c r="AJ302" s="19" t="n">
        <f aca="false">+SUMIFS(AJ$2:AJ$181,$J$2:$J$181,$J302,$B$2:$B$181,"&lt;"&amp;$B302,$B$2:$B$181,"&gt;="&amp;($B302-6))/6</f>
        <v>1.5</v>
      </c>
      <c r="AK302" s="19" t="n">
        <f aca="false">+SUMIFS(AK$2:AK$181,$J$2:$J$181,$J302,$B$2:$B$181,"&lt;"&amp;$B302,$B$2:$B$181,"&gt;="&amp;($B302-6))/(6*90)</f>
        <v>0.142592592592593</v>
      </c>
      <c r="AL302" s="19" t="n">
        <f aca="false">+SUMIFS(AL$2:AL$181,$J$2:$J$181,$J302,$B$2:$B$181,"&lt;"&amp;$B302,$B$2:$B$181,"&gt;="&amp;($B302-6))/6</f>
        <v>0.75</v>
      </c>
      <c r="AM302" s="19" t="n">
        <f aca="false">+SUMIFS(AM$2:AM$181,$J$2:$J$181,$J302,$B$2:$B$181,"&lt;"&amp;$B302,$B$2:$B$181,"&gt;="&amp;($B302-6))/6</f>
        <v>1.16466861598441</v>
      </c>
      <c r="AN302" s="19" t="n">
        <f aca="false">+SUMIFS(AN$2:AN$181,$J$2:$J$181,$J302,$B$2:$B$181,"&lt;"&amp;$B302,$B$2:$B$181,"&gt;="&amp;($B302-6))/6</f>
        <v>0.770737226211284</v>
      </c>
    </row>
    <row r="303" customFormat="false" ht="13.2" hidden="false" customHeight="false" outlineLevel="0" collapsed="false">
      <c r="B303" s="3" t="n">
        <v>18</v>
      </c>
      <c r="I303" s="20" t="n">
        <v>0</v>
      </c>
      <c r="J303" s="1" t="s">
        <v>45</v>
      </c>
      <c r="K303" s="1" t="s">
        <v>44</v>
      </c>
      <c r="L303" s="5" t="n">
        <v>43018</v>
      </c>
      <c r="P303" s="19" t="n">
        <f aca="false">+P302</f>
        <v>1.5</v>
      </c>
      <c r="Q303" s="19" t="n">
        <f aca="false">+Q302</f>
        <v>0.833333333333333</v>
      </c>
      <c r="R303" s="19" t="n">
        <f aca="false">+R302</f>
        <v>1.33333333333333</v>
      </c>
      <c r="S303" s="19" t="n">
        <f aca="false">+S302</f>
        <v>0.55</v>
      </c>
      <c r="T303" s="19" t="n">
        <f aca="false">+T302</f>
        <v>0.0925925925925926</v>
      </c>
      <c r="U303" s="19" t="n">
        <f aca="false">+U302</f>
        <v>0.703703703703704</v>
      </c>
      <c r="V303" s="19" t="n">
        <f aca="false">+V302</f>
        <v>0.101851851851852</v>
      </c>
      <c r="W303" s="19" t="n">
        <f aca="false">+W302</f>
        <v>0.904316271963331</v>
      </c>
      <c r="X303" s="19" t="n">
        <f aca="false">+X302</f>
        <v>0.804093567251462</v>
      </c>
      <c r="Y303" s="19" t="n">
        <f aca="false">+Y302</f>
        <v>2.28518518518519</v>
      </c>
      <c r="Z303" s="19" t="n">
        <f aca="false">+Z302</f>
        <v>0.492592592592593</v>
      </c>
      <c r="AA303" s="19" t="n">
        <f aca="false">+AA302</f>
        <v>0.812631589751219</v>
      </c>
      <c r="AB303" s="19" t="n">
        <f aca="false">+AB302</f>
        <v>0.062962962962963</v>
      </c>
      <c r="AC303" s="19" t="n">
        <f aca="false">+AC302</f>
        <v>0.17037037037037</v>
      </c>
      <c r="AD303" s="19" t="n">
        <f aca="false">+AD302</f>
        <v>2.66666666666667</v>
      </c>
      <c r="AE303" s="19" t="n">
        <f aca="false">+AE302</f>
        <v>0.0907407407407407</v>
      </c>
      <c r="AF303" s="19" t="n">
        <f aca="false">+AF302</f>
        <v>3.19444444444444</v>
      </c>
      <c r="AG303" s="19" t="n">
        <f aca="false">+AG302</f>
        <v>0.566666666666667</v>
      </c>
      <c r="AH303" s="19" t="n">
        <f aca="false">+AH302</f>
        <v>0.0592592592592593</v>
      </c>
      <c r="AI303" s="19" t="n">
        <f aca="false">+AI302</f>
        <v>0.114814814814815</v>
      </c>
      <c r="AJ303" s="19" t="n">
        <f aca="false">+AJ302</f>
        <v>1.5</v>
      </c>
      <c r="AK303" s="19" t="n">
        <f aca="false">+AK302</f>
        <v>0.142592592592593</v>
      </c>
      <c r="AL303" s="19" t="n">
        <f aca="false">+AL302</f>
        <v>0.75</v>
      </c>
      <c r="AM303" s="19" t="n">
        <f aca="false">+AM302</f>
        <v>1.16466861598441</v>
      </c>
      <c r="AN303" s="19" t="n">
        <f aca="false">+AN302</f>
        <v>0.770737226211284</v>
      </c>
    </row>
  </sheetData>
  <autoFilter ref="B1:AN182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2017-10-04T15:15:43Z</dcterms:created>
  <dc:creator>JOSE CRUZADO</dc:creator>
  <dc:description/>
  <dc:language>en-US</dc:language>
  <cp:lastModifiedBy/>
  <dcterms:modified xsi:type="dcterms:W3CDTF">2017-10-06T14:28:19Z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