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mebol_201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<sst xmlns="http://schemas.openxmlformats.org/spreadsheetml/2006/main" count="163" uniqueCount="54">
  <si>
    <t xml:space="preserve">matchid</t>
  </si>
  <si>
    <t xml:space="preserve">teamid</t>
  </si>
  <si>
    <t xml:space="preserve">op_teamid</t>
  </si>
  <si>
    <t xml:space="preserve">competitionid</t>
  </si>
  <si>
    <t xml:space="preserve">seasonid</t>
  </si>
  <si>
    <t xml:space="preserve">is_home</t>
  </si>
  <si>
    <t xml:space="preserve">team_name</t>
  </si>
  <si>
    <t xml:space="preserve">op_team_name</t>
  </si>
  <si>
    <t xml:space="preserve">timestamp</t>
  </si>
  <si>
    <t xml:space="preserve">goals</t>
  </si>
  <si>
    <t xml:space="preserve">op_goals</t>
  </si>
  <si>
    <t xml:space="preserve">points</t>
  </si>
  <si>
    <t xml:space="preserve">avg_points</t>
  </si>
  <si>
    <t xml:space="preserve">avg_goals</t>
  </si>
  <si>
    <t xml:space="preserve">op_avg_goals</t>
  </si>
  <si>
    <t xml:space="preserve">pass_70</t>
  </si>
  <si>
    <t xml:space="preserve">pass_80</t>
  </si>
  <si>
    <t xml:space="preserve">op_pass_70</t>
  </si>
  <si>
    <t xml:space="preserve">op_pass_80</t>
  </si>
  <si>
    <t xml:space="preserve">expected_goals</t>
  </si>
  <si>
    <t xml:space="preserve">op_expected_goals</t>
  </si>
  <si>
    <t xml:space="preserve">passes</t>
  </si>
  <si>
    <t xml:space="preserve">bad_passes</t>
  </si>
  <si>
    <t xml:space="preserve">pass_ratio</t>
  </si>
  <si>
    <t xml:space="preserve">corners</t>
  </si>
  <si>
    <t xml:space="preserve">fouls</t>
  </si>
  <si>
    <t xml:space="preserve">cards</t>
  </si>
  <si>
    <t xml:space="preserve">shots</t>
  </si>
  <si>
    <t xml:space="preserve">op_passes</t>
  </si>
  <si>
    <t xml:space="preserve">op_bad_passes</t>
  </si>
  <si>
    <t xml:space="preserve">op_corners</t>
  </si>
  <si>
    <t xml:space="preserve">op_fouls</t>
  </si>
  <si>
    <t xml:space="preserve">op_cards</t>
  </si>
  <si>
    <t xml:space="preserve">op_shots</t>
  </si>
  <si>
    <t xml:space="preserve">goals_op_ratio</t>
  </si>
  <si>
    <t xml:space="preserve">shots_op_ratio</t>
  </si>
  <si>
    <t xml:space="preserve">pass_op_ratio</t>
  </si>
  <si>
    <t xml:space="preserve">Ecuador</t>
  </si>
  <si>
    <t xml:space="preserve">Bolivia</t>
  </si>
  <si>
    <t xml:space="preserve">11-10-2016</t>
  </si>
  <si>
    <t xml:space="preserve">Uruguay</t>
  </si>
  <si>
    <t xml:space="preserve">10-11-2016</t>
  </si>
  <si>
    <t xml:space="preserve">Venezuela</t>
  </si>
  <si>
    <t xml:space="preserve">15-11-2016</t>
  </si>
  <si>
    <t xml:space="preserve">Paraguay</t>
  </si>
  <si>
    <t xml:space="preserve">23-03-2017</t>
  </si>
  <si>
    <t xml:space="preserve">Colombia</t>
  </si>
  <si>
    <t xml:space="preserve">28-03-2017</t>
  </si>
  <si>
    <t xml:space="preserve">Brasil</t>
  </si>
  <si>
    <t xml:space="preserve">31-08-2017</t>
  </si>
  <si>
    <t xml:space="preserve">Peru</t>
  </si>
  <si>
    <t xml:space="preserve">Chile</t>
  </si>
  <si>
    <t xml:space="preserve">05-09-2017</t>
  </si>
  <si>
    <t xml:space="preserve">Argentina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</si>
</sst>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L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M28" activeCellId="0" sqref="M28"/>
    </sheetView>
  </sheetViews>
  <sheetFormatPr defaultRowHeight="12.8"/>
  <cols>
    <col collapsed="false" hidden="false" max="1" min="1" style="0" width="11.5204081632653"/>
    <col collapsed="false" hidden="false" max="2" min="2" style="0" width="53.9540816326531"/>
    <col collapsed="false" hidden="false" max="3" min="3" style="0" width="6.98469387755102"/>
    <col collapsed="false" hidden="false" max="4" min="4" style="0" width="9.90816326530612"/>
    <col collapsed="false" hidden="false" max="5" min="5" style="0" width="12.265306122449"/>
    <col collapsed="false" hidden="false" max="6" min="6" style="0" width="8.79081632653061"/>
    <col collapsed="false" hidden="false" max="7" min="7" style="0" width="8.37755102040816"/>
    <col collapsed="false" hidden="false" max="9" min="9" style="0" width="13.9336734693878"/>
    <col collapsed="false" hidden="false" max="10" min="10" style="0" width="10.4591836734694"/>
    <col collapsed="false" hidden="false" max="11" min="11" style="0" width="5.87755102040816"/>
    <col collapsed="false" hidden="false" max="12" min="12" style="0" width="8.79081632653061"/>
    <col collapsed="false" hidden="false" max="13" min="13" style="0" width="6.43367346938776"/>
    <col collapsed="false" hidden="false" max="15" min="14" style="0" width="12.8265306122449"/>
    <col collapsed="false" hidden="false" max="16" min="16" style="0" width="12.6785714285714"/>
    <col collapsed="false" hidden="false" max="17" min="17" style="0" width="12.8265306122449"/>
    <col collapsed="false" hidden="false" max="18" min="18" style="0" width="8.37755102040816"/>
    <col collapsed="false" hidden="false" max="19" min="19" style="0" width="12.8265306122449"/>
    <col collapsed="false" hidden="false" max="20" min="20" style="0" width="11.2959183673469"/>
    <col collapsed="false" hidden="false" max="21" min="21" style="0" width="14.2091836734694"/>
    <col collapsed="false" hidden="false" max="22" min="22" style="0" width="17.1275510204082"/>
    <col collapsed="false" hidden="false" max="27" min="23" style="0" width="12.8265306122449"/>
    <col collapsed="false" hidden="false" max="28" min="28" style="0" width="6.01020408163265"/>
    <col collapsed="false" hidden="false" max="30" min="29" style="0" width="12.8265306122449"/>
    <col collapsed="false" hidden="false" max="31" min="31" style="0" width="14.2091836734694"/>
    <col collapsed="false" hidden="false" max="35" min="32" style="0" width="12.8265306122449"/>
    <col collapsed="false" hidden="false" max="36" min="36" style="0" width="13.2397959183673"/>
    <col collapsed="false" hidden="false" max="37" min="37" style="0" width="13.3826530612245"/>
    <col collapsed="false" hidden="false" max="38" min="38" style="0" width="12.8265306122449"/>
    <col collapsed="false" hidden="false" max="1025" min="39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</row>
    <row r="2" customFormat="false" ht="12.8" hidden="false" customHeight="false" outlineLevel="0" collapsed="false">
      <c r="G2" s="0" t="n">
        <v>0</v>
      </c>
      <c r="H2" s="0" t="s">
        <v>37</v>
      </c>
      <c r="I2" s="0" t="s">
        <v>38</v>
      </c>
      <c r="J2" s="0" t="s">
        <v>39</v>
      </c>
      <c r="K2" s="0" t="n">
        <v>2</v>
      </c>
      <c r="L2" s="0" t="n">
        <v>2</v>
      </c>
      <c r="M2" s="0" t="n">
        <v>1</v>
      </c>
      <c r="Q2" s="0" t="n">
        <v>47</v>
      </c>
      <c r="R2" s="0" t="n">
        <v>13</v>
      </c>
      <c r="S2" s="0" t="n">
        <v>61</v>
      </c>
      <c r="T2" s="0" t="n">
        <v>17</v>
      </c>
      <c r="U2" s="0" t="n">
        <f aca="false">K2/AC2*10</f>
        <v>1.81818181818182</v>
      </c>
      <c r="V2" s="0" t="n">
        <f aca="false">L2/AI2*10</f>
        <v>2.5</v>
      </c>
      <c r="W2" s="0" t="n">
        <v>208</v>
      </c>
      <c r="X2" s="0" t="n">
        <v>58</v>
      </c>
      <c r="Y2" s="0" t="n">
        <f aca="false">W2/(W2+X2)</f>
        <v>0.781954887218045</v>
      </c>
      <c r="Z2" s="0" t="n">
        <v>3</v>
      </c>
      <c r="AA2" s="0" t="n">
        <v>13</v>
      </c>
      <c r="AB2" s="0" t="n">
        <v>6</v>
      </c>
      <c r="AC2" s="0" t="n">
        <v>11</v>
      </c>
      <c r="AD2" s="0" t="n">
        <v>174</v>
      </c>
      <c r="AE2" s="0" t="n">
        <v>50</v>
      </c>
      <c r="AF2" s="0" t="n">
        <v>6</v>
      </c>
      <c r="AG2" s="0" t="n">
        <v>17</v>
      </c>
      <c r="AH2" s="0" t="n">
        <v>5</v>
      </c>
      <c r="AI2" s="0" t="n">
        <v>8</v>
      </c>
      <c r="AJ2" s="0" t="n">
        <f aca="false">K2/L2</f>
        <v>1</v>
      </c>
      <c r="AK2" s="0" t="n">
        <f aca="false">AC2/AI2</f>
        <v>1.375</v>
      </c>
      <c r="AL2" s="0" t="n">
        <f aca="false">W2/AD2</f>
        <v>1.19540229885057</v>
      </c>
    </row>
    <row r="3" customFormat="false" ht="12.8" hidden="false" customHeight="false" outlineLevel="0" collapsed="false">
      <c r="G3" s="0" t="n">
        <v>0</v>
      </c>
      <c r="H3" s="0" t="s">
        <v>37</v>
      </c>
      <c r="I3" s="0" t="s">
        <v>40</v>
      </c>
      <c r="J3" s="0" t="s">
        <v>41</v>
      </c>
      <c r="K3" s="0" t="n">
        <v>1</v>
      </c>
      <c r="L3" s="0" t="n">
        <v>2</v>
      </c>
      <c r="M3" s="0" t="n">
        <v>0</v>
      </c>
      <c r="Q3" s="0" t="n">
        <v>88</v>
      </c>
      <c r="R3" s="0" t="n">
        <v>18</v>
      </c>
      <c r="S3" s="0" t="n">
        <v>65</v>
      </c>
      <c r="T3" s="0" t="n">
        <v>20</v>
      </c>
      <c r="U3" s="0" t="n">
        <f aca="false">K3/AC3*10</f>
        <v>2</v>
      </c>
      <c r="V3" s="0" t="n">
        <f aca="false">L3/AI3*10</f>
        <v>4</v>
      </c>
      <c r="W3" s="0" t="n">
        <v>366</v>
      </c>
      <c r="X3" s="0" t="n">
        <v>68</v>
      </c>
      <c r="Y3" s="0" t="n">
        <f aca="false">W3/(W3+X3)</f>
        <v>0.84331797235023</v>
      </c>
      <c r="Z3" s="0" t="n">
        <v>4</v>
      </c>
      <c r="AA3" s="0" t="n">
        <v>22</v>
      </c>
      <c r="AB3" s="0" t="n">
        <v>2</v>
      </c>
      <c r="AC3" s="0" t="n">
        <v>5</v>
      </c>
      <c r="AD3" s="0" t="n">
        <v>185</v>
      </c>
      <c r="AE3" s="0" t="n">
        <v>53</v>
      </c>
      <c r="AF3" s="0" t="n">
        <v>3</v>
      </c>
      <c r="AG3" s="0" t="n">
        <v>18</v>
      </c>
      <c r="AH3" s="0" t="n">
        <v>1</v>
      </c>
      <c r="AI3" s="0" t="n">
        <v>5</v>
      </c>
      <c r="AJ3" s="0" t="n">
        <f aca="false">K3/L3</f>
        <v>0.5</v>
      </c>
      <c r="AK3" s="0" t="n">
        <f aca="false">AC3/AI3</f>
        <v>1</v>
      </c>
      <c r="AL3" s="0" t="n">
        <f aca="false">W3/AD3</f>
        <v>1.97837837837838</v>
      </c>
    </row>
    <row r="4" customFormat="false" ht="12.8" hidden="false" customHeight="false" outlineLevel="0" collapsed="false">
      <c r="G4" s="0" t="n">
        <v>1</v>
      </c>
      <c r="H4" s="0" t="s">
        <v>37</v>
      </c>
      <c r="I4" s="0" t="s">
        <v>42</v>
      </c>
      <c r="J4" s="0" t="s">
        <v>43</v>
      </c>
      <c r="K4" s="0" t="n">
        <v>3</v>
      </c>
      <c r="L4" s="0" t="n">
        <v>0</v>
      </c>
      <c r="M4" s="0" t="n">
        <v>3</v>
      </c>
      <c r="Q4" s="0" t="n">
        <v>81</v>
      </c>
      <c r="R4" s="0" t="n">
        <v>8</v>
      </c>
      <c r="S4" s="0" t="n">
        <v>16</v>
      </c>
      <c r="T4" s="0" t="n">
        <v>5</v>
      </c>
      <c r="U4" s="0" t="n">
        <f aca="false">K4/AC4*10</f>
        <v>1.5</v>
      </c>
      <c r="V4" s="0" t="n">
        <f aca="false">L4/AI4*10</f>
        <v>0</v>
      </c>
      <c r="W4" s="0" t="n">
        <v>343</v>
      </c>
      <c r="X4" s="0" t="n">
        <v>66</v>
      </c>
      <c r="Y4" s="0" t="n">
        <f aca="false">W4/(W4+X4)</f>
        <v>0.838630806845966</v>
      </c>
      <c r="Z4" s="0" t="n">
        <v>11</v>
      </c>
      <c r="AA4" s="0" t="n">
        <v>7</v>
      </c>
      <c r="AB4" s="0" t="n">
        <v>1</v>
      </c>
      <c r="AC4" s="0" t="n">
        <v>20</v>
      </c>
      <c r="AD4" s="0" t="n">
        <v>102</v>
      </c>
      <c r="AE4" s="0" t="n">
        <v>36</v>
      </c>
      <c r="AF4" s="0" t="n">
        <v>4</v>
      </c>
      <c r="AG4" s="0" t="n">
        <v>11</v>
      </c>
      <c r="AH4" s="0" t="n">
        <v>2</v>
      </c>
      <c r="AI4" s="0" t="n">
        <v>3</v>
      </c>
      <c r="AJ4" s="0" t="n">
        <f aca="false">K4/(1+L4)</f>
        <v>3</v>
      </c>
      <c r="AK4" s="0" t="n">
        <f aca="false">AC4/AI4</f>
        <v>6.66666666666667</v>
      </c>
      <c r="AL4" s="0" t="n">
        <f aca="false">W4/AD4</f>
        <v>3.36274509803922</v>
      </c>
    </row>
    <row r="5" customFormat="false" ht="12.8" hidden="false" customHeight="false" outlineLevel="0" collapsed="false">
      <c r="G5" s="0" t="n">
        <v>0</v>
      </c>
      <c r="H5" s="0" t="s">
        <v>37</v>
      </c>
      <c r="I5" s="0" t="s">
        <v>44</v>
      </c>
      <c r="J5" s="0" t="s">
        <v>45</v>
      </c>
      <c r="K5" s="0" t="n">
        <v>1</v>
      </c>
      <c r="L5" s="0" t="n">
        <v>2</v>
      </c>
      <c r="M5" s="0" t="n">
        <v>0</v>
      </c>
      <c r="Q5" s="0" t="n">
        <v>53</v>
      </c>
      <c r="R5" s="0" t="n">
        <v>8</v>
      </c>
      <c r="S5" s="0" t="n">
        <v>38</v>
      </c>
      <c r="T5" s="0" t="n">
        <v>4</v>
      </c>
      <c r="U5" s="0" t="n">
        <f aca="false">K5/AC5*10</f>
        <v>1.25</v>
      </c>
      <c r="V5" s="0" t="n">
        <f aca="false">L5/AI5*10</f>
        <v>4</v>
      </c>
      <c r="W5" s="0" t="n">
        <v>228</v>
      </c>
      <c r="X5" s="0" t="n">
        <v>41</v>
      </c>
      <c r="Y5" s="0" t="n">
        <f aca="false">W5/(W5+X5)</f>
        <v>0.847583643122677</v>
      </c>
      <c r="Z5" s="0" t="n">
        <v>6</v>
      </c>
      <c r="AA5" s="0" t="n">
        <v>11</v>
      </c>
      <c r="AB5" s="0" t="n">
        <v>3</v>
      </c>
      <c r="AC5" s="0" t="n">
        <v>8</v>
      </c>
      <c r="AD5" s="0" t="n">
        <v>149</v>
      </c>
      <c r="AE5" s="0" t="n">
        <v>23</v>
      </c>
      <c r="AF5" s="0" t="n">
        <v>4</v>
      </c>
      <c r="AG5" s="0" t="n">
        <v>11</v>
      </c>
      <c r="AH5" s="0" t="n">
        <v>1</v>
      </c>
      <c r="AI5" s="0" t="n">
        <v>5</v>
      </c>
      <c r="AJ5" s="0" t="n">
        <f aca="false">K5/L5</f>
        <v>0.5</v>
      </c>
      <c r="AK5" s="0" t="n">
        <f aca="false">AC5/AI5</f>
        <v>1.6</v>
      </c>
      <c r="AL5" s="0" t="n">
        <f aca="false">W5/AD5</f>
        <v>1.53020134228188</v>
      </c>
    </row>
    <row r="6" customFormat="false" ht="12.8" hidden="false" customHeight="false" outlineLevel="0" collapsed="false">
      <c r="G6" s="0" t="n">
        <v>1</v>
      </c>
      <c r="H6" s="0" t="s">
        <v>37</v>
      </c>
      <c r="I6" s="0" t="s">
        <v>46</v>
      </c>
      <c r="J6" s="0" t="s">
        <v>47</v>
      </c>
      <c r="K6" s="0" t="n">
        <v>0</v>
      </c>
      <c r="L6" s="0" t="n">
        <v>2</v>
      </c>
      <c r="M6" s="0" t="n">
        <v>0</v>
      </c>
      <c r="Q6" s="0" t="n">
        <v>57</v>
      </c>
      <c r="R6" s="0" t="n">
        <v>7</v>
      </c>
      <c r="S6" s="0" t="n">
        <v>84</v>
      </c>
      <c r="T6" s="0" t="n">
        <v>12</v>
      </c>
      <c r="U6" s="0" t="n">
        <f aca="false">K6/AC6*10</f>
        <v>0</v>
      </c>
      <c r="V6" s="0" t="n">
        <f aca="false">L6/AI6*10</f>
        <v>3.33333333333333</v>
      </c>
      <c r="W6" s="0" t="n">
        <v>321</v>
      </c>
      <c r="X6" s="0" t="n">
        <v>67</v>
      </c>
      <c r="Y6" s="0" t="n">
        <f aca="false">W6/(W6+X6)</f>
        <v>0.827319587628866</v>
      </c>
      <c r="Z6" s="0" t="n">
        <v>4</v>
      </c>
      <c r="AA6" s="0" t="n">
        <v>15</v>
      </c>
      <c r="AB6" s="0" t="n">
        <v>5</v>
      </c>
      <c r="AC6" s="0" t="n">
        <v>3</v>
      </c>
      <c r="AD6" s="0" t="n">
        <v>275</v>
      </c>
      <c r="AE6" s="0" t="n">
        <v>11</v>
      </c>
      <c r="AF6" s="0" t="n">
        <v>2</v>
      </c>
      <c r="AG6" s="0" t="n">
        <v>14</v>
      </c>
      <c r="AH6" s="0" t="n">
        <v>1</v>
      </c>
      <c r="AI6" s="0" t="n">
        <v>6</v>
      </c>
      <c r="AJ6" s="0" t="n">
        <f aca="false">K6/L6</f>
        <v>0</v>
      </c>
      <c r="AK6" s="0" t="n">
        <f aca="false">AC6/AI6</f>
        <v>0.5</v>
      </c>
      <c r="AL6" s="0" t="n">
        <f aca="false">W6/AD6</f>
        <v>1.16727272727273</v>
      </c>
    </row>
    <row r="7" customFormat="false" ht="12.8" hidden="false" customHeight="false" outlineLevel="0" collapsed="false">
      <c r="G7" s="0" t="n">
        <v>0</v>
      </c>
      <c r="H7" s="0" t="s">
        <v>37</v>
      </c>
      <c r="I7" s="0" t="s">
        <v>48</v>
      </c>
      <c r="J7" s="0" t="s">
        <v>49</v>
      </c>
      <c r="K7" s="0" t="n">
        <v>0</v>
      </c>
      <c r="L7" s="0" t="n">
        <v>2</v>
      </c>
      <c r="M7" s="0" t="n">
        <v>0</v>
      </c>
      <c r="Q7" s="0" t="n">
        <v>47</v>
      </c>
      <c r="R7" s="0" t="n">
        <v>10</v>
      </c>
      <c r="S7" s="0" t="n">
        <v>106</v>
      </c>
      <c r="T7" s="0" t="n">
        <v>21</v>
      </c>
      <c r="U7" s="0" t="n">
        <f aca="false">K7/AC7*10</f>
        <v>0</v>
      </c>
      <c r="V7" s="0" t="n">
        <f aca="false">L7/AI7*10</f>
        <v>1.17647058823529</v>
      </c>
      <c r="W7" s="0" t="n">
        <v>155</v>
      </c>
      <c r="X7" s="0" t="n">
        <v>66</v>
      </c>
      <c r="Y7" s="0" t="n">
        <f aca="false">W7/(W7+X7)</f>
        <v>0.701357466063348</v>
      </c>
      <c r="Z7" s="0" t="n">
        <v>1</v>
      </c>
      <c r="AA7" s="0" t="n">
        <v>16</v>
      </c>
      <c r="AB7" s="0" t="n">
        <v>2</v>
      </c>
      <c r="AC7" s="0" t="n">
        <v>5</v>
      </c>
      <c r="AD7" s="0" t="n">
        <v>554</v>
      </c>
      <c r="AE7" s="0" t="n">
        <v>40</v>
      </c>
      <c r="AF7" s="0" t="n">
        <v>9</v>
      </c>
      <c r="AG7" s="0" t="n">
        <v>16</v>
      </c>
      <c r="AH7" s="0" t="n">
        <v>3</v>
      </c>
      <c r="AI7" s="0" t="n">
        <v>17</v>
      </c>
      <c r="AJ7" s="0" t="n">
        <f aca="false">K7/L7</f>
        <v>0</v>
      </c>
      <c r="AK7" s="0" t="n">
        <f aca="false">AC7/AI7</f>
        <v>0.294117647058823</v>
      </c>
      <c r="AL7" s="0" t="n">
        <f aca="false">W7/AD7</f>
        <v>0.279783393501805</v>
      </c>
    </row>
    <row r="8" customFormat="false" ht="12.8" hidden="false" customHeight="false" outlineLevel="0" collapsed="false">
      <c r="G8" s="0" t="n">
        <v>0</v>
      </c>
      <c r="H8" s="0" t="s">
        <v>50</v>
      </c>
      <c r="I8" s="0" t="s">
        <v>51</v>
      </c>
      <c r="J8" s="0" t="s">
        <v>39</v>
      </c>
      <c r="K8" s="0" t="n">
        <v>1</v>
      </c>
      <c r="L8" s="0" t="n">
        <v>2</v>
      </c>
      <c r="M8" s="0" t="n">
        <v>0</v>
      </c>
      <c r="Q8" s="0" t="n">
        <v>24</v>
      </c>
      <c r="R8" s="0" t="n">
        <v>9</v>
      </c>
      <c r="S8" s="0" t="n">
        <v>76</v>
      </c>
      <c r="T8" s="0" t="n">
        <v>37</v>
      </c>
      <c r="U8" s="0" t="n">
        <f aca="false">K8/AC8*10</f>
        <v>1.11111111111111</v>
      </c>
      <c r="V8" s="0" t="n">
        <f aca="false">L8/AI8*10</f>
        <v>1.17647058823529</v>
      </c>
      <c r="W8" s="0" t="n">
        <v>69</v>
      </c>
      <c r="X8" s="0" t="n">
        <v>2</v>
      </c>
      <c r="Y8" s="0" t="n">
        <f aca="false">W8/(W8+X8)</f>
        <v>0.971830985915493</v>
      </c>
      <c r="Z8" s="0" t="n">
        <v>1</v>
      </c>
      <c r="AA8" s="0" t="n">
        <v>12</v>
      </c>
      <c r="AB8" s="0" t="n">
        <v>1</v>
      </c>
      <c r="AC8" s="0" t="n">
        <v>9</v>
      </c>
      <c r="AD8" s="0" t="n">
        <v>491</v>
      </c>
      <c r="AE8" s="0" t="n">
        <v>67</v>
      </c>
      <c r="AF8" s="0" t="n">
        <v>6</v>
      </c>
      <c r="AG8" s="0" t="n">
        <v>16</v>
      </c>
      <c r="AH8" s="0" t="n">
        <v>1</v>
      </c>
      <c r="AI8" s="0" t="n">
        <v>17</v>
      </c>
      <c r="AJ8" s="0" t="n">
        <f aca="false">K8/L8</f>
        <v>0.5</v>
      </c>
      <c r="AK8" s="0" t="n">
        <f aca="false">AC8/AI8</f>
        <v>0.529411764705882</v>
      </c>
      <c r="AL8" s="0" t="n">
        <f aca="false">W8/AD8</f>
        <v>0.140529531568228</v>
      </c>
    </row>
    <row r="9" customFormat="false" ht="12.8" hidden="false" customHeight="false" outlineLevel="0" collapsed="false">
      <c r="G9" s="0" t="n">
        <v>0</v>
      </c>
      <c r="H9" s="0" t="s">
        <v>50</v>
      </c>
      <c r="I9" s="0" t="s">
        <v>44</v>
      </c>
      <c r="J9" s="0" t="s">
        <v>41</v>
      </c>
      <c r="K9" s="0" t="n">
        <v>4</v>
      </c>
      <c r="L9" s="0" t="n">
        <v>1</v>
      </c>
      <c r="M9" s="0" t="n">
        <v>3</v>
      </c>
      <c r="Q9" s="0" t="n">
        <v>80</v>
      </c>
      <c r="R9" s="0" t="n">
        <v>28</v>
      </c>
      <c r="S9" s="0" t="n">
        <v>25</v>
      </c>
      <c r="T9" s="0" t="n">
        <v>5</v>
      </c>
      <c r="U9" s="0" t="n">
        <f aca="false">K9/AC9*10</f>
        <v>3.07692307692308</v>
      </c>
      <c r="V9" s="0" t="n">
        <f aca="false">L9/AI9*10</f>
        <v>1.66666666666667</v>
      </c>
      <c r="W9" s="0" t="n">
        <v>237</v>
      </c>
      <c r="X9" s="0" t="n">
        <v>6</v>
      </c>
      <c r="Y9" s="0" t="n">
        <f aca="false">W9/(W9+X9)</f>
        <v>0.975308641975309</v>
      </c>
      <c r="Z9" s="0" t="n">
        <v>5</v>
      </c>
      <c r="AA9" s="0" t="n">
        <v>12</v>
      </c>
      <c r="AB9" s="0" t="n">
        <v>3</v>
      </c>
      <c r="AC9" s="0" t="n">
        <v>13</v>
      </c>
      <c r="AD9" s="0" t="n">
        <v>189</v>
      </c>
      <c r="AE9" s="0" t="n">
        <v>67</v>
      </c>
      <c r="AF9" s="0" t="n">
        <v>4</v>
      </c>
      <c r="AG9" s="0" t="n">
        <v>12</v>
      </c>
      <c r="AH9" s="0" t="n">
        <v>3</v>
      </c>
      <c r="AI9" s="0" t="n">
        <v>6</v>
      </c>
      <c r="AJ9" s="0" t="n">
        <f aca="false">K9/L9</f>
        <v>4</v>
      </c>
      <c r="AK9" s="0" t="n">
        <f aca="false">AC9/AI9</f>
        <v>2.16666666666667</v>
      </c>
      <c r="AL9" s="0" t="n">
        <f aca="false">W9/AD9</f>
        <v>1.25396825396825</v>
      </c>
    </row>
    <row r="10" customFormat="false" ht="12.8" hidden="false" customHeight="false" outlineLevel="0" collapsed="false">
      <c r="G10" s="0" t="n">
        <v>1</v>
      </c>
      <c r="H10" s="0" t="s">
        <v>50</v>
      </c>
      <c r="I10" s="0" t="s">
        <v>48</v>
      </c>
      <c r="J10" s="0" t="s">
        <v>43</v>
      </c>
      <c r="K10" s="0" t="n">
        <v>0</v>
      </c>
      <c r="L10" s="0" t="n">
        <v>2</v>
      </c>
      <c r="M10" s="0" t="n">
        <v>0</v>
      </c>
      <c r="Q10" s="0" t="n">
        <v>66</v>
      </c>
      <c r="R10" s="0" t="n">
        <v>17</v>
      </c>
      <c r="S10" s="0" t="n">
        <v>80</v>
      </c>
      <c r="T10" s="0" t="n">
        <v>8</v>
      </c>
      <c r="U10" s="0" t="n">
        <f aca="false">K10/AC10*10</f>
        <v>0</v>
      </c>
      <c r="V10" s="0" t="n">
        <f aca="false">L10/AI10*10</f>
        <v>1.66666666666667</v>
      </c>
      <c r="W10" s="0" t="n">
        <v>220</v>
      </c>
      <c r="X10" s="0" t="n">
        <v>66</v>
      </c>
      <c r="Y10" s="0" t="n">
        <f aca="false">W10/(W10+X10)</f>
        <v>0.769230769230769</v>
      </c>
      <c r="Z10" s="0" t="n">
        <v>2</v>
      </c>
      <c r="AA10" s="0" t="n">
        <v>11</v>
      </c>
      <c r="AB10" s="0" t="n">
        <v>2</v>
      </c>
      <c r="AC10" s="0" t="n">
        <v>7</v>
      </c>
      <c r="AD10" s="0" t="n">
        <v>423</v>
      </c>
      <c r="AE10" s="0" t="n">
        <v>44</v>
      </c>
      <c r="AF10" s="0" t="n">
        <v>6</v>
      </c>
      <c r="AG10" s="0" t="n">
        <v>17</v>
      </c>
      <c r="AH10" s="0" t="n">
        <v>1</v>
      </c>
      <c r="AI10" s="0" t="n">
        <v>12</v>
      </c>
      <c r="AJ10" s="0" t="n">
        <f aca="false">K10/L10</f>
        <v>0</v>
      </c>
      <c r="AK10" s="0" t="n">
        <f aca="false">AC10/AI10</f>
        <v>0.583333333333333</v>
      </c>
      <c r="AL10" s="0" t="n">
        <f aca="false">W10/AD10</f>
        <v>0.520094562647754</v>
      </c>
    </row>
    <row r="11" customFormat="false" ht="12.8" hidden="false" customHeight="false" outlineLevel="0" collapsed="false">
      <c r="G11" s="0" t="n">
        <v>0</v>
      </c>
      <c r="H11" s="0" t="s">
        <v>50</v>
      </c>
      <c r="I11" s="0" t="s">
        <v>42</v>
      </c>
      <c r="J11" s="0" t="s">
        <v>45</v>
      </c>
      <c r="K11" s="0" t="n">
        <v>2</v>
      </c>
      <c r="L11" s="0" t="n">
        <v>2</v>
      </c>
      <c r="M11" s="0" t="n">
        <v>1</v>
      </c>
      <c r="Q11" s="0" t="n">
        <v>36</v>
      </c>
      <c r="R11" s="0" t="n">
        <v>5</v>
      </c>
      <c r="S11" s="0" t="n">
        <v>40</v>
      </c>
      <c r="T11" s="0" t="n">
        <v>11</v>
      </c>
      <c r="U11" s="0" t="n">
        <f aca="false">K11/AC11*10</f>
        <v>1.42857142857143</v>
      </c>
      <c r="V11" s="0" t="n">
        <f aca="false">L11/AI11*10</f>
        <v>2.85714285714286</v>
      </c>
      <c r="W11" s="0" t="n">
        <v>139</v>
      </c>
      <c r="X11" s="0" t="n">
        <v>20</v>
      </c>
      <c r="Y11" s="0" t="n">
        <f aca="false">W11/(W11+X11)</f>
        <v>0.874213836477987</v>
      </c>
      <c r="Z11" s="0" t="n">
        <v>3</v>
      </c>
      <c r="AA11" s="0" t="n">
        <v>16</v>
      </c>
      <c r="AB11" s="0" t="n">
        <v>2</v>
      </c>
      <c r="AC11" s="0" t="n">
        <v>14</v>
      </c>
      <c r="AD11" s="0" t="n">
        <v>149</v>
      </c>
      <c r="AE11" s="0" t="n">
        <v>56</v>
      </c>
      <c r="AF11" s="0" t="n">
        <v>1</v>
      </c>
      <c r="AG11" s="0" t="n">
        <v>12</v>
      </c>
      <c r="AH11" s="0" t="n">
        <v>2</v>
      </c>
      <c r="AI11" s="0" t="n">
        <v>7</v>
      </c>
      <c r="AJ11" s="0" t="n">
        <f aca="false">K11/L11</f>
        <v>1</v>
      </c>
      <c r="AK11" s="0" t="n">
        <f aca="false">AC11/AI11</f>
        <v>2</v>
      </c>
      <c r="AL11" s="0" t="n">
        <f aca="false">W11/AD11</f>
        <v>0.932885906040268</v>
      </c>
    </row>
    <row r="12" customFormat="false" ht="12.8" hidden="false" customHeight="false" outlineLevel="0" collapsed="false">
      <c r="G12" s="0" t="n">
        <v>1</v>
      </c>
      <c r="H12" s="0" t="s">
        <v>50</v>
      </c>
      <c r="I12" s="0" t="s">
        <v>40</v>
      </c>
      <c r="J12" s="0" t="s">
        <v>47</v>
      </c>
      <c r="K12" s="0" t="n">
        <v>2</v>
      </c>
      <c r="L12" s="0" t="n">
        <v>1</v>
      </c>
      <c r="M12" s="0" t="n">
        <v>3</v>
      </c>
      <c r="Q12" s="0" t="n">
        <v>76</v>
      </c>
      <c r="R12" s="0" t="n">
        <v>24</v>
      </c>
      <c r="S12" s="0" t="n">
        <v>43</v>
      </c>
      <c r="T12" s="0" t="n">
        <v>18</v>
      </c>
      <c r="U12" s="0" t="n">
        <f aca="false">K12/AC12*10</f>
        <v>1.53846153846154</v>
      </c>
      <c r="V12" s="0" t="n">
        <f aca="false">L12/AI12*10</f>
        <v>1.11111111111111</v>
      </c>
      <c r="W12" s="0" t="n">
        <v>294</v>
      </c>
      <c r="X12" s="0" t="n">
        <v>89</v>
      </c>
      <c r="Y12" s="0" t="n">
        <f aca="false">W12/(W12+X12)</f>
        <v>0.767624020887728</v>
      </c>
      <c r="Z12" s="0" t="n">
        <v>3</v>
      </c>
      <c r="AA12" s="0" t="n">
        <v>21</v>
      </c>
      <c r="AB12" s="0" t="n">
        <v>4</v>
      </c>
      <c r="AC12" s="0" t="n">
        <v>13</v>
      </c>
      <c r="AD12" s="0" t="n">
        <v>161</v>
      </c>
      <c r="AE12" s="0" t="n">
        <v>37</v>
      </c>
      <c r="AF12" s="0" t="n">
        <v>6</v>
      </c>
      <c r="AG12" s="0" t="n">
        <v>15</v>
      </c>
      <c r="AH12" s="0" t="n">
        <v>4</v>
      </c>
      <c r="AI12" s="0" t="n">
        <v>9</v>
      </c>
      <c r="AJ12" s="0" t="n">
        <f aca="false">K12/L12</f>
        <v>2</v>
      </c>
      <c r="AK12" s="0" t="n">
        <f aca="false">AC12/AI12</f>
        <v>1.44444444444444</v>
      </c>
      <c r="AL12" s="0" t="n">
        <f aca="false">W12/AD12</f>
        <v>1.82608695652174</v>
      </c>
    </row>
    <row r="13" customFormat="false" ht="12.8" hidden="false" customHeight="false" outlineLevel="0" collapsed="false">
      <c r="G13" s="0" t="n">
        <v>1</v>
      </c>
      <c r="H13" s="0" t="s">
        <v>50</v>
      </c>
      <c r="I13" s="0" t="s">
        <v>38</v>
      </c>
      <c r="J13" s="0" t="s">
        <v>49</v>
      </c>
      <c r="K13" s="0" t="n">
        <v>2</v>
      </c>
      <c r="L13" s="0" t="n">
        <v>1</v>
      </c>
      <c r="M13" s="0" t="n">
        <v>3</v>
      </c>
      <c r="Q13" s="0" t="n">
        <v>70</v>
      </c>
      <c r="R13" s="0" t="n">
        <v>4</v>
      </c>
      <c r="S13" s="0" t="n">
        <v>36</v>
      </c>
      <c r="T13" s="0" t="n">
        <v>13</v>
      </c>
      <c r="U13" s="0" t="n">
        <f aca="false">K13/AC13*10</f>
        <v>1.66666666666667</v>
      </c>
      <c r="V13" s="0" t="n">
        <f aca="false">L13/AI13*10</f>
        <v>1.42857142857143</v>
      </c>
      <c r="W13" s="0" t="n">
        <v>266</v>
      </c>
      <c r="X13" s="0" t="n">
        <v>90</v>
      </c>
      <c r="Y13" s="0" t="n">
        <f aca="false">W13/(W13+X13)</f>
        <v>0.747191011235955</v>
      </c>
      <c r="Z13" s="0" t="n">
        <v>9</v>
      </c>
      <c r="AA13" s="0" t="n">
        <v>14</v>
      </c>
      <c r="AB13" s="0" t="n">
        <v>3</v>
      </c>
      <c r="AC13" s="0" t="n">
        <v>12</v>
      </c>
      <c r="AD13" s="0" t="n">
        <v>175</v>
      </c>
      <c r="AE13" s="0" t="n">
        <v>40</v>
      </c>
      <c r="AF13" s="0" t="n">
        <v>2</v>
      </c>
      <c r="AG13" s="0" t="n">
        <v>10</v>
      </c>
      <c r="AH13" s="0" t="n">
        <v>2</v>
      </c>
      <c r="AI13" s="0" t="n">
        <v>7</v>
      </c>
      <c r="AJ13" s="0" t="n">
        <f aca="false">K13/L13</f>
        <v>2</v>
      </c>
      <c r="AK13" s="0" t="n">
        <f aca="false">AC13/AI13</f>
        <v>1.71428571428571</v>
      </c>
      <c r="AL13" s="0" t="n">
        <f aca="false">W13/AD13</f>
        <v>1.52</v>
      </c>
    </row>
    <row r="14" customFormat="false" ht="12.8" hidden="false" customHeight="false" outlineLevel="0" collapsed="false">
      <c r="G14" s="0" t="n">
        <v>0</v>
      </c>
      <c r="H14" s="0" t="s">
        <v>50</v>
      </c>
      <c r="I14" s="0" t="s">
        <v>37</v>
      </c>
      <c r="J14" s="0" t="s">
        <v>52</v>
      </c>
      <c r="K14" s="0" t="n">
        <v>2</v>
      </c>
      <c r="L14" s="0" t="n">
        <v>1</v>
      </c>
      <c r="M14" s="0" t="n">
        <v>3</v>
      </c>
      <c r="Q14" s="0" t="n">
        <v>109</v>
      </c>
      <c r="R14" s="0" t="n">
        <v>44</v>
      </c>
      <c r="S14" s="0" t="n">
        <v>52</v>
      </c>
      <c r="T14" s="0" t="n">
        <v>8</v>
      </c>
      <c r="U14" s="0" t="n">
        <f aca="false">K14/AC14*10</f>
        <v>1.42857142857143</v>
      </c>
      <c r="V14" s="0" t="n">
        <f aca="false">L14/AI14*10</f>
        <v>0.769230769230769</v>
      </c>
      <c r="W14" s="0" t="n">
        <v>281</v>
      </c>
      <c r="X14" s="0" t="n">
        <v>15</v>
      </c>
      <c r="Y14" s="0" t="n">
        <f aca="false">W14/(W14+X14)</f>
        <v>0.949324324324324</v>
      </c>
      <c r="Z14" s="0" t="n">
        <v>4</v>
      </c>
      <c r="AA14" s="0" t="n">
        <v>11</v>
      </c>
      <c r="AB14" s="0" t="n">
        <v>7</v>
      </c>
      <c r="AC14" s="0" t="n">
        <v>14</v>
      </c>
      <c r="AD14" s="0" t="n">
        <v>234</v>
      </c>
      <c r="AE14" s="0" t="n">
        <v>71</v>
      </c>
      <c r="AF14" s="0" t="n">
        <v>10</v>
      </c>
      <c r="AG14" s="0" t="n">
        <v>14</v>
      </c>
      <c r="AH14" s="0" t="n">
        <v>1</v>
      </c>
      <c r="AI14" s="0" t="n">
        <v>13</v>
      </c>
      <c r="AJ14" s="0" t="n">
        <f aca="false">K14/L14</f>
        <v>2</v>
      </c>
      <c r="AK14" s="0" t="n">
        <f aca="false">AC14/AI14</f>
        <v>1.07692307692308</v>
      </c>
      <c r="AL14" s="0" t="n">
        <f aca="false">W14/AD14</f>
        <v>1.2008547008547</v>
      </c>
    </row>
    <row r="15" customFormat="false" ht="12.8" hidden="false" customHeight="false" outlineLevel="0" collapsed="false">
      <c r="G15" s="0" t="n">
        <v>0</v>
      </c>
      <c r="H15" s="0" t="s">
        <v>53</v>
      </c>
      <c r="I15" s="0" t="s">
        <v>48</v>
      </c>
      <c r="J15" s="0" t="s">
        <v>41</v>
      </c>
      <c r="K15" s="0" t="n">
        <v>0</v>
      </c>
      <c r="L15" s="0" t="n">
        <v>3</v>
      </c>
      <c r="M15" s="0" t="n">
        <v>0</v>
      </c>
      <c r="Q15" s="0" t="n">
        <v>72</v>
      </c>
      <c r="R15" s="0" t="n">
        <v>18</v>
      </c>
      <c r="S15" s="0" t="n">
        <v>59</v>
      </c>
      <c r="T15" s="0" t="n">
        <v>28</v>
      </c>
      <c r="U15" s="0" t="n">
        <f aca="false">K15/AC15*10</f>
        <v>0</v>
      </c>
      <c r="V15" s="0" t="n">
        <f aca="false">L15/AI15*10</f>
        <v>2.72727272727273</v>
      </c>
      <c r="W15" s="0" t="n">
        <v>405</v>
      </c>
      <c r="X15" s="0" t="n">
        <v>31</v>
      </c>
      <c r="Y15" s="0" t="n">
        <f aca="false">W15/(W15+X15)</f>
        <v>0.928899082568807</v>
      </c>
      <c r="Z15" s="0" t="n">
        <v>6</v>
      </c>
      <c r="AA15" s="0" t="n">
        <v>23</v>
      </c>
      <c r="AB15" s="0" t="n">
        <v>3</v>
      </c>
      <c r="AC15" s="0" t="n">
        <v>8</v>
      </c>
      <c r="AD15" s="0" t="n">
        <v>335</v>
      </c>
      <c r="AE15" s="0" t="n">
        <v>32</v>
      </c>
      <c r="AF15" s="0" t="n">
        <v>3</v>
      </c>
      <c r="AG15" s="0" t="n">
        <v>23</v>
      </c>
      <c r="AH15" s="0" t="n">
        <v>2</v>
      </c>
      <c r="AI15" s="0" t="n">
        <v>11</v>
      </c>
      <c r="AJ15" s="0" t="n">
        <f aca="false">K15/L15</f>
        <v>0</v>
      </c>
      <c r="AK15" s="0" t="n">
        <f aca="false">AC15/AI15</f>
        <v>0.727272727272727</v>
      </c>
      <c r="AL15" s="0" t="n">
        <f aca="false">W15/AD15</f>
        <v>1.2089552238806</v>
      </c>
    </row>
    <row r="16" customFormat="false" ht="12.8" hidden="false" customHeight="false" outlineLevel="0" collapsed="false">
      <c r="G16" s="0" t="n">
        <v>1</v>
      </c>
      <c r="H16" s="0" t="s">
        <v>53</v>
      </c>
      <c r="I16" s="0" t="s">
        <v>46</v>
      </c>
      <c r="J16" s="0" t="s">
        <v>43</v>
      </c>
      <c r="K16" s="0" t="n">
        <v>3</v>
      </c>
      <c r="L16" s="0" t="n">
        <v>0</v>
      </c>
      <c r="M16" s="0" t="n">
        <v>3</v>
      </c>
      <c r="Q16" s="0" t="n">
        <v>65</v>
      </c>
      <c r="R16" s="0" t="n">
        <v>13</v>
      </c>
      <c r="S16" s="0" t="n">
        <v>73</v>
      </c>
      <c r="T16" s="0" t="n">
        <v>8</v>
      </c>
      <c r="U16" s="0" t="n">
        <f aca="false">K16/AC16*10</f>
        <v>3</v>
      </c>
      <c r="V16" s="0" t="n">
        <f aca="false">L16/AI16*10</f>
        <v>0</v>
      </c>
      <c r="W16" s="0" t="n">
        <v>279</v>
      </c>
      <c r="X16" s="0" t="n">
        <v>43</v>
      </c>
      <c r="Y16" s="0" t="n">
        <f aca="false">W16/(W16+X16)</f>
        <v>0.866459627329193</v>
      </c>
      <c r="Z16" s="0" t="n">
        <v>1</v>
      </c>
      <c r="AA16" s="0" t="n">
        <v>22</v>
      </c>
      <c r="AB16" s="0" t="n">
        <v>4</v>
      </c>
      <c r="AC16" s="0" t="n">
        <v>10</v>
      </c>
      <c r="AD16" s="0" t="n">
        <v>269</v>
      </c>
      <c r="AE16" s="0" t="n">
        <v>32</v>
      </c>
      <c r="AF16" s="0" t="n">
        <v>5</v>
      </c>
      <c r="AG16" s="0" t="n">
        <v>24</v>
      </c>
      <c r="AH16" s="0" t="n">
        <v>4</v>
      </c>
      <c r="AI16" s="0" t="n">
        <v>7</v>
      </c>
      <c r="AJ16" s="0" t="n">
        <f aca="false">K16/(L16+1)</f>
        <v>3</v>
      </c>
      <c r="AK16" s="0" t="n">
        <f aca="false">AC16/AI16</f>
        <v>1.42857142857143</v>
      </c>
      <c r="AL16" s="0" t="n">
        <f aca="false">W16/AD16</f>
        <v>1.03717472118959</v>
      </c>
    </row>
    <row r="17" customFormat="false" ht="12.8" hidden="false" customHeight="false" outlineLevel="0" collapsed="false">
      <c r="G17" s="0" t="n">
        <v>1</v>
      </c>
      <c r="H17" s="0" t="s">
        <v>53</v>
      </c>
      <c r="I17" s="0" t="s">
        <v>51</v>
      </c>
      <c r="J17" s="0" t="s">
        <v>45</v>
      </c>
      <c r="K17" s="0" t="n">
        <v>1</v>
      </c>
      <c r="L17" s="0" t="n">
        <v>0</v>
      </c>
      <c r="M17" s="0" t="n">
        <v>3</v>
      </c>
      <c r="Q17" s="0" t="n">
        <v>37</v>
      </c>
      <c r="R17" s="0" t="n">
        <v>5</v>
      </c>
      <c r="S17" s="0" t="n">
        <v>30</v>
      </c>
      <c r="T17" s="0" t="n">
        <v>17</v>
      </c>
      <c r="U17" s="0" t="n">
        <f aca="false">K17/AC17*10</f>
        <v>1.42857142857143</v>
      </c>
      <c r="V17" s="0" t="n">
        <f aca="false">L17/AI17*10</f>
        <v>0</v>
      </c>
      <c r="W17" s="0" t="n">
        <v>239</v>
      </c>
      <c r="X17" s="0" t="n">
        <v>48</v>
      </c>
      <c r="Y17" s="0" t="n">
        <f aca="false">W17/(W17+X17)</f>
        <v>0.832752613240418</v>
      </c>
      <c r="Z17" s="0" t="n">
        <v>0</v>
      </c>
      <c r="AA17" s="0" t="n">
        <v>26</v>
      </c>
      <c r="AB17" s="0" t="n">
        <v>4</v>
      </c>
      <c r="AC17" s="0" t="n">
        <v>7</v>
      </c>
      <c r="AD17" s="0" t="n">
        <v>230</v>
      </c>
      <c r="AE17" s="0" t="n">
        <v>33</v>
      </c>
      <c r="AF17" s="0" t="n">
        <v>3</v>
      </c>
      <c r="AG17" s="0" t="n">
        <v>18</v>
      </c>
      <c r="AH17" s="0" t="n">
        <v>3</v>
      </c>
      <c r="AI17" s="0" t="n">
        <v>4</v>
      </c>
      <c r="AJ17" s="0" t="n">
        <f aca="false">K17/(1+L17)</f>
        <v>1</v>
      </c>
      <c r="AK17" s="0" t="n">
        <f aca="false">AC17/AI17</f>
        <v>1.75</v>
      </c>
      <c r="AL17" s="0" t="n">
        <f aca="false">W17/AD17</f>
        <v>1.03913043478261</v>
      </c>
    </row>
    <row r="18" customFormat="false" ht="12.8" hidden="false" customHeight="false" outlineLevel="0" collapsed="false">
      <c r="G18" s="0" t="n">
        <v>0</v>
      </c>
      <c r="H18" s="0" t="s">
        <v>53</v>
      </c>
      <c r="I18" s="0" t="s">
        <v>38</v>
      </c>
      <c r="J18" s="0" t="s">
        <v>47</v>
      </c>
      <c r="K18" s="0" t="n">
        <v>0</v>
      </c>
      <c r="L18" s="0" t="n">
        <v>2</v>
      </c>
      <c r="M18" s="0" t="n">
        <v>0</v>
      </c>
      <c r="Q18" s="0" t="n">
        <v>56</v>
      </c>
      <c r="R18" s="0" t="n">
        <v>15</v>
      </c>
      <c r="S18" s="0" t="n">
        <v>38</v>
      </c>
      <c r="T18" s="0" t="n">
        <v>8</v>
      </c>
      <c r="U18" s="0" t="n">
        <f aca="false">K18/AC18*10</f>
        <v>0</v>
      </c>
      <c r="V18" s="0" t="n">
        <f aca="false">L18/AI18*10</f>
        <v>2.5</v>
      </c>
      <c r="W18" s="0" t="n">
        <v>328</v>
      </c>
      <c r="X18" s="0" t="n">
        <v>52</v>
      </c>
      <c r="Y18" s="0" t="n">
        <f aca="false">W18/(W18+X18)</f>
        <v>0.863157894736842</v>
      </c>
      <c r="Z18" s="0" t="n">
        <v>4</v>
      </c>
      <c r="AA18" s="0" t="n">
        <v>10</v>
      </c>
      <c r="AB18" s="0" t="n">
        <v>2</v>
      </c>
      <c r="AC18" s="0" t="n">
        <v>15</v>
      </c>
      <c r="AD18" s="0" t="n">
        <v>184</v>
      </c>
      <c r="AE18" s="0" t="n">
        <v>67</v>
      </c>
      <c r="AF18" s="0" t="n">
        <v>2</v>
      </c>
      <c r="AG18" s="0" t="n">
        <v>19</v>
      </c>
      <c r="AH18" s="0" t="n">
        <v>1</v>
      </c>
      <c r="AI18" s="0" t="n">
        <v>8</v>
      </c>
      <c r="AJ18" s="0" t="n">
        <f aca="false">K18/L18</f>
        <v>0</v>
      </c>
      <c r="AK18" s="0" t="n">
        <f aca="false">AC18/AI18</f>
        <v>1.875</v>
      </c>
      <c r="AL18" s="0" t="n">
        <f aca="false">W18/AD18</f>
        <v>1.78260869565217</v>
      </c>
    </row>
    <row r="19" customFormat="false" ht="12.8" hidden="false" customHeight="false" outlineLevel="0" collapsed="false">
      <c r="G19" s="0" t="n">
        <v>0</v>
      </c>
      <c r="H19" s="0" t="s">
        <v>53</v>
      </c>
      <c r="I19" s="0" t="s">
        <v>40</v>
      </c>
      <c r="J19" s="0" t="s">
        <v>49</v>
      </c>
      <c r="K19" s="0" t="n">
        <v>0</v>
      </c>
      <c r="L19" s="0" t="n">
        <v>0</v>
      </c>
      <c r="M19" s="0" t="n">
        <v>1</v>
      </c>
      <c r="Q19" s="0" t="n">
        <v>84</v>
      </c>
      <c r="R19" s="0" t="n">
        <v>5</v>
      </c>
      <c r="S19" s="0" t="n">
        <v>33</v>
      </c>
      <c r="T19" s="0" t="n">
        <v>11</v>
      </c>
      <c r="U19" s="0" t="n">
        <f aca="false">K19/AC19*10</f>
        <v>0</v>
      </c>
      <c r="V19" s="0" t="n">
        <f aca="false">L19/AI19*10</f>
        <v>0</v>
      </c>
      <c r="W19" s="0" t="n">
        <v>575</v>
      </c>
      <c r="X19" s="0" t="n">
        <v>44</v>
      </c>
      <c r="Y19" s="0" t="n">
        <f aca="false">W19/(W19+X19)</f>
        <v>0.92891760904685</v>
      </c>
      <c r="Z19" s="0" t="n">
        <v>8</v>
      </c>
      <c r="AA19" s="0" t="n">
        <v>13</v>
      </c>
      <c r="AB19" s="0" t="n">
        <v>2</v>
      </c>
      <c r="AC19" s="0" t="n">
        <v>9</v>
      </c>
      <c r="AD19" s="0" t="n">
        <v>124</v>
      </c>
      <c r="AE19" s="0" t="n">
        <v>33</v>
      </c>
      <c r="AF19" s="0" t="n">
        <v>3</v>
      </c>
      <c r="AG19" s="0" t="n">
        <v>15</v>
      </c>
      <c r="AH19" s="0" t="n">
        <v>3</v>
      </c>
      <c r="AI19" s="0" t="n">
        <v>6</v>
      </c>
      <c r="AJ19" s="0" t="n">
        <f aca="false">K19/(1+L19)</f>
        <v>0</v>
      </c>
      <c r="AK19" s="0" t="n">
        <f aca="false">AC19/AI19</f>
        <v>1.5</v>
      </c>
      <c r="AL19" s="0" t="n">
        <f aca="false">W19/AD19</f>
        <v>4.63709677419355</v>
      </c>
    </row>
    <row r="20" customFormat="false" ht="12.8" hidden="false" customHeight="false" outlineLevel="0" collapsed="false">
      <c r="G20" s="0" t="n">
        <v>1</v>
      </c>
      <c r="H20" s="0" t="s">
        <v>53</v>
      </c>
      <c r="I20" s="0" t="s">
        <v>42</v>
      </c>
      <c r="J20" s="0" t="s">
        <v>52</v>
      </c>
      <c r="K20" s="0" t="n">
        <v>1</v>
      </c>
      <c r="L20" s="0" t="n">
        <v>1</v>
      </c>
      <c r="M20" s="0" t="n">
        <v>1</v>
      </c>
      <c r="Q20" s="0" t="n">
        <v>61</v>
      </c>
      <c r="R20" s="0" t="n">
        <v>4</v>
      </c>
      <c r="S20" s="0" t="n">
        <v>39</v>
      </c>
      <c r="T20" s="0" t="n">
        <v>8</v>
      </c>
      <c r="U20" s="0" t="n">
        <f aca="false">K20/AC20*10</f>
        <v>0.588235294117647</v>
      </c>
      <c r="V20" s="0" t="n">
        <f aca="false">L20/AI20*10</f>
        <v>2</v>
      </c>
      <c r="W20" s="0" t="n">
        <v>521</v>
      </c>
      <c r="X20" s="0" t="n">
        <v>48</v>
      </c>
      <c r="Y20" s="0" t="n">
        <f aca="false">W20/(W20+X20)</f>
        <v>0.915641476274165</v>
      </c>
      <c r="Z20" s="0" t="n">
        <v>8</v>
      </c>
      <c r="AA20" s="0" t="n">
        <v>15</v>
      </c>
      <c r="AB20" s="0" t="n">
        <v>3</v>
      </c>
      <c r="AC20" s="0" t="n">
        <v>17</v>
      </c>
      <c r="AD20" s="0" t="n">
        <v>123</v>
      </c>
      <c r="AE20" s="0" t="n">
        <v>33</v>
      </c>
      <c r="AF20" s="0" t="n">
        <v>4</v>
      </c>
      <c r="AG20" s="0" t="n">
        <v>15</v>
      </c>
      <c r="AH20" s="0" t="n">
        <v>5</v>
      </c>
      <c r="AI20" s="0" t="n">
        <v>5</v>
      </c>
      <c r="AJ20" s="0" t="n">
        <f aca="false">K20/L20</f>
        <v>1</v>
      </c>
      <c r="AK20" s="0" t="n">
        <f aca="false">AC20/AI20</f>
        <v>3.4</v>
      </c>
      <c r="AL20" s="0" t="n">
        <f aca="false">W20/AD20</f>
        <v>4.23577235772358</v>
      </c>
    </row>
    <row r="21" customFormat="false" ht="12.8" hidden="false" customHeight="false" outlineLevel="0" collapsed="false">
      <c r="G21" s="0" t="n">
        <v>1</v>
      </c>
      <c r="H21" s="0" t="s">
        <v>46</v>
      </c>
      <c r="I21" s="0" t="s">
        <v>51</v>
      </c>
      <c r="J21" s="0" t="s">
        <v>41</v>
      </c>
      <c r="K21" s="0" t="n">
        <v>0</v>
      </c>
      <c r="L21" s="0" t="n">
        <v>0</v>
      </c>
      <c r="M21" s="0" t="n">
        <v>1</v>
      </c>
      <c r="Q21" s="0" t="n">
        <v>120</v>
      </c>
      <c r="R21" s="0" t="n">
        <v>3</v>
      </c>
      <c r="S21" s="0" t="n">
        <v>77</v>
      </c>
      <c r="T21" s="0" t="n">
        <v>20</v>
      </c>
      <c r="U21" s="0" t="n">
        <f aca="false">K21/AC21*10</f>
        <v>0</v>
      </c>
      <c r="V21" s="0" t="n">
        <f aca="false">L21/AI21*10</f>
        <v>0</v>
      </c>
      <c r="W21" s="0" t="n">
        <v>470</v>
      </c>
      <c r="X21" s="0" t="n">
        <v>28</v>
      </c>
      <c r="Y21" s="0" t="n">
        <f aca="false">W21/(W21+X21)</f>
        <v>0.943775100401606</v>
      </c>
      <c r="Z21" s="0" t="n">
        <v>7</v>
      </c>
      <c r="AA21" s="0" t="n">
        <v>15</v>
      </c>
      <c r="AB21" s="0" t="n">
        <v>2</v>
      </c>
      <c r="AC21" s="0" t="n">
        <v>10</v>
      </c>
      <c r="AD21" s="0" t="n">
        <v>229</v>
      </c>
      <c r="AE21" s="0" t="n">
        <v>66</v>
      </c>
      <c r="AF21" s="0" t="n">
        <v>2</v>
      </c>
      <c r="AG21" s="0" t="n">
        <v>9</v>
      </c>
      <c r="AH21" s="0" t="n">
        <v>2</v>
      </c>
      <c r="AI21" s="0" t="n">
        <v>5</v>
      </c>
      <c r="AJ21" s="0" t="n">
        <f aca="false">K21/(1+L21)</f>
        <v>0</v>
      </c>
      <c r="AK21" s="0" t="n">
        <f aca="false">AC21/AI21</f>
        <v>2</v>
      </c>
      <c r="AL21" s="0" t="n">
        <f aca="false">W21/AD21</f>
        <v>2.05240174672489</v>
      </c>
    </row>
    <row r="22" customFormat="false" ht="12.8" hidden="false" customHeight="false" outlineLevel="0" collapsed="false">
      <c r="G22" s="0" t="n">
        <v>0</v>
      </c>
      <c r="H22" s="0" t="s">
        <v>46</v>
      </c>
      <c r="I22" s="0" t="s">
        <v>53</v>
      </c>
      <c r="J22" s="0" t="s">
        <v>43</v>
      </c>
      <c r="K22" s="0" t="n">
        <v>0</v>
      </c>
      <c r="L22" s="0" t="n">
        <v>3</v>
      </c>
      <c r="M22" s="0" t="n">
        <v>0</v>
      </c>
      <c r="Q22" s="0" t="n">
        <v>73</v>
      </c>
      <c r="R22" s="0" t="n">
        <v>8</v>
      </c>
      <c r="S22" s="0" t="n">
        <v>65</v>
      </c>
      <c r="T22" s="0" t="n">
        <v>13</v>
      </c>
      <c r="U22" s="0" t="n">
        <f aca="false">K22/AC22*10</f>
        <v>0</v>
      </c>
      <c r="V22" s="0" t="n">
        <f aca="false">L22/AI22*10</f>
        <v>3</v>
      </c>
      <c r="W22" s="0" t="n">
        <v>269</v>
      </c>
      <c r="X22" s="0" t="n">
        <v>32</v>
      </c>
      <c r="Y22" s="0" t="n">
        <f aca="false">W22/(W22+X22)</f>
        <v>0.893687707641196</v>
      </c>
      <c r="Z22" s="0" t="n">
        <v>5</v>
      </c>
      <c r="AA22" s="0" t="n">
        <v>24</v>
      </c>
      <c r="AB22" s="0" t="n">
        <v>4</v>
      </c>
      <c r="AC22" s="0" t="n">
        <v>7</v>
      </c>
      <c r="AD22" s="0" t="n">
        <v>279</v>
      </c>
      <c r="AE22" s="0" t="n">
        <v>43</v>
      </c>
      <c r="AF22" s="0" t="n">
        <v>1</v>
      </c>
      <c r="AG22" s="0" t="n">
        <v>22</v>
      </c>
      <c r="AH22" s="0" t="n">
        <v>4</v>
      </c>
      <c r="AI22" s="0" t="n">
        <v>10</v>
      </c>
      <c r="AJ22" s="0" t="n">
        <f aca="false">K22/L22</f>
        <v>0</v>
      </c>
      <c r="AK22" s="0" t="n">
        <f aca="false">AC22/AI22</f>
        <v>0.7</v>
      </c>
      <c r="AL22" s="0" t="n">
        <f aca="false">W22/AD22</f>
        <v>0.96415770609319</v>
      </c>
    </row>
    <row r="23" customFormat="false" ht="12.8" hidden="false" customHeight="false" outlineLevel="0" collapsed="false">
      <c r="G23" s="0" t="n">
        <v>1</v>
      </c>
      <c r="H23" s="0" t="s">
        <v>46</v>
      </c>
      <c r="I23" s="0" t="s">
        <v>38</v>
      </c>
      <c r="J23" s="0" t="s">
        <v>45</v>
      </c>
      <c r="K23" s="0" t="n">
        <v>1</v>
      </c>
      <c r="L23" s="0" t="n">
        <v>0</v>
      </c>
      <c r="M23" s="0" t="n">
        <v>3</v>
      </c>
      <c r="Q23" s="0" t="n">
        <v>94</v>
      </c>
      <c r="R23" s="0" t="n">
        <v>7</v>
      </c>
      <c r="S23" s="0" t="n">
        <v>38</v>
      </c>
      <c r="T23" s="0" t="n">
        <v>7</v>
      </c>
      <c r="U23" s="0" t="n">
        <f aca="false">K23/AC23*10</f>
        <v>0.526315789473684</v>
      </c>
      <c r="V23" s="0" t="n">
        <f aca="false">L23/AI23*10</f>
        <v>0</v>
      </c>
      <c r="W23" s="0" t="n">
        <v>358</v>
      </c>
      <c r="X23" s="0" t="n">
        <v>39</v>
      </c>
      <c r="Y23" s="0" t="n">
        <f aca="false">W23/(W23+X23)</f>
        <v>0.90176322418136</v>
      </c>
      <c r="Z23" s="0" t="n">
        <v>8</v>
      </c>
      <c r="AA23" s="0" t="n">
        <v>12</v>
      </c>
      <c r="AB23" s="0" t="n">
        <v>0</v>
      </c>
      <c r="AC23" s="0" t="n">
        <v>19</v>
      </c>
      <c r="AD23" s="0" t="n">
        <v>109</v>
      </c>
      <c r="AE23" s="0" t="n">
        <v>30</v>
      </c>
      <c r="AF23" s="0" t="n">
        <v>3</v>
      </c>
      <c r="AG23" s="0" t="n">
        <v>9</v>
      </c>
      <c r="AH23" s="0" t="n">
        <v>1</v>
      </c>
      <c r="AI23" s="0" t="n">
        <v>2</v>
      </c>
      <c r="AJ23" s="0" t="n">
        <f aca="false">K23/(1+L23)</f>
        <v>1</v>
      </c>
      <c r="AK23" s="0" t="n">
        <f aca="false">AC23/AI23</f>
        <v>9.5</v>
      </c>
      <c r="AL23" s="0" t="n">
        <f aca="false">W23/AD23</f>
        <v>3.28440366972477</v>
      </c>
    </row>
    <row r="24" customFormat="false" ht="12.8" hidden="false" customHeight="false" outlineLevel="0" collapsed="false">
      <c r="G24" s="0" t="n">
        <v>0</v>
      </c>
      <c r="H24" s="0" t="s">
        <v>46</v>
      </c>
      <c r="I24" s="0" t="s">
        <v>37</v>
      </c>
      <c r="J24" s="0" t="s">
        <v>47</v>
      </c>
      <c r="K24" s="0" t="n">
        <v>2</v>
      </c>
      <c r="L24" s="0" t="n">
        <v>0</v>
      </c>
      <c r="M24" s="0" t="n">
        <v>3</v>
      </c>
      <c r="Q24" s="0" t="n">
        <v>84</v>
      </c>
      <c r="R24" s="0" t="n">
        <v>12</v>
      </c>
      <c r="S24" s="0" t="n">
        <v>57</v>
      </c>
      <c r="T24" s="0" t="n">
        <v>7</v>
      </c>
      <c r="U24" s="0" t="n">
        <f aca="false">K24/AC24*10</f>
        <v>3.33333333333333</v>
      </c>
      <c r="V24" s="0" t="n">
        <f aca="false">L24/AI24*10</f>
        <v>0</v>
      </c>
      <c r="W24" s="0" t="n">
        <v>275</v>
      </c>
      <c r="X24" s="0" t="n">
        <v>11</v>
      </c>
      <c r="Y24" s="0" t="n">
        <f aca="false">W24/(W24+X24)</f>
        <v>0.961538461538462</v>
      </c>
      <c r="Z24" s="0" t="n">
        <v>2</v>
      </c>
      <c r="AA24" s="0" t="n">
        <v>14</v>
      </c>
      <c r="AB24" s="0" t="n">
        <v>1</v>
      </c>
      <c r="AC24" s="0" t="n">
        <v>6</v>
      </c>
      <c r="AD24" s="0" t="n">
        <v>321</v>
      </c>
      <c r="AE24" s="0" t="n">
        <v>67</v>
      </c>
      <c r="AF24" s="0" t="n">
        <v>4</v>
      </c>
      <c r="AG24" s="0" t="n">
        <v>15</v>
      </c>
      <c r="AH24" s="0" t="n">
        <v>5</v>
      </c>
      <c r="AI24" s="0" t="n">
        <v>3</v>
      </c>
      <c r="AJ24" s="0" t="n">
        <f aca="false">K24/(1+L24)</f>
        <v>2</v>
      </c>
      <c r="AK24" s="0" t="n">
        <f aca="false">AC24/AI24</f>
        <v>2</v>
      </c>
      <c r="AL24" s="0" t="n">
        <f aca="false">W24/AD24</f>
        <v>0.856697819314642</v>
      </c>
    </row>
    <row r="25" customFormat="false" ht="12.8" hidden="false" customHeight="false" outlineLevel="0" collapsed="false">
      <c r="G25" s="0" t="n">
        <v>0</v>
      </c>
      <c r="H25" s="0" t="s">
        <v>46</v>
      </c>
      <c r="I25" s="0" t="s">
        <v>42</v>
      </c>
      <c r="J25" s="0" t="s">
        <v>49</v>
      </c>
      <c r="K25" s="0" t="n">
        <v>0</v>
      </c>
      <c r="L25" s="0" t="n">
        <v>0</v>
      </c>
      <c r="M25" s="0" t="n">
        <v>1</v>
      </c>
      <c r="Q25" s="0" t="n">
        <v>47</v>
      </c>
      <c r="R25" s="0" t="n">
        <v>6</v>
      </c>
      <c r="S25" s="0" t="n">
        <v>26</v>
      </c>
      <c r="T25" s="0" t="n">
        <v>8</v>
      </c>
      <c r="U25" s="0" t="n">
        <f aca="false">K25/AC25*10</f>
        <v>0</v>
      </c>
      <c r="V25" s="0" t="n">
        <f aca="false">L25/AI25*10</f>
        <v>0</v>
      </c>
      <c r="W25" s="0" t="n">
        <v>214</v>
      </c>
      <c r="X25" s="0" t="n">
        <v>22</v>
      </c>
      <c r="Y25" s="0" t="n">
        <f aca="false">W25/(W25+X25)</f>
        <v>0.906779661016949</v>
      </c>
      <c r="Z25" s="0" t="n">
        <v>5</v>
      </c>
      <c r="AA25" s="0" t="n">
        <v>20</v>
      </c>
      <c r="AB25" s="0" t="n">
        <v>1</v>
      </c>
      <c r="AC25" s="0" t="n">
        <v>11</v>
      </c>
      <c r="AD25" s="0" t="n">
        <v>164</v>
      </c>
      <c r="AE25" s="0" t="n">
        <v>39</v>
      </c>
      <c r="AF25" s="0" t="n">
        <v>2</v>
      </c>
      <c r="AG25" s="0" t="n">
        <v>20</v>
      </c>
      <c r="AH25" s="0" t="n">
        <v>2</v>
      </c>
      <c r="AI25" s="0" t="n">
        <v>13</v>
      </c>
      <c r="AJ25" s="0" t="n">
        <f aca="false">K25/(1+L25)</f>
        <v>0</v>
      </c>
      <c r="AK25" s="0" t="n">
        <f aca="false">AC25/AI25</f>
        <v>0.846153846153846</v>
      </c>
      <c r="AL25" s="0" t="n">
        <f aca="false">W25/AD25</f>
        <v>1.30487804878049</v>
      </c>
    </row>
    <row r="26" customFormat="false" ht="12.8" hidden="false" customHeight="false" outlineLevel="0" collapsed="false">
      <c r="G26" s="0" t="n">
        <v>1</v>
      </c>
      <c r="H26" s="0" t="s">
        <v>46</v>
      </c>
      <c r="I26" s="0" t="s">
        <v>48</v>
      </c>
      <c r="J26" s="0" t="s">
        <v>52</v>
      </c>
      <c r="K26" s="0" t="n">
        <v>1</v>
      </c>
      <c r="L26" s="0" t="n">
        <v>1</v>
      </c>
      <c r="M26" s="0" t="n">
        <v>1</v>
      </c>
      <c r="Q26" s="0" t="n">
        <v>80</v>
      </c>
      <c r="R26" s="0" t="n">
        <v>15</v>
      </c>
      <c r="S26" s="0" t="n">
        <v>81</v>
      </c>
      <c r="T26" s="0" t="n">
        <v>36</v>
      </c>
      <c r="U26" s="0" t="n">
        <f aca="false">K26/AC26*10</f>
        <v>0.909090909090909</v>
      </c>
      <c r="V26" s="0" t="n">
        <f aca="false">L26/AI26*10</f>
        <v>0.833333333333333</v>
      </c>
      <c r="W26" s="0" t="n">
        <v>342</v>
      </c>
      <c r="X26" s="0" t="n">
        <v>28</v>
      </c>
      <c r="Y26" s="0" t="n">
        <f aca="false">W26/(W26+X26)</f>
        <v>0.924324324324324</v>
      </c>
      <c r="Z26" s="0" t="n">
        <v>4</v>
      </c>
      <c r="AA26" s="0" t="n">
        <v>12</v>
      </c>
      <c r="AB26" s="0" t="n">
        <v>1</v>
      </c>
      <c r="AC26" s="0" t="n">
        <v>11</v>
      </c>
      <c r="AD26" s="0" t="n">
        <v>403</v>
      </c>
      <c r="AE26" s="0" t="n">
        <v>36</v>
      </c>
      <c r="AF26" s="0" t="n">
        <v>5</v>
      </c>
      <c r="AG26" s="0" t="n">
        <v>16</v>
      </c>
      <c r="AH26" s="0" t="n">
        <v>1</v>
      </c>
      <c r="AI26" s="0" t="n">
        <v>12</v>
      </c>
      <c r="AJ26" s="0" t="n">
        <f aca="false">K26/L26</f>
        <v>1</v>
      </c>
      <c r="AK26" s="0" t="n">
        <f aca="false">AC26/AI26</f>
        <v>0.916666666666667</v>
      </c>
      <c r="AL26" s="0" t="n">
        <f aca="false">W26/AD26</f>
        <v>0.84863523573201</v>
      </c>
    </row>
    <row r="27" customFormat="false" ht="12.8" hidden="false" customHeight="false" outlineLevel="0" collapsed="false">
      <c r="B27" s="0" t="s">
        <v>0</v>
      </c>
      <c r="C27" s="0" t="s">
        <v>1</v>
      </c>
      <c r="D27" s="0" t="s">
        <v>2</v>
      </c>
      <c r="E27" s="0" t="s">
        <v>3</v>
      </c>
      <c r="F27" s="0" t="s">
        <v>4</v>
      </c>
      <c r="G27" s="0" t="s">
        <v>5</v>
      </c>
      <c r="H27" s="0" t="s">
        <v>6</v>
      </c>
      <c r="I27" s="0" t="s">
        <v>7</v>
      </c>
      <c r="J27" s="0" t="s">
        <v>8</v>
      </c>
      <c r="K27" s="0" t="s">
        <v>9</v>
      </c>
      <c r="L27" s="0" t="s">
        <v>10</v>
      </c>
      <c r="M27" s="0" t="s">
        <v>11</v>
      </c>
      <c r="N27" s="0" t="s">
        <v>12</v>
      </c>
      <c r="O27" s="0" t="s">
        <v>13</v>
      </c>
      <c r="P27" s="0" t="s">
        <v>14</v>
      </c>
      <c r="Q27" s="0" t="s">
        <v>15</v>
      </c>
      <c r="R27" s="0" t="s">
        <v>16</v>
      </c>
      <c r="S27" s="0" t="s">
        <v>17</v>
      </c>
      <c r="T27" s="0" t="s">
        <v>18</v>
      </c>
      <c r="U27" s="0" t="s">
        <v>19</v>
      </c>
      <c r="V27" s="0" t="s">
        <v>20</v>
      </c>
      <c r="W27" s="0" t="s">
        <v>21</v>
      </c>
      <c r="X27" s="0" t="s">
        <v>22</v>
      </c>
      <c r="Y27" s="0" t="s">
        <v>23</v>
      </c>
      <c r="Z27" s="0" t="s">
        <v>24</v>
      </c>
      <c r="AA27" s="0" t="s">
        <v>25</v>
      </c>
      <c r="AB27" s="0" t="s">
        <v>26</v>
      </c>
      <c r="AC27" s="0" t="s">
        <v>27</v>
      </c>
      <c r="AD27" s="0" t="s">
        <v>28</v>
      </c>
      <c r="AE27" s="0" t="s">
        <v>29</v>
      </c>
      <c r="AF27" s="0" t="s">
        <v>30</v>
      </c>
      <c r="AG27" s="0" t="s">
        <v>31</v>
      </c>
      <c r="AH27" s="0" t="s">
        <v>32</v>
      </c>
      <c r="AI27" s="0" t="s">
        <v>33</v>
      </c>
      <c r="AJ27" s="0" t="s">
        <v>34</v>
      </c>
      <c r="AK27" s="0" t="s">
        <v>35</v>
      </c>
      <c r="AL27" s="0" t="s">
        <v>36</v>
      </c>
    </row>
    <row r="28" customFormat="false" ht="12.8" hidden="false" customHeight="false" outlineLevel="0" collapsed="false">
      <c r="G28" s="0" t="n">
        <v>0</v>
      </c>
      <c r="H28" s="0" t="s">
        <v>50</v>
      </c>
      <c r="I28" s="0" t="s">
        <v>37</v>
      </c>
      <c r="J28" s="0" t="s">
        <v>52</v>
      </c>
      <c r="N28" s="0" t="n">
        <f aca="false">AVERAGE(M2:M7)</f>
        <v>0.666666666666667</v>
      </c>
      <c r="O28" s="0" t="n">
        <f aca="false">AVERAGE(K2:K7)</f>
        <v>1.16666666666667</v>
      </c>
      <c r="P28" s="0" t="n">
        <f aca="false">AVERAGE(L2:L7)</f>
        <v>1.66666666666667</v>
      </c>
      <c r="Q28" s="0" t="n">
        <f aca="false">AVERAGE(Q2:Q7)/90</f>
        <v>0.690740740740741</v>
      </c>
      <c r="R28" s="0" t="n">
        <f aca="false">AVERAGE(R2:R7)/90</f>
        <v>0.118518518518519</v>
      </c>
      <c r="S28" s="0" t="n">
        <f aca="false">AVERAGE(S2:S7)/90</f>
        <v>0.685185185185185</v>
      </c>
      <c r="T28" s="0" t="n">
        <f aca="false">AVERAGE(T2:T7)/90</f>
        <v>0.146296296296296</v>
      </c>
      <c r="U28" s="0" t="n">
        <f aca="false">AVERAGE(U2:U7)</f>
        <v>1.09469696969697</v>
      </c>
      <c r="V28" s="0" t="n">
        <f aca="false">AVERAGE(V2:V7)</f>
        <v>2.5016339869281</v>
      </c>
      <c r="W28" s="0" t="n">
        <f aca="false">AVERAGE(W2:W7)/90</f>
        <v>3.00185185185185</v>
      </c>
      <c r="X28" s="0" t="n">
        <f aca="false">AVERAGE(X2:X7)/90</f>
        <v>0.677777777777778</v>
      </c>
      <c r="Y28" s="0" t="n">
        <f aca="false">AVERAGE(Y2:Y7)</f>
        <v>0.806694060538189</v>
      </c>
      <c r="Z28" s="0" t="n">
        <f aca="false">AVERAGE(Z2:Z7)/90</f>
        <v>0.0537037037037037</v>
      </c>
      <c r="AA28" s="0" t="n">
        <f aca="false">AVERAGE(AA2:AA7)/90</f>
        <v>0.155555555555556</v>
      </c>
      <c r="AB28" s="0" t="n">
        <f aca="false">AVERAGE(AB2:AB7)</f>
        <v>3.16666666666667</v>
      </c>
      <c r="AC28" s="0" t="n">
        <f aca="false">AVERAGE(AC2:AC7)/90</f>
        <v>0.0962962962962963</v>
      </c>
      <c r="AD28" s="0" t="n">
        <f aca="false">AVERAGE(AD2:AD7)/90</f>
        <v>2.66481481481481</v>
      </c>
      <c r="AE28" s="0" t="n">
        <f aca="false">AVERAGE(AE2:AE7)/90</f>
        <v>0.394444444444444</v>
      </c>
      <c r="AF28" s="0" t="n">
        <f aca="false">AVERAGE(AF2:AF7)/90</f>
        <v>0.0518518518518519</v>
      </c>
      <c r="AG28" s="0" t="n">
        <f aca="false">AVERAGE(AG2:AG7)/90</f>
        <v>0.161111111111111</v>
      </c>
      <c r="AH28" s="0" t="n">
        <f aca="false">AVERAGE(AH2:AH7)</f>
        <v>2.16666666666667</v>
      </c>
      <c r="AI28" s="0" t="n">
        <f aca="false">AVERAGE(AI2:AI7)/90</f>
        <v>0.0814814814814815</v>
      </c>
      <c r="AJ28" s="0" t="n">
        <f aca="false">AVERAGE(AJ2:AJ7)</f>
        <v>0.833333333333333</v>
      </c>
      <c r="AK28" s="0" t="n">
        <f aca="false">AVERAGE(AK2:AK7)</f>
        <v>1.90596405228758</v>
      </c>
      <c r="AL28" s="0" t="n">
        <f aca="false">AVERAGE(AL2:AL7)</f>
        <v>1.58563053972076</v>
      </c>
    </row>
    <row r="29" customFormat="false" ht="12.8" hidden="false" customHeight="false" outlineLevel="0" collapsed="false">
      <c r="G29" s="0" t="n">
        <v>1</v>
      </c>
      <c r="H29" s="0" t="s">
        <v>37</v>
      </c>
      <c r="I29" s="0" t="s">
        <v>50</v>
      </c>
      <c r="J29" s="0" t="s">
        <v>52</v>
      </c>
      <c r="N29" s="0" t="n">
        <f aca="false">AVERAGE(M8:M13)</f>
        <v>1.66666666666667</v>
      </c>
      <c r="O29" s="0" t="n">
        <f aca="false">AVERAGE(K8:K13)</f>
        <v>1.83333333333333</v>
      </c>
      <c r="P29" s="0" t="n">
        <f aca="false">AVERAGE(L8:L13)</f>
        <v>1.5</v>
      </c>
      <c r="Q29" s="0" t="n">
        <f aca="false">AVERAGE(Q8:Q13)/90</f>
        <v>0.651851851851852</v>
      </c>
      <c r="R29" s="0" t="n">
        <f aca="false">AVERAGE(R8:R13)/90</f>
        <v>0.161111111111111</v>
      </c>
      <c r="S29" s="0" t="n">
        <f aca="false">AVERAGE(S8:S13)/90</f>
        <v>0.555555555555556</v>
      </c>
      <c r="T29" s="0" t="n">
        <f aca="false">AVERAGE(T8:T13)/90</f>
        <v>0.17037037037037</v>
      </c>
      <c r="U29" s="0" t="n">
        <f aca="false">AVERAGE(U8:U13)</f>
        <v>1.47028897028897</v>
      </c>
      <c r="V29" s="0" t="n">
        <f aca="false">AVERAGE(V8:V13)</f>
        <v>1.651104886399</v>
      </c>
      <c r="W29" s="0" t="n">
        <f aca="false">AVERAGE(W8:W13)/90</f>
        <v>2.26851851851852</v>
      </c>
      <c r="X29" s="0" t="n">
        <f aca="false">AVERAGE(X8:X13)/90</f>
        <v>0.505555555555556</v>
      </c>
      <c r="Y29" s="0" t="n">
        <f aca="false">AVERAGE(Y8:Y13)</f>
        <v>0.85089987762054</v>
      </c>
      <c r="Z29" s="0" t="n">
        <f aca="false">AVERAGE(Z8:Z13)/90</f>
        <v>0.0425925925925926</v>
      </c>
      <c r="AA29" s="0" t="n">
        <f aca="false">AVERAGE(AA8:AA13)/90</f>
        <v>0.159259259259259</v>
      </c>
      <c r="AB29" s="0" t="n">
        <f aca="false">AVERAGE(AB8:AB13)</f>
        <v>2.5</v>
      </c>
      <c r="AC29" s="0" t="n">
        <f aca="false">AVERAGE(AC8:AC13)/90</f>
        <v>0.125925925925926</v>
      </c>
      <c r="AD29" s="0" t="n">
        <f aca="false">AVERAGE(AD8:AD13)/90</f>
        <v>2.94074074074074</v>
      </c>
      <c r="AE29" s="0" t="n">
        <f aca="false">AVERAGE(AE8:AE13)/90</f>
        <v>0.575925925925926</v>
      </c>
      <c r="AF29" s="0" t="n">
        <f aca="false">AVERAGE(AF8:AF13)/90</f>
        <v>0.0462962962962963</v>
      </c>
      <c r="AG29" s="0" t="n">
        <f aca="false">AVERAGE(AG8:AG13)/90</f>
        <v>0.151851851851852</v>
      </c>
      <c r="AH29" s="0" t="n">
        <f aca="false">AVERAGE(AH8:AH13)</f>
        <v>2.16666666666667</v>
      </c>
      <c r="AI29" s="0" t="n">
        <f aca="false">AVERAGE(AI8:AI13)/90</f>
        <v>0.107407407407407</v>
      </c>
      <c r="AJ29" s="0" t="n">
        <f aca="false">AVERAGE(AJ8:AJ13)</f>
        <v>1.58333333333333</v>
      </c>
      <c r="AK29" s="0" t="n">
        <f aca="false">AVERAGE(AK8:AK13)</f>
        <v>1.40635698723934</v>
      </c>
      <c r="AL29" s="0" t="n">
        <f aca="false">AVERAGE(AL8:AL13)</f>
        <v>1.03226086845771</v>
      </c>
    </row>
    <row r="30" customFormat="false" ht="12.8" hidden="false" customHeight="false" outlineLevel="0" collapsed="false">
      <c r="G30" s="0" t="n">
        <v>0</v>
      </c>
      <c r="H30" s="0" t="s">
        <v>50</v>
      </c>
      <c r="I30" s="0" t="s">
        <v>53</v>
      </c>
      <c r="N30" s="0" t="n">
        <f aca="false">AVERAGE(M9:M14)</f>
        <v>2.16666666666667</v>
      </c>
      <c r="O30" s="0" t="n">
        <f aca="false">AVERAGE(K9:K14)</f>
        <v>2</v>
      </c>
      <c r="P30" s="0" t="n">
        <f aca="false">AVERAGE(L9:L14)</f>
        <v>1.33333333333333</v>
      </c>
      <c r="Q30" s="0" t="n">
        <f aca="false">AVERAGE(Q9:Q14)/90</f>
        <v>0.809259259259259</v>
      </c>
      <c r="R30" s="0" t="n">
        <f aca="false">AVERAGE(R9:R14)/90</f>
        <v>0.225925925925926</v>
      </c>
      <c r="S30" s="0" t="n">
        <f aca="false">AVERAGE(S9:S14)/90</f>
        <v>0.511111111111111</v>
      </c>
      <c r="T30" s="0" t="n">
        <f aca="false">AVERAGE(T9:T14)/90</f>
        <v>0.116666666666667</v>
      </c>
      <c r="U30" s="0" t="n">
        <f aca="false">AVERAGE(U9:U14)</f>
        <v>1.52319902319902</v>
      </c>
      <c r="V30" s="0" t="n">
        <f aca="false">AVERAGE(V9:V14)</f>
        <v>1.58323158323158</v>
      </c>
      <c r="W30" s="0" t="n">
        <f aca="false">AVERAGE(W9:W14)/90</f>
        <v>2.66111111111111</v>
      </c>
      <c r="X30" s="0" t="n">
        <f aca="false">AVERAGE(X9:X14)/90</f>
        <v>0.52962962962963</v>
      </c>
      <c r="Y30" s="0" t="n">
        <f aca="false">AVERAGE(Y9:Y14)</f>
        <v>0.847148767355346</v>
      </c>
      <c r="Z30" s="0" t="n">
        <f aca="false">AVERAGE(Z9:Z14)/90</f>
        <v>0.0481481481481482</v>
      </c>
      <c r="AA30" s="0" t="n">
        <f aca="false">AVERAGE(AA9:AA14)/90</f>
        <v>0.157407407407407</v>
      </c>
      <c r="AB30" s="0" t="n">
        <f aca="false">AVERAGE(AB9:AB14)</f>
        <v>3.5</v>
      </c>
      <c r="AC30" s="0" t="n">
        <f aca="false">AVERAGE(AC9:AC14)/90</f>
        <v>0.135185185185185</v>
      </c>
      <c r="AD30" s="0" t="n">
        <f aca="false">AVERAGE(AD9:AD14)/90</f>
        <v>2.46481481481481</v>
      </c>
      <c r="AE30" s="0" t="n">
        <f aca="false">AVERAGE(AE9:AE14)/90</f>
        <v>0.583333333333333</v>
      </c>
      <c r="AF30" s="0" t="n">
        <f aca="false">AVERAGE(AF9:AF14)/90</f>
        <v>0.0537037037037037</v>
      </c>
      <c r="AG30" s="0" t="n">
        <f aca="false">AVERAGE(AG9:AG14)/90</f>
        <v>0.148148148148148</v>
      </c>
      <c r="AH30" s="0" t="n">
        <f aca="false">AVERAGE(AH9:AH14)</f>
        <v>2.16666666666667</v>
      </c>
      <c r="AI30" s="0" t="n">
        <f aca="false">AVERAGE(AI9:AI14)/90</f>
        <v>0.1</v>
      </c>
      <c r="AJ30" s="0" t="n">
        <f aca="false">AVERAGE(AJ9:AJ14)</f>
        <v>1.83333333333333</v>
      </c>
      <c r="AK30" s="0" t="n">
        <f aca="false">AVERAGE(AK9:AK14)</f>
        <v>1.49760887260887</v>
      </c>
      <c r="AL30" s="0" t="n">
        <f aca="false">AVERAGE(AL9:AL14)</f>
        <v>1.20898173000545</v>
      </c>
    </row>
    <row r="31" customFormat="false" ht="12.8" hidden="false" customHeight="false" outlineLevel="0" collapsed="false">
      <c r="G31" s="0" t="n">
        <v>1</v>
      </c>
      <c r="H31" s="0" t="s">
        <v>53</v>
      </c>
      <c r="I31" s="0" t="s">
        <v>50</v>
      </c>
      <c r="N31" s="0" t="n">
        <f aca="false">AVERAGE(M15:M20)</f>
        <v>1.33333333333333</v>
      </c>
      <c r="O31" s="0" t="n">
        <f aca="false">AVERAGE(K15:K20)</f>
        <v>0.833333333333333</v>
      </c>
      <c r="P31" s="0" t="n">
        <f aca="false">AVERAGE(L15:L20)</f>
        <v>1</v>
      </c>
      <c r="Q31" s="0" t="n">
        <f aca="false">AVERAGE(Q15:Q20)/90</f>
        <v>0.694444444444444</v>
      </c>
      <c r="R31" s="0" t="n">
        <f aca="false">AVERAGE(R15:R20)/90</f>
        <v>0.111111111111111</v>
      </c>
      <c r="S31" s="0" t="n">
        <f aca="false">AVERAGE(S15:S20)/90</f>
        <v>0.503703703703704</v>
      </c>
      <c r="T31" s="0" t="n">
        <f aca="false">AVERAGE(T15:T20)/90</f>
        <v>0.148148148148148</v>
      </c>
      <c r="U31" s="0" t="n">
        <f aca="false">AVERAGE(U15:U20)</f>
        <v>0.836134453781513</v>
      </c>
      <c r="V31" s="0" t="n">
        <f aca="false">AVERAGE(V15:V20)</f>
        <v>1.20454545454545</v>
      </c>
      <c r="W31" s="0" t="n">
        <f aca="false">AVERAGE(W15:W20)/90</f>
        <v>4.3462962962963</v>
      </c>
      <c r="X31" s="0" t="n">
        <f aca="false">AVERAGE(X15:X20)/90</f>
        <v>0.492592592592593</v>
      </c>
      <c r="Y31" s="0" t="n">
        <f aca="false">AVERAGE(Y15:Y20)</f>
        <v>0.889304717199379</v>
      </c>
      <c r="Z31" s="0" t="n">
        <f aca="false">AVERAGE(Z15:Z20)/90</f>
        <v>0.05</v>
      </c>
      <c r="AA31" s="0" t="n">
        <f aca="false">AVERAGE(AA15:AA20)/90</f>
        <v>0.201851851851852</v>
      </c>
      <c r="AB31" s="0" t="n">
        <f aca="false">AVERAGE(AB15:AB20)</f>
        <v>3</v>
      </c>
      <c r="AC31" s="0" t="n">
        <f aca="false">AVERAGE(AC15:AC20)/90</f>
        <v>0.122222222222222</v>
      </c>
      <c r="AD31" s="0" t="n">
        <f aca="false">AVERAGE(AD15:AD20)/90</f>
        <v>2.34259259259259</v>
      </c>
      <c r="AE31" s="0" t="n">
        <f aca="false">AVERAGE(AE15:AE20)/90</f>
        <v>0.425925925925926</v>
      </c>
      <c r="AF31" s="0" t="n">
        <f aca="false">AVERAGE(AF15:AF20)/90</f>
        <v>0.037037037037037</v>
      </c>
      <c r="AG31" s="0" t="n">
        <f aca="false">AVERAGE(AG15:AG20)/90</f>
        <v>0.211111111111111</v>
      </c>
      <c r="AH31" s="0" t="n">
        <f aca="false">AVERAGE(AH15:AH20)</f>
        <v>3</v>
      </c>
      <c r="AI31" s="0" t="n">
        <f aca="false">AVERAGE(AI15:AI20)/90</f>
        <v>0.0759259259259259</v>
      </c>
      <c r="AJ31" s="0" t="n">
        <f aca="false">AVERAGE(AJ15:AJ20)</f>
        <v>0.833333333333333</v>
      </c>
      <c r="AK31" s="0" t="n">
        <f aca="false">AVERAGE(AK15:AK20)</f>
        <v>1.78014069264069</v>
      </c>
      <c r="AL31" s="0" t="n">
        <f aca="false">AVERAGE(AL15:AL20)</f>
        <v>2.32345636790368</v>
      </c>
    </row>
    <row r="32" customFormat="false" ht="12.8" hidden="false" customHeight="false" outlineLevel="0" collapsed="false">
      <c r="G32" s="0" t="n">
        <v>1</v>
      </c>
      <c r="H32" s="0" t="s">
        <v>50</v>
      </c>
      <c r="I32" s="0" t="s">
        <v>46</v>
      </c>
      <c r="N32" s="0" t="n">
        <f aca="false">N30</f>
        <v>2.16666666666667</v>
      </c>
      <c r="O32" s="0" t="n">
        <f aca="false">O30</f>
        <v>2</v>
      </c>
      <c r="P32" s="0" t="n">
        <f aca="false">P30</f>
        <v>1.33333333333333</v>
      </c>
      <c r="Q32" s="0" t="n">
        <f aca="false">Q30</f>
        <v>0.809259259259259</v>
      </c>
      <c r="R32" s="0" t="n">
        <f aca="false">R30</f>
        <v>0.225925925925926</v>
      </c>
      <c r="S32" s="0" t="n">
        <f aca="false">S30</f>
        <v>0.511111111111111</v>
      </c>
      <c r="T32" s="0" t="n">
        <f aca="false">T30</f>
        <v>0.116666666666667</v>
      </c>
      <c r="U32" s="0" t="n">
        <f aca="false">U30</f>
        <v>1.52319902319902</v>
      </c>
      <c r="V32" s="0" t="n">
        <f aca="false">V30</f>
        <v>1.58323158323158</v>
      </c>
      <c r="W32" s="0" t="n">
        <f aca="false">W30</f>
        <v>2.66111111111111</v>
      </c>
      <c r="X32" s="0" t="n">
        <f aca="false">X30</f>
        <v>0.52962962962963</v>
      </c>
      <c r="Y32" s="0" t="n">
        <f aca="false">Y30</f>
        <v>0.847148767355346</v>
      </c>
      <c r="Z32" s="0" t="n">
        <f aca="false">Z30</f>
        <v>0.0481481481481482</v>
      </c>
      <c r="AA32" s="0" t="n">
        <f aca="false">AA30</f>
        <v>0.157407407407407</v>
      </c>
      <c r="AB32" s="0" t="n">
        <f aca="false">AB30</f>
        <v>3.5</v>
      </c>
      <c r="AC32" s="0" t="n">
        <f aca="false">AC30</f>
        <v>0.135185185185185</v>
      </c>
      <c r="AD32" s="0" t="n">
        <f aca="false">AD30</f>
        <v>2.46481481481481</v>
      </c>
      <c r="AE32" s="0" t="n">
        <f aca="false">AE30</f>
        <v>0.583333333333333</v>
      </c>
      <c r="AF32" s="0" t="n">
        <f aca="false">AF30</f>
        <v>0.0537037037037037</v>
      </c>
      <c r="AG32" s="0" t="n">
        <f aca="false">AG30</f>
        <v>0.148148148148148</v>
      </c>
      <c r="AH32" s="0" t="n">
        <f aca="false">AH30</f>
        <v>2.16666666666667</v>
      </c>
      <c r="AI32" s="0" t="n">
        <f aca="false">AI30</f>
        <v>0.1</v>
      </c>
      <c r="AJ32" s="0" t="n">
        <f aca="false">AJ30</f>
        <v>1.83333333333333</v>
      </c>
      <c r="AK32" s="0" t="n">
        <f aca="false">AK30</f>
        <v>1.49760887260887</v>
      </c>
      <c r="AL32" s="0" t="n">
        <f aca="false">AL30</f>
        <v>1.20898173000545</v>
      </c>
    </row>
    <row r="33" customFormat="false" ht="12.8" hidden="false" customHeight="false" outlineLevel="0" collapsed="false">
      <c r="G33" s="0" t="n">
        <v>0</v>
      </c>
      <c r="H33" s="0" t="s">
        <v>46</v>
      </c>
      <c r="I33" s="0" t="s">
        <v>50</v>
      </c>
      <c r="N33" s="0" t="n">
        <f aca="false">AVERAGE(M21:M26)</f>
        <v>1.5</v>
      </c>
      <c r="O33" s="0" t="n">
        <f aca="false">AVERAGE(K21:K26)</f>
        <v>0.666666666666667</v>
      </c>
      <c r="P33" s="0" t="n">
        <f aca="false">AVERAGE(L21:L26)</f>
        <v>0.666666666666667</v>
      </c>
      <c r="Q33" s="0" t="n">
        <f aca="false">AVERAGE(Q21:Q26)/90</f>
        <v>0.922222222222222</v>
      </c>
      <c r="R33" s="0" t="n">
        <f aca="false">AVERAGE(R21:R26)/90</f>
        <v>0.0944444444444444</v>
      </c>
      <c r="S33" s="0" t="n">
        <f aca="false">AVERAGE(S21:S26)/90</f>
        <v>0.637037037037037</v>
      </c>
      <c r="T33" s="0" t="n">
        <f aca="false">AVERAGE(T21:T26)/90</f>
        <v>0.168518518518519</v>
      </c>
      <c r="U33" s="0" t="n">
        <f aca="false">AVERAGE(U21:U26)</f>
        <v>0.794790005316321</v>
      </c>
      <c r="V33" s="0" t="n">
        <f aca="false">AVERAGE(V21:V26)</f>
        <v>0.638888888888889</v>
      </c>
      <c r="W33" s="0" t="n">
        <f aca="false">AVERAGE(W21:W26)/90</f>
        <v>3.57037037037037</v>
      </c>
      <c r="X33" s="0" t="n">
        <f aca="false">AVERAGE(X21:X26)/90</f>
        <v>0.296296296296296</v>
      </c>
      <c r="Y33" s="0" t="n">
        <f aca="false">AVERAGE(Y21:Y26)</f>
        <v>0.92197807985065</v>
      </c>
      <c r="Z33" s="0" t="n">
        <f aca="false">AVERAGE(Z21:Z26)/90</f>
        <v>0.0574074074074074</v>
      </c>
      <c r="AA33" s="0" t="n">
        <f aca="false">AVERAGE(AA21:AA26)/90</f>
        <v>0.17962962962963</v>
      </c>
      <c r="AB33" s="0" t="n">
        <f aca="false">AVERAGE(AB21:AB26)</f>
        <v>1.5</v>
      </c>
      <c r="AC33" s="0" t="n">
        <f aca="false">AVERAGE(AC21:AC26)/90</f>
        <v>0.118518518518519</v>
      </c>
      <c r="AD33" s="0" t="n">
        <f aca="false">AVERAGE(AD21:AD26)/90</f>
        <v>2.78703703703704</v>
      </c>
      <c r="AE33" s="0" t="n">
        <f aca="false">AVERAGE(AE21:AE26)/90</f>
        <v>0.52037037037037</v>
      </c>
      <c r="AF33" s="0" t="n">
        <f aca="false">AVERAGE(AF21:AF26)/90</f>
        <v>0.0314814814814815</v>
      </c>
      <c r="AG33" s="0" t="n">
        <f aca="false">AVERAGE(AG21:AG26)/90</f>
        <v>0.168518518518519</v>
      </c>
      <c r="AH33" s="0" t="n">
        <f aca="false">AVERAGE(AH21:AH26)</f>
        <v>2.5</v>
      </c>
      <c r="AI33" s="0" t="n">
        <f aca="false">AVERAGE(AI21:AI26)/90</f>
        <v>0.0833333333333333</v>
      </c>
      <c r="AJ33" s="0" t="n">
        <f aca="false">AVERAGE(AJ21:AJ26)</f>
        <v>0.666666666666667</v>
      </c>
      <c r="AK33" s="0" t="n">
        <f aca="false">AVERAGE(AK21:AK26)</f>
        <v>2.66047008547009</v>
      </c>
      <c r="AL33" s="0" t="n">
        <f aca="false">AVERAGE(AL21:AL26)</f>
        <v>1.55186237106167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2017-09-22T00:08:27Z</dcterms:modified>
  <cp:revision>21</cp:revision>
  <dc:subject/>
  <dc:title/>
</cp:coreProperties>
</file>