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kawakouichi/local_file/testrepo/notch_signaling/source/"/>
    </mc:Choice>
  </mc:AlternateContent>
  <xr:revisionPtr revIDLastSave="0" documentId="13_ncr:1_{4A39BA3D-F542-6F4E-860A-AC6545FB098F}" xr6:coauthVersionLast="46" xr6:coauthVersionMax="47" xr10:uidLastSave="{00000000-0000-0000-0000-000000000000}"/>
  <bookViews>
    <workbookView xWindow="4780" yWindow="3240" windowWidth="24440" windowHeight="17500" tabRatio="500" activeTab="4" xr2:uid="{00000000-000D-0000-FFFF-FFFF00000000}"/>
  </bookViews>
  <sheets>
    <sheet name="Fucose +F" sheetId="1" r:id="rId1"/>
    <sheet name="Glucose" sheetId="4" r:id="rId2"/>
    <sheet name="GlcNAc" sheetId="5" r:id="rId3"/>
    <sheet name="__" sheetId="7" r:id="rId4"/>
    <sheet name="fucose" sheetId="6" r:id="rId5"/>
  </sheets>
  <calcPr calcId="191029" refMode="R1C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1" l="1"/>
  <c r="I75" i="1" s="1"/>
  <c r="D50" i="5"/>
  <c r="E100" i="1"/>
  <c r="H97" i="1" s="1"/>
  <c r="D100" i="1"/>
  <c r="D58" i="1"/>
  <c r="G57" i="1" s="1"/>
  <c r="E58" i="1"/>
  <c r="H55" i="1" s="1"/>
  <c r="F58" i="1"/>
  <c r="I57" i="1" s="1"/>
  <c r="E114" i="4"/>
  <c r="H110" i="4" s="1"/>
  <c r="F114" i="4"/>
  <c r="I112" i="4" s="1"/>
  <c r="D114" i="4"/>
  <c r="G112" i="4" s="1"/>
  <c r="D62" i="5"/>
  <c r="E62" i="5"/>
  <c r="H61" i="5" s="1"/>
  <c r="F62" i="5"/>
  <c r="I61" i="5" s="1"/>
  <c r="D188" i="5"/>
  <c r="G187" i="5" s="1"/>
  <c r="J187" i="5" s="1"/>
  <c r="P53" i="5" s="1"/>
  <c r="R53" i="5"/>
  <c r="Q53" i="5"/>
  <c r="D34" i="1"/>
  <c r="G31" i="1" s="1"/>
  <c r="E34" i="1"/>
  <c r="H31" i="1" s="1"/>
  <c r="F34" i="1"/>
  <c r="I33" i="1" s="1"/>
  <c r="F46" i="1"/>
  <c r="I44" i="1" s="1"/>
  <c r="E130" i="4"/>
  <c r="H128" i="4" s="1"/>
  <c r="D66" i="4"/>
  <c r="G64" i="4" s="1"/>
  <c r="E66" i="4"/>
  <c r="H64" i="4" s="1"/>
  <c r="F66" i="4"/>
  <c r="I63" i="4" s="1"/>
  <c r="D74" i="4"/>
  <c r="G73" i="4" s="1"/>
  <c r="E74" i="4"/>
  <c r="H73" i="4" s="1"/>
  <c r="F74" i="4"/>
  <c r="I72" i="4" s="1"/>
  <c r="D130" i="4"/>
  <c r="G128" i="4" s="1"/>
  <c r="F130" i="4"/>
  <c r="I127" i="4" s="1"/>
  <c r="D138" i="4"/>
  <c r="G137" i="4" s="1"/>
  <c r="E138" i="4"/>
  <c r="H137" i="4" s="1"/>
  <c r="F138" i="4"/>
  <c r="I136" i="4" s="1"/>
  <c r="D146" i="4"/>
  <c r="G142" i="4" s="1"/>
  <c r="E146" i="4"/>
  <c r="F146" i="4"/>
  <c r="I145" i="4" s="1"/>
  <c r="D154" i="4"/>
  <c r="G151" i="4" s="1"/>
  <c r="E154" i="4"/>
  <c r="F154" i="4"/>
  <c r="I151" i="4" s="1"/>
  <c r="D162" i="4"/>
  <c r="G161" i="4" s="1"/>
  <c r="E162" i="4"/>
  <c r="H158" i="4" s="1"/>
  <c r="F162" i="4"/>
  <c r="I161" i="4" s="1"/>
  <c r="D170" i="4"/>
  <c r="G168" i="4" s="1"/>
  <c r="E170" i="4"/>
  <c r="H168" i="4" s="1"/>
  <c r="F170" i="4"/>
  <c r="I166" i="4" s="1"/>
  <c r="D178" i="4"/>
  <c r="G174" i="4" s="1"/>
  <c r="E178" i="4"/>
  <c r="H177" i="4" s="1"/>
  <c r="F178" i="4"/>
  <c r="D186" i="4"/>
  <c r="G185" i="4" s="1"/>
  <c r="E186" i="4"/>
  <c r="H184" i="4" s="1"/>
  <c r="F186" i="4"/>
  <c r="I185" i="4" s="1"/>
  <c r="D194" i="4"/>
  <c r="G193" i="4" s="1"/>
  <c r="E194" i="4"/>
  <c r="H192" i="4" s="1"/>
  <c r="F194" i="4"/>
  <c r="I193" i="4" s="1"/>
  <c r="D226" i="4"/>
  <c r="G224" i="4" s="1"/>
  <c r="E226" i="4"/>
  <c r="H225" i="4" s="1"/>
  <c r="F226" i="4"/>
  <c r="D234" i="4"/>
  <c r="G230" i="4" s="1"/>
  <c r="E234" i="4"/>
  <c r="H233" i="4" s="1"/>
  <c r="F234" i="4"/>
  <c r="I230" i="4" s="1"/>
  <c r="D250" i="4"/>
  <c r="G248" i="4" s="1"/>
  <c r="E250" i="4"/>
  <c r="F250" i="4"/>
  <c r="I248" i="4" s="1"/>
  <c r="D274" i="4"/>
  <c r="G273" i="4" s="1"/>
  <c r="E274" i="4"/>
  <c r="H270" i="4" s="1"/>
  <c r="F274" i="4"/>
  <c r="I273" i="4" s="1"/>
  <c r="D298" i="4"/>
  <c r="G296" i="4" s="1"/>
  <c r="E298" i="4"/>
  <c r="H297" i="4" s="1"/>
  <c r="F298" i="4"/>
  <c r="I294" i="4" s="1"/>
  <c r="D314" i="4"/>
  <c r="G310" i="4" s="1"/>
  <c r="E314" i="4"/>
  <c r="H313" i="4" s="1"/>
  <c r="F314" i="4"/>
  <c r="F322" i="4"/>
  <c r="E322" i="4"/>
  <c r="D322" i="4"/>
  <c r="F306" i="4"/>
  <c r="E306" i="4"/>
  <c r="D306" i="4"/>
  <c r="F290" i="4"/>
  <c r="E290" i="4"/>
  <c r="D290" i="4"/>
  <c r="F282" i="4"/>
  <c r="E282" i="4"/>
  <c r="D282" i="4"/>
  <c r="F266" i="4"/>
  <c r="E266" i="4"/>
  <c r="D266" i="4"/>
  <c r="F258" i="4"/>
  <c r="E258" i="4"/>
  <c r="D258" i="4"/>
  <c r="F242" i="4"/>
  <c r="E242" i="4"/>
  <c r="D242" i="4"/>
  <c r="F218" i="4"/>
  <c r="E218" i="4"/>
  <c r="D218" i="4"/>
  <c r="F210" i="4"/>
  <c r="E210" i="4"/>
  <c r="D210" i="4"/>
  <c r="F202" i="4"/>
  <c r="E202" i="4"/>
  <c r="D202" i="4"/>
  <c r="F122" i="4"/>
  <c r="E122" i="4"/>
  <c r="D122" i="4"/>
  <c r="F106" i="4"/>
  <c r="E106" i="4"/>
  <c r="D106" i="4"/>
  <c r="F98" i="4"/>
  <c r="E98" i="4"/>
  <c r="D98" i="4"/>
  <c r="F90" i="4"/>
  <c r="E90" i="4"/>
  <c r="D90" i="4"/>
  <c r="F82" i="4"/>
  <c r="E82" i="4"/>
  <c r="D82" i="4"/>
  <c r="F58" i="4"/>
  <c r="E58" i="4"/>
  <c r="D58" i="4"/>
  <c r="F50" i="4"/>
  <c r="E50" i="4"/>
  <c r="D50" i="4"/>
  <c r="F42" i="4"/>
  <c r="E42" i="4"/>
  <c r="D42" i="4"/>
  <c r="E33" i="4"/>
  <c r="H30" i="4" s="1"/>
  <c r="D33" i="4"/>
  <c r="G32" i="4" s="1"/>
  <c r="F33" i="4"/>
  <c r="I31" i="4" s="1"/>
  <c r="E56" i="5"/>
  <c r="D200" i="5"/>
  <c r="G199" i="5" s="1"/>
  <c r="E200" i="5"/>
  <c r="H198" i="5" s="1"/>
  <c r="F200" i="5"/>
  <c r="D194" i="5"/>
  <c r="G193" i="5" s="1"/>
  <c r="E194" i="5"/>
  <c r="H192" i="5" s="1"/>
  <c r="F194" i="5"/>
  <c r="I193" i="5" s="1"/>
  <c r="D182" i="5"/>
  <c r="G180" i="5" s="1"/>
  <c r="E182" i="5"/>
  <c r="H181" i="5" s="1"/>
  <c r="F182" i="5"/>
  <c r="I180" i="5" s="1"/>
  <c r="D164" i="5"/>
  <c r="E164" i="5"/>
  <c r="H163" i="5" s="1"/>
  <c r="F164" i="5"/>
  <c r="I162" i="5" s="1"/>
  <c r="D152" i="5"/>
  <c r="G151" i="5" s="1"/>
  <c r="E152" i="5"/>
  <c r="H150" i="5" s="1"/>
  <c r="F152" i="5"/>
  <c r="D146" i="5"/>
  <c r="G145" i="5" s="1"/>
  <c r="E146" i="5"/>
  <c r="H144" i="5" s="1"/>
  <c r="F146" i="5"/>
  <c r="I145" i="5" s="1"/>
  <c r="D134" i="5"/>
  <c r="G132" i="5" s="1"/>
  <c r="E134" i="5"/>
  <c r="H133" i="5" s="1"/>
  <c r="F134" i="5"/>
  <c r="I132" i="5" s="1"/>
  <c r="D128" i="5"/>
  <c r="G126" i="5" s="1"/>
  <c r="E128" i="5"/>
  <c r="H127" i="5" s="1"/>
  <c r="F128" i="5"/>
  <c r="I126" i="5" s="1"/>
  <c r="D122" i="5"/>
  <c r="G120" i="5" s="1"/>
  <c r="E122" i="5"/>
  <c r="H121" i="5" s="1"/>
  <c r="F122" i="5"/>
  <c r="D116" i="5"/>
  <c r="G115" i="5" s="1"/>
  <c r="E116" i="5"/>
  <c r="H114" i="5" s="1"/>
  <c r="F116" i="5"/>
  <c r="I115" i="5" s="1"/>
  <c r="D110" i="5"/>
  <c r="G109" i="5" s="1"/>
  <c r="E110" i="5"/>
  <c r="H109" i="5" s="1"/>
  <c r="F110" i="5"/>
  <c r="I108" i="5" s="1"/>
  <c r="D104" i="5"/>
  <c r="G103" i="5" s="1"/>
  <c r="E104" i="5"/>
  <c r="H103" i="5" s="1"/>
  <c r="F104" i="5"/>
  <c r="I102" i="5" s="1"/>
  <c r="D98" i="5"/>
  <c r="G97" i="5" s="1"/>
  <c r="E98" i="5"/>
  <c r="H96" i="5" s="1"/>
  <c r="F98" i="5"/>
  <c r="D31" i="5"/>
  <c r="G29" i="5" s="1"/>
  <c r="D86" i="5"/>
  <c r="G85" i="5" s="1"/>
  <c r="E86" i="5"/>
  <c r="H84" i="5" s="1"/>
  <c r="F86" i="5"/>
  <c r="D56" i="5"/>
  <c r="G55" i="5" s="1"/>
  <c r="F56" i="5"/>
  <c r="G49" i="5"/>
  <c r="E50" i="5"/>
  <c r="H48" i="5" s="1"/>
  <c r="F50" i="5"/>
  <c r="I48" i="5" s="1"/>
  <c r="G48" i="5"/>
  <c r="F248" i="5"/>
  <c r="E248" i="5"/>
  <c r="D248" i="5"/>
  <c r="F242" i="5"/>
  <c r="E242" i="5"/>
  <c r="D242" i="5"/>
  <c r="F236" i="5"/>
  <c r="E236" i="5"/>
  <c r="D236" i="5"/>
  <c r="F230" i="5"/>
  <c r="E230" i="5"/>
  <c r="D230" i="5"/>
  <c r="F224" i="5"/>
  <c r="E224" i="5"/>
  <c r="D224" i="5"/>
  <c r="F218" i="5"/>
  <c r="E218" i="5"/>
  <c r="D218" i="5"/>
  <c r="F212" i="5"/>
  <c r="E212" i="5"/>
  <c r="D212" i="5"/>
  <c r="F206" i="5"/>
  <c r="E206" i="5"/>
  <c r="D206" i="5"/>
  <c r="F188" i="5"/>
  <c r="E188" i="5"/>
  <c r="F176" i="5"/>
  <c r="E176" i="5"/>
  <c r="D176" i="5"/>
  <c r="F170" i="5"/>
  <c r="E170" i="5"/>
  <c r="D170" i="5"/>
  <c r="F158" i="5"/>
  <c r="E158" i="5"/>
  <c r="D158" i="5"/>
  <c r="F140" i="5"/>
  <c r="E140" i="5"/>
  <c r="D140" i="5"/>
  <c r="F92" i="5"/>
  <c r="E92" i="5"/>
  <c r="D92" i="5"/>
  <c r="F80" i="5"/>
  <c r="E80" i="5"/>
  <c r="D80" i="5"/>
  <c r="F74" i="5"/>
  <c r="E74" i="5"/>
  <c r="D74" i="5"/>
  <c r="F68" i="5"/>
  <c r="E68" i="5"/>
  <c r="D68" i="5"/>
  <c r="F44" i="5"/>
  <c r="E44" i="5"/>
  <c r="D44" i="5"/>
  <c r="F38" i="5"/>
  <c r="E38" i="5"/>
  <c r="D38" i="5"/>
  <c r="F31" i="5"/>
  <c r="E31" i="5"/>
  <c r="H30" i="5" s="1"/>
  <c r="E172" i="1"/>
  <c r="H169" i="1" s="1"/>
  <c r="E46" i="1"/>
  <c r="H44" i="1" s="1"/>
  <c r="D46" i="1"/>
  <c r="G43" i="1" s="1"/>
  <c r="D220" i="1"/>
  <c r="G217" i="1" s="1"/>
  <c r="E220" i="1"/>
  <c r="H217" i="1" s="1"/>
  <c r="F220" i="1"/>
  <c r="I217" i="1" s="1"/>
  <c r="D214" i="1"/>
  <c r="G212" i="1" s="1"/>
  <c r="E214" i="1"/>
  <c r="H212" i="1" s="1"/>
  <c r="F214" i="1"/>
  <c r="D208" i="1"/>
  <c r="G205" i="1" s="1"/>
  <c r="E208" i="1"/>
  <c r="H207" i="1" s="1"/>
  <c r="F208" i="1"/>
  <c r="I207" i="1" s="1"/>
  <c r="D196" i="1"/>
  <c r="G195" i="1" s="1"/>
  <c r="E196" i="1"/>
  <c r="H195" i="1" s="1"/>
  <c r="F196" i="1"/>
  <c r="D190" i="1"/>
  <c r="G189" i="1" s="1"/>
  <c r="E190" i="1"/>
  <c r="H188" i="1" s="1"/>
  <c r="F190" i="1"/>
  <c r="I187" i="1" s="1"/>
  <c r="D184" i="1"/>
  <c r="E184" i="1"/>
  <c r="H181" i="1" s="1"/>
  <c r="F184" i="1"/>
  <c r="I182" i="1" s="1"/>
  <c r="D178" i="1"/>
  <c r="G175" i="1" s="1"/>
  <c r="E178" i="1"/>
  <c r="H177" i="1" s="1"/>
  <c r="F178" i="1"/>
  <c r="I177" i="1" s="1"/>
  <c r="D172" i="1"/>
  <c r="G171" i="1" s="1"/>
  <c r="F172" i="1"/>
  <c r="I171" i="1" s="1"/>
  <c r="D166" i="1"/>
  <c r="G164" i="1" s="1"/>
  <c r="E166" i="1"/>
  <c r="H164" i="1" s="1"/>
  <c r="F166" i="1"/>
  <c r="I163" i="1" s="1"/>
  <c r="D154" i="1"/>
  <c r="G151" i="1" s="1"/>
  <c r="E154" i="1"/>
  <c r="H153" i="1" s="1"/>
  <c r="F154" i="1"/>
  <c r="I152" i="1" s="1"/>
  <c r="D148" i="1"/>
  <c r="G146" i="1" s="1"/>
  <c r="E148" i="1"/>
  <c r="H147" i="1" s="1"/>
  <c r="F148" i="1"/>
  <c r="I147" i="1" s="1"/>
  <c r="D130" i="1"/>
  <c r="G127" i="1" s="1"/>
  <c r="E130" i="1"/>
  <c r="H129" i="1" s="1"/>
  <c r="F130" i="1"/>
  <c r="I127" i="1" s="1"/>
  <c r="D106" i="1"/>
  <c r="G105" i="1" s="1"/>
  <c r="E106" i="1"/>
  <c r="H105" i="1" s="1"/>
  <c r="F106" i="1"/>
  <c r="F100" i="1"/>
  <c r="D82" i="1"/>
  <c r="G81" i="1" s="1"/>
  <c r="E82" i="1"/>
  <c r="H80" i="1" s="1"/>
  <c r="F82" i="1"/>
  <c r="I79" i="1" s="1"/>
  <c r="D76" i="1"/>
  <c r="E76" i="1"/>
  <c r="D70" i="1"/>
  <c r="G69" i="1" s="1"/>
  <c r="E70" i="1"/>
  <c r="H69" i="1" s="1"/>
  <c r="F70" i="1"/>
  <c r="I69" i="1" s="1"/>
  <c r="D52" i="1"/>
  <c r="G49" i="1" s="1"/>
  <c r="E52" i="1"/>
  <c r="H50" i="1" s="1"/>
  <c r="F52" i="1"/>
  <c r="I51" i="1" s="1"/>
  <c r="D40" i="1"/>
  <c r="G37" i="1" s="1"/>
  <c r="E40" i="1"/>
  <c r="H39" i="1" s="1"/>
  <c r="F40" i="1"/>
  <c r="I39" i="1" s="1"/>
  <c r="F238" i="1"/>
  <c r="E238" i="1"/>
  <c r="D238" i="1"/>
  <c r="F232" i="1"/>
  <c r="E232" i="1"/>
  <c r="D232" i="1"/>
  <c r="F226" i="1"/>
  <c r="E226" i="1"/>
  <c r="D226" i="1"/>
  <c r="F202" i="1"/>
  <c r="E202" i="1"/>
  <c r="D202" i="1"/>
  <c r="F160" i="1"/>
  <c r="E160" i="1"/>
  <c r="D160" i="1"/>
  <c r="F142" i="1"/>
  <c r="E142" i="1"/>
  <c r="D142" i="1"/>
  <c r="F136" i="1"/>
  <c r="E136" i="1"/>
  <c r="D136" i="1"/>
  <c r="F124" i="1"/>
  <c r="E124" i="1"/>
  <c r="D124" i="1"/>
  <c r="F118" i="1"/>
  <c r="E118" i="1"/>
  <c r="D118" i="1"/>
  <c r="F112" i="1"/>
  <c r="E112" i="1"/>
  <c r="D112" i="1"/>
  <c r="F94" i="1"/>
  <c r="E94" i="1"/>
  <c r="D94" i="1"/>
  <c r="F88" i="1"/>
  <c r="E88" i="1"/>
  <c r="D88" i="1"/>
  <c r="D26" i="1"/>
  <c r="G25" i="1" s="1"/>
  <c r="J25" i="1" s="1"/>
  <c r="F244" i="1"/>
  <c r="E244" i="1"/>
  <c r="D244" i="1"/>
  <c r="F64" i="1"/>
  <c r="E64" i="1"/>
  <c r="D64" i="1"/>
  <c r="F26" i="1"/>
  <c r="I23" i="1" s="1"/>
  <c r="E26" i="1"/>
  <c r="H25" i="1" s="1"/>
  <c r="H134" i="4" l="1"/>
  <c r="G33" i="1"/>
  <c r="H32" i="1"/>
  <c r="I181" i="5"/>
  <c r="H213" i="1"/>
  <c r="H98" i="1"/>
  <c r="H99" i="1"/>
  <c r="H57" i="1"/>
  <c r="J57" i="1" s="1"/>
  <c r="Q26" i="1" s="1"/>
  <c r="H193" i="4"/>
  <c r="K193" i="4" s="1"/>
  <c r="V47" i="4" s="1"/>
  <c r="G32" i="1"/>
  <c r="H232" i="4"/>
  <c r="H230" i="4"/>
  <c r="K230" i="4" s="1"/>
  <c r="S52" i="4" s="1"/>
  <c r="H183" i="4"/>
  <c r="H33" i="1"/>
  <c r="J33" i="1" s="1"/>
  <c r="Q22" i="1" s="1"/>
  <c r="I49" i="1"/>
  <c r="I50" i="1"/>
  <c r="H108" i="5"/>
  <c r="G193" i="1"/>
  <c r="G108" i="5"/>
  <c r="H85" i="5"/>
  <c r="I109" i="5"/>
  <c r="J109" i="5" s="1"/>
  <c r="P40" i="5" s="1"/>
  <c r="I37" i="1"/>
  <c r="I24" i="1"/>
  <c r="G127" i="4"/>
  <c r="H146" i="1"/>
  <c r="G51" i="1"/>
  <c r="H145" i="1"/>
  <c r="H194" i="1"/>
  <c r="G170" i="1"/>
  <c r="G169" i="1"/>
  <c r="H206" i="1"/>
  <c r="I145" i="1"/>
  <c r="H175" i="1"/>
  <c r="G133" i="5"/>
  <c r="H222" i="4"/>
  <c r="G183" i="4"/>
  <c r="G184" i="4"/>
  <c r="H223" i="4"/>
  <c r="G102" i="5"/>
  <c r="G79" i="1"/>
  <c r="G103" i="1"/>
  <c r="H120" i="5"/>
  <c r="I271" i="4"/>
  <c r="H163" i="1"/>
  <c r="G24" i="1"/>
  <c r="K24" i="1" s="1"/>
  <c r="H49" i="1"/>
  <c r="G50" i="1"/>
  <c r="H151" i="5"/>
  <c r="H129" i="4"/>
  <c r="H56" i="1"/>
  <c r="H97" i="5"/>
  <c r="G247" i="4"/>
  <c r="H211" i="1"/>
  <c r="I55" i="1"/>
  <c r="I30" i="4"/>
  <c r="H132" i="5"/>
  <c r="K132" i="5" s="1"/>
  <c r="Q44" i="5" s="1"/>
  <c r="H310" i="4"/>
  <c r="H187" i="1"/>
  <c r="H104" i="1"/>
  <c r="G163" i="1"/>
  <c r="H193" i="1"/>
  <c r="G104" i="1"/>
  <c r="H102" i="5"/>
  <c r="I191" i="4"/>
  <c r="I190" i="4"/>
  <c r="G113" i="4"/>
  <c r="H151" i="1"/>
  <c r="G152" i="1"/>
  <c r="H171" i="1"/>
  <c r="K171" i="1" s="1"/>
  <c r="T45" i="1" s="1"/>
  <c r="G67" i="1"/>
  <c r="H170" i="1"/>
  <c r="G39" i="1"/>
  <c r="K39" i="1" s="1"/>
  <c r="T23" i="1" s="1"/>
  <c r="I103" i="5"/>
  <c r="K103" i="5" s="1"/>
  <c r="R39" i="5" s="1"/>
  <c r="I233" i="4"/>
  <c r="G153" i="4"/>
  <c r="G198" i="5"/>
  <c r="H166" i="4"/>
  <c r="I176" i="1"/>
  <c r="H45" i="1"/>
  <c r="G70" i="4"/>
  <c r="H103" i="1"/>
  <c r="H169" i="4"/>
  <c r="I71" i="4"/>
  <c r="G71" i="4"/>
  <c r="H127" i="1"/>
  <c r="J127" i="1" s="1"/>
  <c r="O38" i="1" s="1"/>
  <c r="G68" i="1"/>
  <c r="G153" i="1"/>
  <c r="H183" i="1"/>
  <c r="I29" i="4"/>
  <c r="I73" i="4"/>
  <c r="J73" i="4" s="1"/>
  <c r="R32" i="4" s="1"/>
  <c r="H136" i="4"/>
  <c r="H294" i="4"/>
  <c r="I295" i="4"/>
  <c r="H205" i="1"/>
  <c r="I151" i="1"/>
  <c r="I146" i="1"/>
  <c r="G54" i="5"/>
  <c r="G152" i="4"/>
  <c r="H311" i="4"/>
  <c r="I25" i="1"/>
  <c r="I38" i="1"/>
  <c r="G127" i="5"/>
  <c r="G144" i="5"/>
  <c r="G311" i="4"/>
  <c r="H295" i="4"/>
  <c r="G249" i="4"/>
  <c r="I111" i="4"/>
  <c r="G55" i="1"/>
  <c r="H128" i="1"/>
  <c r="H176" i="1"/>
  <c r="H218" i="1"/>
  <c r="H312" i="4"/>
  <c r="I183" i="4"/>
  <c r="G150" i="4"/>
  <c r="I70" i="4"/>
  <c r="G186" i="5"/>
  <c r="J186" i="5" s="1"/>
  <c r="O53" i="5" s="1"/>
  <c r="H182" i="1"/>
  <c r="H165" i="1"/>
  <c r="H189" i="1"/>
  <c r="H219" i="1"/>
  <c r="H29" i="4"/>
  <c r="I49" i="5"/>
  <c r="H162" i="5"/>
  <c r="G181" i="5"/>
  <c r="G246" i="4"/>
  <c r="G175" i="4"/>
  <c r="I64" i="4"/>
  <c r="K64" i="4" s="1"/>
  <c r="U31" i="4" s="1"/>
  <c r="I67" i="1"/>
  <c r="G114" i="5"/>
  <c r="H190" i="4"/>
  <c r="I68" i="1"/>
  <c r="H152" i="1"/>
  <c r="I153" i="1"/>
  <c r="G165" i="1"/>
  <c r="G29" i="4"/>
  <c r="K29" i="4" s="1"/>
  <c r="H126" i="5"/>
  <c r="K126" i="5" s="1"/>
  <c r="Q43" i="5" s="1"/>
  <c r="H231" i="4"/>
  <c r="I184" i="4"/>
  <c r="I158" i="4"/>
  <c r="H60" i="5"/>
  <c r="H113" i="4"/>
  <c r="G23" i="1"/>
  <c r="J23" i="1" s="1"/>
  <c r="H81" i="1"/>
  <c r="I129" i="1"/>
  <c r="G150" i="5"/>
  <c r="G30" i="4"/>
  <c r="I270" i="4"/>
  <c r="I249" i="4"/>
  <c r="G231" i="4"/>
  <c r="H224" i="4"/>
  <c r="G177" i="4"/>
  <c r="I160" i="4"/>
  <c r="I135" i="4"/>
  <c r="G72" i="4"/>
  <c r="G65" i="4"/>
  <c r="K29" i="5"/>
  <c r="J29" i="5"/>
  <c r="K217" i="1"/>
  <c r="R53" i="1" s="1"/>
  <c r="G38" i="1"/>
  <c r="H43" i="1"/>
  <c r="G160" i="4"/>
  <c r="I152" i="4"/>
  <c r="I134" i="4"/>
  <c r="I65" i="4"/>
  <c r="I206" i="1"/>
  <c r="G84" i="5"/>
  <c r="H180" i="5"/>
  <c r="K180" i="5" s="1"/>
  <c r="Q52" i="5" s="1"/>
  <c r="I192" i="5"/>
  <c r="H174" i="4"/>
  <c r="I143" i="4"/>
  <c r="G136" i="4"/>
  <c r="H70" i="4"/>
  <c r="I113" i="4"/>
  <c r="H37" i="1"/>
  <c r="G147" i="1"/>
  <c r="K147" i="1" s="1"/>
  <c r="T41" i="1" s="1"/>
  <c r="I165" i="1"/>
  <c r="G30" i="5"/>
  <c r="H49" i="5"/>
  <c r="I127" i="5"/>
  <c r="I133" i="5"/>
  <c r="H145" i="5"/>
  <c r="K145" i="5" s="1"/>
  <c r="R46" i="5" s="1"/>
  <c r="G192" i="5"/>
  <c r="H199" i="5"/>
  <c r="G31" i="4"/>
  <c r="G312" i="4"/>
  <c r="H296" i="4"/>
  <c r="G270" i="4"/>
  <c r="I246" i="4"/>
  <c r="G232" i="4"/>
  <c r="G190" i="4"/>
  <c r="H175" i="4"/>
  <c r="I153" i="4"/>
  <c r="I144" i="4"/>
  <c r="G134" i="4"/>
  <c r="I137" i="4"/>
  <c r="J137" i="4" s="1"/>
  <c r="R40" i="4" s="1"/>
  <c r="G110" i="4"/>
  <c r="I110" i="4"/>
  <c r="I32" i="4"/>
  <c r="I163" i="5"/>
  <c r="H193" i="5"/>
  <c r="K193" i="5" s="1"/>
  <c r="R54" i="5" s="1"/>
  <c r="G271" i="4"/>
  <c r="I247" i="4"/>
  <c r="H191" i="4"/>
  <c r="I182" i="4"/>
  <c r="H176" i="4"/>
  <c r="H167" i="4"/>
  <c r="G158" i="4"/>
  <c r="I150" i="4"/>
  <c r="H135" i="4"/>
  <c r="H71" i="4"/>
  <c r="I60" i="5"/>
  <c r="G111" i="4"/>
  <c r="I73" i="1"/>
  <c r="I175" i="1"/>
  <c r="I205" i="1"/>
  <c r="K69" i="1"/>
  <c r="T28" i="1" s="1"/>
  <c r="H29" i="5"/>
  <c r="I114" i="5"/>
  <c r="I272" i="4"/>
  <c r="G191" i="4"/>
  <c r="G182" i="4"/>
  <c r="G176" i="4"/>
  <c r="I159" i="4"/>
  <c r="G135" i="4"/>
  <c r="I74" i="1"/>
  <c r="H79" i="1"/>
  <c r="G145" i="1"/>
  <c r="G272" i="4"/>
  <c r="G233" i="4"/>
  <c r="I192" i="4"/>
  <c r="G159" i="4"/>
  <c r="I62" i="4"/>
  <c r="I43" i="1"/>
  <c r="H38" i="1"/>
  <c r="G80" i="1"/>
  <c r="I144" i="5"/>
  <c r="G192" i="4"/>
  <c r="I142" i="4"/>
  <c r="H72" i="4"/>
  <c r="I312" i="4"/>
  <c r="I311" i="4"/>
  <c r="I313" i="4"/>
  <c r="I310" i="4"/>
  <c r="H249" i="4"/>
  <c r="H246" i="4"/>
  <c r="H248" i="4"/>
  <c r="J248" i="4" s="1"/>
  <c r="Q54" i="4" s="1"/>
  <c r="H153" i="4"/>
  <c r="H150" i="4"/>
  <c r="H152" i="4"/>
  <c r="J69" i="1"/>
  <c r="Q28" i="1" s="1"/>
  <c r="G187" i="1"/>
  <c r="I81" i="1"/>
  <c r="I80" i="1"/>
  <c r="I55" i="5"/>
  <c r="I54" i="5"/>
  <c r="G163" i="5"/>
  <c r="G162" i="5"/>
  <c r="H247" i="4"/>
  <c r="I225" i="4"/>
  <c r="I224" i="4"/>
  <c r="I222" i="4"/>
  <c r="I223" i="4"/>
  <c r="H151" i="4"/>
  <c r="J151" i="4" s="1"/>
  <c r="P42" i="4" s="1"/>
  <c r="I128" i="4"/>
  <c r="J128" i="4" s="1"/>
  <c r="Q39" i="4" s="1"/>
  <c r="I129" i="4"/>
  <c r="I126" i="4"/>
  <c r="I183" i="1"/>
  <c r="I181" i="1"/>
  <c r="I97" i="5"/>
  <c r="I96" i="5"/>
  <c r="H272" i="4"/>
  <c r="H273" i="4"/>
  <c r="H271" i="4"/>
  <c r="I176" i="4"/>
  <c r="I175" i="4"/>
  <c r="I177" i="4"/>
  <c r="I174" i="4"/>
  <c r="H160" i="4"/>
  <c r="H161" i="4"/>
  <c r="H159" i="4"/>
  <c r="H23" i="1"/>
  <c r="H24" i="1"/>
  <c r="J217" i="1"/>
  <c r="O53" i="1" s="1"/>
  <c r="G188" i="1"/>
  <c r="G128" i="1"/>
  <c r="G129" i="1"/>
  <c r="I30" i="5"/>
  <c r="I29" i="5"/>
  <c r="H54" i="5"/>
  <c r="H55" i="5"/>
  <c r="K32" i="4"/>
  <c r="J32" i="4"/>
  <c r="I120" i="5"/>
  <c r="I121" i="5"/>
  <c r="K25" i="1"/>
  <c r="I104" i="1"/>
  <c r="I105" i="1"/>
  <c r="J105" i="1" s="1"/>
  <c r="Q34" i="1" s="1"/>
  <c r="I103" i="1"/>
  <c r="I213" i="1"/>
  <c r="I212" i="1"/>
  <c r="I211" i="1"/>
  <c r="G219" i="1"/>
  <c r="G218" i="1"/>
  <c r="G45" i="1"/>
  <c r="G44" i="1"/>
  <c r="H68" i="1"/>
  <c r="H67" i="1"/>
  <c r="I99" i="1"/>
  <c r="I98" i="1"/>
  <c r="I97" i="1"/>
  <c r="I189" i="1"/>
  <c r="I188" i="1"/>
  <c r="I219" i="1"/>
  <c r="I218" i="1"/>
  <c r="K48" i="5"/>
  <c r="Q30" i="5" s="1"/>
  <c r="J48" i="5"/>
  <c r="O30" i="5" s="1"/>
  <c r="G297" i="4"/>
  <c r="G295" i="4"/>
  <c r="G294" i="4"/>
  <c r="G169" i="4"/>
  <c r="G167" i="4"/>
  <c r="G166" i="4"/>
  <c r="H144" i="4"/>
  <c r="H145" i="4"/>
  <c r="H143" i="4"/>
  <c r="H142" i="4"/>
  <c r="G61" i="5"/>
  <c r="G60" i="5"/>
  <c r="I128" i="1"/>
  <c r="G194" i="1"/>
  <c r="I164" i="1"/>
  <c r="J164" i="1" s="1"/>
  <c r="P44" i="1" s="1"/>
  <c r="H51" i="1"/>
  <c r="G75" i="1"/>
  <c r="G74" i="1"/>
  <c r="G73" i="1"/>
  <c r="G177" i="1"/>
  <c r="G176" i="1"/>
  <c r="I195" i="1"/>
  <c r="J195" i="1" s="1"/>
  <c r="Q49" i="1" s="1"/>
  <c r="I194" i="1"/>
  <c r="I193" i="1"/>
  <c r="G207" i="1"/>
  <c r="G206" i="1"/>
  <c r="I85" i="5"/>
  <c r="I84" i="5"/>
  <c r="G96" i="5"/>
  <c r="H115" i="5"/>
  <c r="J115" i="5" s="1"/>
  <c r="P41" i="5" s="1"/>
  <c r="G121" i="5"/>
  <c r="I199" i="5"/>
  <c r="I198" i="5"/>
  <c r="H32" i="4"/>
  <c r="H31" i="4"/>
  <c r="G313" i="4"/>
  <c r="I297" i="4"/>
  <c r="I296" i="4"/>
  <c r="I232" i="4"/>
  <c r="I231" i="4"/>
  <c r="H185" i="4"/>
  <c r="K185" i="4" s="1"/>
  <c r="V46" i="4" s="1"/>
  <c r="H182" i="4"/>
  <c r="I169" i="4"/>
  <c r="I168" i="4"/>
  <c r="J168" i="4" s="1"/>
  <c r="Q44" i="4" s="1"/>
  <c r="G145" i="4"/>
  <c r="G143" i="4"/>
  <c r="G144" i="4"/>
  <c r="G97" i="1"/>
  <c r="G99" i="1"/>
  <c r="G98" i="1"/>
  <c r="I170" i="1"/>
  <c r="I169" i="1"/>
  <c r="G183" i="1"/>
  <c r="G182" i="1"/>
  <c r="G181" i="1"/>
  <c r="G213" i="1"/>
  <c r="G211" i="1"/>
  <c r="I151" i="5"/>
  <c r="I150" i="5"/>
  <c r="G225" i="4"/>
  <c r="G223" i="4"/>
  <c r="G222" i="4"/>
  <c r="I167" i="4"/>
  <c r="I31" i="1"/>
  <c r="J31" i="1" s="1"/>
  <c r="O22" i="1" s="1"/>
  <c r="I32" i="1"/>
  <c r="I56" i="1"/>
  <c r="H75" i="1"/>
  <c r="H73" i="1"/>
  <c r="H74" i="1"/>
  <c r="I45" i="1"/>
  <c r="G129" i="4"/>
  <c r="G126" i="4"/>
  <c r="H63" i="4"/>
  <c r="H126" i="4"/>
  <c r="H127" i="4"/>
  <c r="H111" i="4"/>
  <c r="H112" i="4"/>
  <c r="G62" i="4"/>
  <c r="G63" i="4"/>
  <c r="H65" i="4"/>
  <c r="H62" i="4"/>
  <c r="G56" i="1"/>
  <c r="J32" i="1" l="1"/>
  <c r="P22" i="1" s="1"/>
  <c r="K109" i="5"/>
  <c r="R40" i="5" s="1"/>
  <c r="K181" i="5"/>
  <c r="R52" i="5" s="1"/>
  <c r="J193" i="4"/>
  <c r="R47" i="4" s="1"/>
  <c r="J205" i="1"/>
  <c r="O51" i="1" s="1"/>
  <c r="J183" i="4"/>
  <c r="P46" i="4" s="1"/>
  <c r="K57" i="1"/>
  <c r="T26" i="1" s="1"/>
  <c r="J230" i="4"/>
  <c r="O52" i="4" s="1"/>
  <c r="K23" i="1"/>
  <c r="J108" i="5"/>
  <c r="O40" i="5" s="1"/>
  <c r="J29" i="4"/>
  <c r="J150" i="5"/>
  <c r="O47" i="5" s="1"/>
  <c r="J231" i="4"/>
  <c r="P52" i="4" s="1"/>
  <c r="J169" i="1"/>
  <c r="O45" i="1" s="1"/>
  <c r="K193" i="1"/>
  <c r="R49" i="1" s="1"/>
  <c r="K85" i="5"/>
  <c r="R36" i="5" s="1"/>
  <c r="K73" i="4"/>
  <c r="V32" i="4" s="1"/>
  <c r="K108" i="5"/>
  <c r="Q40" i="5" s="1"/>
  <c r="K55" i="1"/>
  <c r="R26" i="1" s="1"/>
  <c r="K146" i="1"/>
  <c r="S41" i="1" s="1"/>
  <c r="J120" i="5"/>
  <c r="O42" i="5" s="1"/>
  <c r="J190" i="4"/>
  <c r="O47" i="4" s="1"/>
  <c r="K79" i="1"/>
  <c r="R30" i="1" s="1"/>
  <c r="K183" i="4"/>
  <c r="T46" i="4" s="1"/>
  <c r="K198" i="5"/>
  <c r="Q55" i="5" s="1"/>
  <c r="K224" i="4"/>
  <c r="U51" i="4" s="1"/>
  <c r="K33" i="1"/>
  <c r="T22" i="1" s="1"/>
  <c r="J296" i="4"/>
  <c r="Q60" i="4" s="1"/>
  <c r="J64" i="4"/>
  <c r="Q31" i="4" s="1"/>
  <c r="K158" i="4"/>
  <c r="S43" i="4" s="1"/>
  <c r="J102" i="5"/>
  <c r="O39" i="5" s="1"/>
  <c r="K145" i="1"/>
  <c r="R41" i="1" s="1"/>
  <c r="J49" i="1"/>
  <c r="O25" i="1" s="1"/>
  <c r="J170" i="1"/>
  <c r="P45" i="1" s="1"/>
  <c r="J97" i="5"/>
  <c r="P38" i="5" s="1"/>
  <c r="K49" i="1"/>
  <c r="R25" i="1" s="1"/>
  <c r="J37" i="1"/>
  <c r="O23" i="1" s="1"/>
  <c r="J145" i="5"/>
  <c r="P46" i="5" s="1"/>
  <c r="J103" i="1"/>
  <c r="O34" i="1" s="1"/>
  <c r="J43" i="1"/>
  <c r="O24" i="1" s="1"/>
  <c r="J193" i="5"/>
  <c r="P54" i="5" s="1"/>
  <c r="J24" i="1"/>
  <c r="K184" i="4"/>
  <c r="U46" i="4" s="1"/>
  <c r="J144" i="5"/>
  <c r="O46" i="5" s="1"/>
  <c r="K165" i="1"/>
  <c r="T44" i="1" s="1"/>
  <c r="K205" i="1"/>
  <c r="R51" i="1" s="1"/>
  <c r="K71" i="4"/>
  <c r="T32" i="4" s="1"/>
  <c r="J50" i="1"/>
  <c r="P25" i="1" s="1"/>
  <c r="J103" i="5"/>
  <c r="P39" i="5" s="1"/>
  <c r="J184" i="4"/>
  <c r="Q46" i="4" s="1"/>
  <c r="K102" i="5"/>
  <c r="Q39" i="5" s="1"/>
  <c r="K127" i="1"/>
  <c r="R38" i="1" s="1"/>
  <c r="K163" i="1"/>
  <c r="R44" i="1" s="1"/>
  <c r="K175" i="1"/>
  <c r="R46" i="1" s="1"/>
  <c r="K189" i="1"/>
  <c r="T48" i="1" s="1"/>
  <c r="J55" i="5"/>
  <c r="P31" i="5" s="1"/>
  <c r="J127" i="4"/>
  <c r="P39" i="4" s="1"/>
  <c r="J133" i="5"/>
  <c r="P44" i="5" s="1"/>
  <c r="J153" i="1"/>
  <c r="Q42" i="1" s="1"/>
  <c r="K70" i="4"/>
  <c r="S32" i="4" s="1"/>
  <c r="K151" i="1"/>
  <c r="R42" i="1" s="1"/>
  <c r="J126" i="5"/>
  <c r="O43" i="5" s="1"/>
  <c r="K192" i="4"/>
  <c r="U47" i="4" s="1"/>
  <c r="J152" i="1"/>
  <c r="P42" i="1" s="1"/>
  <c r="J311" i="4"/>
  <c r="P62" i="4" s="1"/>
  <c r="J39" i="1"/>
  <c r="Q23" i="1" s="1"/>
  <c r="J175" i="1"/>
  <c r="O46" i="1" s="1"/>
  <c r="K81" i="1"/>
  <c r="T30" i="1" s="1"/>
  <c r="J151" i="5"/>
  <c r="P47" i="5" s="1"/>
  <c r="K43" i="1"/>
  <c r="R24" i="1" s="1"/>
  <c r="J71" i="4"/>
  <c r="P32" i="4" s="1"/>
  <c r="K190" i="4"/>
  <c r="S47" i="4" s="1"/>
  <c r="J110" i="4"/>
  <c r="O37" i="4" s="1"/>
  <c r="K150" i="4"/>
  <c r="S42" i="4" s="1"/>
  <c r="K49" i="5"/>
  <c r="R30" i="5" s="1"/>
  <c r="K50" i="1"/>
  <c r="S25" i="1" s="1"/>
  <c r="J181" i="5"/>
  <c r="P52" i="5" s="1"/>
  <c r="J132" i="5"/>
  <c r="O44" i="5" s="1"/>
  <c r="K270" i="4"/>
  <c r="S57" i="4" s="1"/>
  <c r="J163" i="1"/>
  <c r="O44" i="1" s="1"/>
  <c r="J171" i="1"/>
  <c r="Q45" i="1" s="1"/>
  <c r="J247" i="4"/>
  <c r="P54" i="4" s="1"/>
  <c r="J177" i="4"/>
  <c r="R45" i="4" s="1"/>
  <c r="J84" i="5"/>
  <c r="O36" i="5" s="1"/>
  <c r="J104" i="1"/>
  <c r="P34" i="1" s="1"/>
  <c r="K311" i="4"/>
  <c r="T62" i="4" s="1"/>
  <c r="K248" i="4"/>
  <c r="U54" i="4" s="1"/>
  <c r="J70" i="4"/>
  <c r="O32" i="4" s="1"/>
  <c r="K133" i="5"/>
  <c r="R44" i="5" s="1"/>
  <c r="K176" i="4"/>
  <c r="U45" i="4" s="1"/>
  <c r="K177" i="4"/>
  <c r="V45" i="4" s="1"/>
  <c r="J146" i="1"/>
  <c r="P41" i="1" s="1"/>
  <c r="K114" i="5"/>
  <c r="Q41" i="5" s="1"/>
  <c r="K110" i="4"/>
  <c r="S37" i="4" s="1"/>
  <c r="J55" i="1"/>
  <c r="O26" i="1" s="1"/>
  <c r="J79" i="1"/>
  <c r="O30" i="1" s="1"/>
  <c r="J153" i="4"/>
  <c r="R42" i="4" s="1"/>
  <c r="K37" i="1"/>
  <c r="R23" i="1" s="1"/>
  <c r="K136" i="4"/>
  <c r="U40" i="4" s="1"/>
  <c r="K144" i="5"/>
  <c r="Q46" i="5" s="1"/>
  <c r="J38" i="1"/>
  <c r="P23" i="1" s="1"/>
  <c r="K247" i="4"/>
  <c r="T54" i="4" s="1"/>
  <c r="J49" i="5"/>
  <c r="P30" i="5" s="1"/>
  <c r="J150" i="4"/>
  <c r="O42" i="4" s="1"/>
  <c r="J54" i="5"/>
  <c r="O31" i="5" s="1"/>
  <c r="J151" i="1"/>
  <c r="O42" i="1" s="1"/>
  <c r="K120" i="5"/>
  <c r="Q42" i="5" s="1"/>
  <c r="K142" i="4"/>
  <c r="S41" i="4" s="1"/>
  <c r="J180" i="5"/>
  <c r="O52" i="5" s="1"/>
  <c r="J233" i="4"/>
  <c r="R52" i="4" s="1"/>
  <c r="J176" i="4"/>
  <c r="Q45" i="4" s="1"/>
  <c r="J147" i="1"/>
  <c r="Q41" i="1" s="1"/>
  <c r="J192" i="5"/>
  <c r="O54" i="5" s="1"/>
  <c r="J158" i="4"/>
  <c r="O43" i="4" s="1"/>
  <c r="K80" i="1"/>
  <c r="S30" i="1" s="1"/>
  <c r="K191" i="4"/>
  <c r="T47" i="4" s="1"/>
  <c r="J175" i="4"/>
  <c r="P45" i="4" s="1"/>
  <c r="J145" i="1"/>
  <c r="O41" i="1" s="1"/>
  <c r="J249" i="4"/>
  <c r="R54" i="4" s="1"/>
  <c r="J246" i="4"/>
  <c r="O54" i="4" s="1"/>
  <c r="J81" i="1"/>
  <c r="Q30" i="1" s="1"/>
  <c r="K231" i="4"/>
  <c r="T52" i="4" s="1"/>
  <c r="K312" i="4"/>
  <c r="U62" i="4" s="1"/>
  <c r="K192" i="5"/>
  <c r="Q54" i="5" s="1"/>
  <c r="J165" i="1"/>
  <c r="Q44" i="1" s="1"/>
  <c r="K153" i="1"/>
  <c r="T42" i="1" s="1"/>
  <c r="J270" i="4"/>
  <c r="O57" i="4" s="1"/>
  <c r="K233" i="4"/>
  <c r="V52" i="4" s="1"/>
  <c r="J72" i="4"/>
  <c r="Q32" i="4" s="1"/>
  <c r="J134" i="4"/>
  <c r="O40" i="4" s="1"/>
  <c r="K113" i="4"/>
  <c r="V37" i="4" s="1"/>
  <c r="J30" i="4"/>
  <c r="K30" i="4"/>
  <c r="J113" i="4"/>
  <c r="R37" i="4" s="1"/>
  <c r="K134" i="4"/>
  <c r="S40" i="4" s="1"/>
  <c r="K175" i="4"/>
  <c r="T45" i="4" s="1"/>
  <c r="K65" i="4"/>
  <c r="V31" i="4" s="1"/>
  <c r="J312" i="4"/>
  <c r="Q62" i="4" s="1"/>
  <c r="K97" i="5"/>
  <c r="R38" i="5" s="1"/>
  <c r="J192" i="4"/>
  <c r="Q47" i="4" s="1"/>
  <c r="K151" i="4"/>
  <c r="T42" i="4" s="1"/>
  <c r="K72" i="4"/>
  <c r="U32" i="4" s="1"/>
  <c r="K246" i="4"/>
  <c r="S54" i="4" s="1"/>
  <c r="J114" i="5"/>
  <c r="O41" i="5" s="1"/>
  <c r="K127" i="5"/>
  <c r="R43" i="5" s="1"/>
  <c r="K54" i="5"/>
  <c r="Q31" i="5" s="1"/>
  <c r="K153" i="4"/>
  <c r="V42" i="4" s="1"/>
  <c r="K249" i="4"/>
  <c r="V54" i="4" s="1"/>
  <c r="J191" i="4"/>
  <c r="P47" i="4" s="1"/>
  <c r="K152" i="1"/>
  <c r="S42" i="1" s="1"/>
  <c r="K127" i="4"/>
  <c r="T39" i="4" s="1"/>
  <c r="K111" i="4"/>
  <c r="T37" i="4" s="1"/>
  <c r="K232" i="4"/>
  <c r="U52" i="4" s="1"/>
  <c r="J199" i="5"/>
  <c r="P55" i="5" s="1"/>
  <c r="K55" i="5"/>
  <c r="R31" i="5" s="1"/>
  <c r="K38" i="1"/>
  <c r="S23" i="1" s="1"/>
  <c r="K30" i="5"/>
  <c r="J30" i="5"/>
  <c r="K135" i="4"/>
  <c r="T40" i="4" s="1"/>
  <c r="J135" i="4"/>
  <c r="P40" i="4" s="1"/>
  <c r="K31" i="4"/>
  <c r="J31" i="4"/>
  <c r="J136" i="4"/>
  <c r="Q40" i="4" s="1"/>
  <c r="K137" i="4"/>
  <c r="V40" i="4" s="1"/>
  <c r="K31" i="1"/>
  <c r="R22" i="1" s="1"/>
  <c r="K168" i="4"/>
  <c r="U44" i="4" s="1"/>
  <c r="J127" i="5"/>
  <c r="P43" i="5" s="1"/>
  <c r="J189" i="1"/>
  <c r="Q48" i="1" s="1"/>
  <c r="K151" i="5"/>
  <c r="R47" i="5" s="1"/>
  <c r="J85" i="5"/>
  <c r="P36" i="5" s="1"/>
  <c r="K105" i="1"/>
  <c r="T34" i="1" s="1"/>
  <c r="K181" i="1"/>
  <c r="R47" i="1" s="1"/>
  <c r="J181" i="1"/>
  <c r="O47" i="1" s="1"/>
  <c r="K313" i="4"/>
  <c r="V62" i="4" s="1"/>
  <c r="J313" i="4"/>
  <c r="R62" i="4" s="1"/>
  <c r="J96" i="5"/>
  <c r="O38" i="5" s="1"/>
  <c r="K96" i="5"/>
  <c r="Q38" i="5" s="1"/>
  <c r="J51" i="1"/>
  <c r="Q25" i="1" s="1"/>
  <c r="K51" i="1"/>
  <c r="T25" i="1" s="1"/>
  <c r="K61" i="5"/>
  <c r="R32" i="5" s="1"/>
  <c r="J61" i="5"/>
  <c r="P32" i="5" s="1"/>
  <c r="K166" i="4"/>
  <c r="S44" i="4" s="1"/>
  <c r="J166" i="4"/>
  <c r="O44" i="4" s="1"/>
  <c r="K297" i="4"/>
  <c r="V60" i="4" s="1"/>
  <c r="J297" i="4"/>
  <c r="R60" i="4" s="1"/>
  <c r="J45" i="1"/>
  <c r="Q24" i="1" s="1"/>
  <c r="K45" i="1"/>
  <c r="T24" i="1" s="1"/>
  <c r="J212" i="1"/>
  <c r="P52" i="1" s="1"/>
  <c r="K212" i="1"/>
  <c r="S52" i="1" s="1"/>
  <c r="K150" i="5"/>
  <c r="Q47" i="5" s="1"/>
  <c r="K159" i="4"/>
  <c r="T43" i="4" s="1"/>
  <c r="J159" i="4"/>
  <c r="P43" i="4" s="1"/>
  <c r="K273" i="4"/>
  <c r="V57" i="4" s="1"/>
  <c r="J273" i="4"/>
  <c r="R57" i="4" s="1"/>
  <c r="K187" i="1"/>
  <c r="R48" i="1" s="1"/>
  <c r="J187" i="1"/>
  <c r="O48" i="1" s="1"/>
  <c r="K310" i="4"/>
  <c r="S62" i="4" s="1"/>
  <c r="J310" i="4"/>
  <c r="O62" i="4" s="1"/>
  <c r="K56" i="1"/>
  <c r="S26" i="1" s="1"/>
  <c r="J56" i="1"/>
  <c r="P26" i="1" s="1"/>
  <c r="J63" i="4"/>
  <c r="P31" i="4" s="1"/>
  <c r="K63" i="4"/>
  <c r="T31" i="4" s="1"/>
  <c r="K112" i="4"/>
  <c r="U37" i="4" s="1"/>
  <c r="J112" i="4"/>
  <c r="Q37" i="4" s="1"/>
  <c r="K128" i="4"/>
  <c r="U39" i="4" s="1"/>
  <c r="K222" i="4"/>
  <c r="S51" i="4" s="1"/>
  <c r="J222" i="4"/>
  <c r="O51" i="4" s="1"/>
  <c r="K182" i="1"/>
  <c r="S47" i="1" s="1"/>
  <c r="J182" i="1"/>
  <c r="P47" i="1" s="1"/>
  <c r="K98" i="1"/>
  <c r="S33" i="1" s="1"/>
  <c r="J98" i="1"/>
  <c r="P33" i="1" s="1"/>
  <c r="K145" i="4"/>
  <c r="V41" i="4" s="1"/>
  <c r="J145" i="4"/>
  <c r="R41" i="4" s="1"/>
  <c r="K206" i="1"/>
  <c r="S51" i="1" s="1"/>
  <c r="J206" i="1"/>
  <c r="P51" i="1" s="1"/>
  <c r="J73" i="1"/>
  <c r="O29" i="1" s="1"/>
  <c r="K73" i="1"/>
  <c r="R29" i="1" s="1"/>
  <c r="J111" i="4"/>
  <c r="P37" i="4" s="1"/>
  <c r="J65" i="4"/>
  <c r="R31" i="4" s="1"/>
  <c r="K167" i="4"/>
  <c r="T44" i="4" s="1"/>
  <c r="J167" i="4"/>
  <c r="P44" i="4" s="1"/>
  <c r="K199" i="5"/>
  <c r="R55" i="5" s="1"/>
  <c r="K195" i="1"/>
  <c r="T49" i="1" s="1"/>
  <c r="K164" i="1"/>
  <c r="S44" i="1" s="1"/>
  <c r="K67" i="1"/>
  <c r="R28" i="1" s="1"/>
  <c r="J67" i="1"/>
  <c r="O28" i="1" s="1"/>
  <c r="K296" i="4"/>
  <c r="U60" i="4" s="1"/>
  <c r="K115" i="5"/>
  <c r="R41" i="5" s="1"/>
  <c r="K218" i="1"/>
  <c r="S53" i="1" s="1"/>
  <c r="J218" i="1"/>
  <c r="P53" i="1" s="1"/>
  <c r="K104" i="1"/>
  <c r="S34" i="1" s="1"/>
  <c r="K129" i="1"/>
  <c r="T38" i="1" s="1"/>
  <c r="J129" i="1"/>
  <c r="Q38" i="1" s="1"/>
  <c r="K188" i="1"/>
  <c r="S48" i="1" s="1"/>
  <c r="J188" i="1"/>
  <c r="P48" i="1" s="1"/>
  <c r="J193" i="1"/>
  <c r="O49" i="1" s="1"/>
  <c r="K161" i="4"/>
  <c r="V43" i="4" s="1"/>
  <c r="J161" i="4"/>
  <c r="R43" i="4" s="1"/>
  <c r="J272" i="4"/>
  <c r="Q57" i="4" s="1"/>
  <c r="K272" i="4"/>
  <c r="U57" i="4" s="1"/>
  <c r="K162" i="5"/>
  <c r="Q49" i="5" s="1"/>
  <c r="J162" i="5"/>
  <c r="O49" i="5" s="1"/>
  <c r="K169" i="1"/>
  <c r="R45" i="1" s="1"/>
  <c r="K152" i="4"/>
  <c r="U42" i="4" s="1"/>
  <c r="J152" i="4"/>
  <c r="Q42" i="4" s="1"/>
  <c r="J185" i="4"/>
  <c r="R46" i="4" s="1"/>
  <c r="J223" i="4"/>
  <c r="P51" i="4" s="1"/>
  <c r="K223" i="4"/>
  <c r="T51" i="4" s="1"/>
  <c r="K211" i="1"/>
  <c r="R52" i="1" s="1"/>
  <c r="J211" i="1"/>
  <c r="O52" i="1" s="1"/>
  <c r="K183" i="1"/>
  <c r="T47" i="1" s="1"/>
  <c r="J183" i="1"/>
  <c r="Q47" i="1" s="1"/>
  <c r="K99" i="1"/>
  <c r="T33" i="1" s="1"/>
  <c r="J99" i="1"/>
  <c r="Q33" i="1" s="1"/>
  <c r="J121" i="5"/>
  <c r="P42" i="5" s="1"/>
  <c r="K121" i="5"/>
  <c r="R42" i="5" s="1"/>
  <c r="K207" i="1"/>
  <c r="T51" i="1" s="1"/>
  <c r="J207" i="1"/>
  <c r="Q51" i="1" s="1"/>
  <c r="K176" i="1"/>
  <c r="S46" i="1" s="1"/>
  <c r="J176" i="1"/>
  <c r="P46" i="1" s="1"/>
  <c r="K74" i="1"/>
  <c r="S29" i="1" s="1"/>
  <c r="J74" i="1"/>
  <c r="P29" i="1" s="1"/>
  <c r="J194" i="1"/>
  <c r="P49" i="1" s="1"/>
  <c r="K194" i="1"/>
  <c r="S49" i="1" s="1"/>
  <c r="K169" i="4"/>
  <c r="V44" i="4" s="1"/>
  <c r="J169" i="4"/>
  <c r="R44" i="4" s="1"/>
  <c r="K294" i="4"/>
  <c r="S60" i="4" s="1"/>
  <c r="J294" i="4"/>
  <c r="O60" i="4" s="1"/>
  <c r="K68" i="1"/>
  <c r="S28" i="1" s="1"/>
  <c r="J68" i="1"/>
  <c r="P28" i="1" s="1"/>
  <c r="J142" i="4"/>
  <c r="O41" i="4" s="1"/>
  <c r="J232" i="4"/>
  <c r="Q52" i="4" s="1"/>
  <c r="K219" i="1"/>
  <c r="T53" i="1" s="1"/>
  <c r="J219" i="1"/>
  <c r="Q53" i="1" s="1"/>
  <c r="J80" i="1"/>
  <c r="P30" i="1" s="1"/>
  <c r="K128" i="1"/>
  <c r="S38" i="1" s="1"/>
  <c r="J128" i="1"/>
  <c r="P38" i="1" s="1"/>
  <c r="J160" i="4"/>
  <c r="Q43" i="4" s="1"/>
  <c r="K160" i="4"/>
  <c r="U43" i="4" s="1"/>
  <c r="K163" i="5"/>
  <c r="R49" i="5" s="1"/>
  <c r="J163" i="5"/>
  <c r="P49" i="5" s="1"/>
  <c r="K170" i="1"/>
  <c r="S45" i="1" s="1"/>
  <c r="K103" i="1"/>
  <c r="R34" i="1" s="1"/>
  <c r="J198" i="5"/>
  <c r="O55" i="5" s="1"/>
  <c r="K143" i="4"/>
  <c r="T41" i="4" s="1"/>
  <c r="J143" i="4"/>
  <c r="P41" i="4" s="1"/>
  <c r="J62" i="4"/>
  <c r="O31" i="4" s="1"/>
  <c r="K62" i="4"/>
  <c r="S31" i="4" s="1"/>
  <c r="J126" i="4"/>
  <c r="O39" i="4" s="1"/>
  <c r="K126" i="4"/>
  <c r="S39" i="4" s="1"/>
  <c r="K129" i="4"/>
  <c r="V39" i="4" s="1"/>
  <c r="J129" i="4"/>
  <c r="R39" i="4" s="1"/>
  <c r="K225" i="4"/>
  <c r="V51" i="4" s="1"/>
  <c r="J225" i="4"/>
  <c r="R51" i="4" s="1"/>
  <c r="K213" i="1"/>
  <c r="T52" i="1" s="1"/>
  <c r="J213" i="1"/>
  <c r="Q52" i="1" s="1"/>
  <c r="J97" i="1"/>
  <c r="O33" i="1" s="1"/>
  <c r="K97" i="1"/>
  <c r="R33" i="1" s="1"/>
  <c r="J144" i="4"/>
  <c r="Q41" i="4" s="1"/>
  <c r="K144" i="4"/>
  <c r="U41" i="4" s="1"/>
  <c r="K182" i="4"/>
  <c r="S46" i="4" s="1"/>
  <c r="J182" i="4"/>
  <c r="O46" i="4" s="1"/>
  <c r="J224" i="4"/>
  <c r="Q51" i="4" s="1"/>
  <c r="K177" i="1"/>
  <c r="T46" i="1" s="1"/>
  <c r="J177" i="1"/>
  <c r="Q46" i="1" s="1"/>
  <c r="J75" i="1"/>
  <c r="Q29" i="1" s="1"/>
  <c r="K75" i="1"/>
  <c r="T29" i="1" s="1"/>
  <c r="K60" i="5"/>
  <c r="Q32" i="5" s="1"/>
  <c r="J60" i="5"/>
  <c r="O32" i="5" s="1"/>
  <c r="K295" i="4"/>
  <c r="T60" i="4" s="1"/>
  <c r="J295" i="4"/>
  <c r="P60" i="4" s="1"/>
  <c r="K44" i="1"/>
  <c r="S24" i="1" s="1"/>
  <c r="J44" i="1"/>
  <c r="P24" i="1" s="1"/>
  <c r="K174" i="4"/>
  <c r="S45" i="4" s="1"/>
  <c r="J174" i="4"/>
  <c r="O45" i="4" s="1"/>
  <c r="K271" i="4"/>
  <c r="T57" i="4" s="1"/>
  <c r="J271" i="4"/>
  <c r="P57" i="4" s="1"/>
  <c r="K84" i="5"/>
  <c r="Q36" i="5" s="1"/>
  <c r="K32" i="1"/>
  <c r="S22" i="1" s="1"/>
</calcChain>
</file>

<file path=xl/sharedStrings.xml><?xml version="1.0" encoding="utf-8"?>
<sst xmlns="http://schemas.openxmlformats.org/spreadsheetml/2006/main" count="1239" uniqueCount="74">
  <si>
    <t>EGF 1</t>
  </si>
  <si>
    <t>Naked</t>
  </si>
  <si>
    <t>Fm</t>
  </si>
  <si>
    <t>Fdi</t>
  </si>
  <si>
    <t>Glyco</t>
  </si>
  <si>
    <t>NSCTSVGCQNGGTCVTQLNGKTY</t>
  </si>
  <si>
    <t>Total</t>
  </si>
  <si>
    <t>Average Percentage of Total</t>
  </si>
  <si>
    <t>SE of Percentage</t>
  </si>
  <si>
    <t>Raw Area</t>
  </si>
  <si>
    <t>Percentage of Area</t>
  </si>
  <si>
    <t>EGF 2</t>
  </si>
  <si>
    <t>CQNGGTCQVTFR</t>
  </si>
  <si>
    <t>CPLGFDESLCEIAVPNACDHVTCLNGGTCQLK</t>
  </si>
  <si>
    <t>EGF 3</t>
  </si>
  <si>
    <t>EGF4</t>
  </si>
  <si>
    <t>CASSPCRNGATCTALAGSSSF</t>
  </si>
  <si>
    <t>EGF5</t>
  </si>
  <si>
    <t>GGTCVNTHGSY</t>
  </si>
  <si>
    <t>EGF6</t>
  </si>
  <si>
    <t>EGF7</t>
  </si>
  <si>
    <t>EGF8</t>
  </si>
  <si>
    <t>EGF9</t>
  </si>
  <si>
    <t>EGF10</t>
  </si>
  <si>
    <t>EGF11</t>
  </si>
  <si>
    <t>EGF12</t>
  </si>
  <si>
    <t>EGF13</t>
  </si>
  <si>
    <t>EGF14</t>
  </si>
  <si>
    <t>EGF15</t>
  </si>
  <si>
    <t>EGF16</t>
  </si>
  <si>
    <t>EGF17</t>
  </si>
  <si>
    <t>EGF18</t>
  </si>
  <si>
    <t>EGF19</t>
  </si>
  <si>
    <t>EGF20</t>
  </si>
  <si>
    <t>EGF21</t>
  </si>
  <si>
    <t>EGF22</t>
  </si>
  <si>
    <t>EGF23</t>
  </si>
  <si>
    <t>EGF24</t>
  </si>
  <si>
    <t>EGF25</t>
  </si>
  <si>
    <t>EGF26</t>
  </si>
  <si>
    <t>EGF27</t>
  </si>
  <si>
    <t>EGF28</t>
  </si>
  <si>
    <t>EGF29</t>
  </si>
  <si>
    <t>EGF30</t>
  </si>
  <si>
    <t>EGF31</t>
  </si>
  <si>
    <t>EGF32</t>
  </si>
  <si>
    <t>EGF33</t>
  </si>
  <si>
    <t>EGF34</t>
  </si>
  <si>
    <t>EGF35</t>
  </si>
  <si>
    <t>EGF36</t>
  </si>
  <si>
    <t>Naked SE</t>
  </si>
  <si>
    <t>Fm SE</t>
  </si>
  <si>
    <t>Fdi SE</t>
  </si>
  <si>
    <t>EGF1</t>
  </si>
  <si>
    <t>EGF2</t>
  </si>
  <si>
    <t>EGF3</t>
  </si>
  <si>
    <t>GlcNAc</t>
  </si>
  <si>
    <t>GlcNAc SE</t>
  </si>
  <si>
    <t>Gm</t>
  </si>
  <si>
    <t>Gdi</t>
  </si>
  <si>
    <t>Gtri</t>
  </si>
  <si>
    <t>Gm SE</t>
  </si>
  <si>
    <t>Gdi SE</t>
  </si>
  <si>
    <t>Gtri SE</t>
  </si>
  <si>
    <t># RT [min] Area 
4 4.6 175733619 
5 4.7 204437572 
6 4.7 61264890 
Average Percentage of Total</t>
  </si>
  <si>
    <t>a</t>
    <phoneticPr fontId="6"/>
  </si>
  <si>
    <t>b</t>
    <phoneticPr fontId="6"/>
  </si>
  <si>
    <t>c</t>
    <phoneticPr fontId="6"/>
  </si>
  <si>
    <t>naked</t>
    <phoneticPr fontId="6"/>
  </si>
  <si>
    <t>mono</t>
    <phoneticPr fontId="6"/>
  </si>
  <si>
    <t>di</t>
    <phoneticPr fontId="6"/>
  </si>
  <si>
    <t>d</t>
    <phoneticPr fontId="6"/>
  </si>
  <si>
    <t>e</t>
    <phoneticPr fontId="6"/>
  </si>
  <si>
    <t>f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</si>
</sst>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7"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rgb="FF000000"/>
      <name val="ＭＳ Ｐゴシック"/>
      <family val="2"/>
      <scheme val="minor"/>
    </font>
    <font>
      <sz val="12"/>
      <color indexed="206"/>
      <name val="Calibri"/>
      <family val="2"/>
    </font>
    <font>
      <b/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5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3" fillId="0" borderId="3" xfId="0" applyNumberFormat="1" applyFont="1" applyBorder="1"/>
    <xf numFmtId="2" fontId="3" fillId="0" borderId="4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2" fontId="3" fillId="0" borderId="22" xfId="0" applyNumberFormat="1" applyFont="1" applyBorder="1"/>
    <xf numFmtId="2" fontId="3" fillId="0" borderId="17" xfId="0" applyNumberFormat="1" applyFont="1" applyBorder="1"/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2" fontId="3" fillId="0" borderId="8" xfId="0" applyNumberFormat="1" applyFon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2" fontId="3" fillId="0" borderId="16" xfId="0" applyNumberFormat="1" applyFont="1" applyBorder="1"/>
    <xf numFmtId="2" fontId="3" fillId="0" borderId="18" xfId="0" applyNumberFormat="1" applyFont="1" applyBorder="1"/>
    <xf numFmtId="2" fontId="3" fillId="0" borderId="23" xfId="0" applyNumberFormat="1" applyFont="1" applyBorder="1"/>
    <xf numFmtId="2" fontId="3" fillId="0" borderId="24" xfId="0" applyNumberFormat="1" applyFont="1" applyBorder="1"/>
    <xf numFmtId="2" fontId="3" fillId="0" borderId="25" xfId="0" applyNumberFormat="1" applyFont="1" applyBorder="1"/>
    <xf numFmtId="0" fontId="0" fillId="0" borderId="27" xfId="0" applyBorder="1" applyAlignment="1">
      <alignment horizontal="center" wrapText="1"/>
    </xf>
    <xf numFmtId="0" fontId="0" fillId="0" borderId="22" xfId="0" applyBorder="1"/>
    <xf numFmtId="0" fontId="0" fillId="0" borderId="4" xfId="0" applyBorder="1"/>
    <xf numFmtId="0" fontId="0" fillId="0" borderId="2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9" xfId="0" applyBorder="1"/>
    <xf numFmtId="0" fontId="0" fillId="0" borderId="30" xfId="0" applyBorder="1"/>
    <xf numFmtId="2" fontId="3" fillId="0" borderId="28" xfId="0" applyNumberFormat="1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41" xfId="0" applyFont="1" applyBorder="1"/>
    <xf numFmtId="0" fontId="3" fillId="0" borderId="2" xfId="0" applyFon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0" fillId="0" borderId="32" xfId="0" applyBorder="1" applyAlignment="1">
      <alignment vertical="center"/>
    </xf>
    <xf numFmtId="0" fontId="0" fillId="0" borderId="34" xfId="0" applyBorder="1" applyAlignment="1">
      <alignment vertical="center" wrapText="1"/>
    </xf>
    <xf numFmtId="2" fontId="3" fillId="0" borderId="5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2" fontId="0" fillId="0" borderId="0" xfId="0" applyNumberFormat="1" applyBorder="1"/>
    <xf numFmtId="2" fontId="0" fillId="0" borderId="48" xfId="0" applyNumberFormat="1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3" fillId="0" borderId="5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4" fillId="0" borderId="0" xfId="0" applyFont="1"/>
    <xf numFmtId="0" fontId="0" fillId="0" borderId="58" xfId="0" applyBorder="1"/>
    <xf numFmtId="0" fontId="0" fillId="0" borderId="59" xfId="0" applyBorder="1"/>
    <xf numFmtId="2" fontId="0" fillId="0" borderId="3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60" xfId="0" applyNumberFormat="1" applyBorder="1"/>
    <xf numFmtId="2" fontId="0" fillId="0" borderId="7" xfId="0" applyNumberFormat="1" applyBorder="1"/>
    <xf numFmtId="2" fontId="0" fillId="0" borderId="61" xfId="0" applyNumberFormat="1" applyBorder="1"/>
    <xf numFmtId="0" fontId="0" fillId="0" borderId="0" xfId="0" applyBorder="1" applyAlignment="1">
      <alignment wrapText="1"/>
    </xf>
    <xf numFmtId="0" fontId="3" fillId="0" borderId="0" xfId="0" applyFont="1" applyBorder="1" applyAlignment="1">
      <alignment vertic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5" fillId="0" borderId="0" xfId="0" applyFont="1"/>
    <xf numFmtId="0" fontId="0" fillId="0" borderId="0" xfId="0" applyFont="1"/>
    <xf numFmtId="0" fontId="5" fillId="0" borderId="3" xfId="0" applyFont="1" applyBorder="1"/>
    <xf numFmtId="0" fontId="0" fillId="0" borderId="32" xfId="0" applyBorder="1"/>
    <xf numFmtId="0" fontId="0" fillId="0" borderId="34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2" fontId="3" fillId="0" borderId="65" xfId="0" applyNumberFormat="1" applyFont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0" fillId="0" borderId="67" xfId="0" applyBorder="1"/>
    <xf numFmtId="0" fontId="0" fillId="0" borderId="68" xfId="0" applyBorder="1"/>
    <xf numFmtId="0" fontId="0" fillId="0" borderId="24" xfId="0" applyBorder="1"/>
    <xf numFmtId="0" fontId="0" fillId="0" borderId="25" xfId="0" applyBorder="1"/>
    <xf numFmtId="177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3" xfId="0" applyNumberFormat="1" applyFill="1" applyBorder="1"/>
    <xf numFmtId="1" fontId="0" fillId="0" borderId="8" xfId="0" applyNumberFormat="1" applyBorder="1"/>
    <xf numFmtId="1" fontId="0" fillId="0" borderId="9" xfId="0" applyNumberFormat="1" applyFill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6" xfId="0" applyNumberFormat="1" applyBorder="1"/>
    <xf numFmtId="1" fontId="0" fillId="0" borderId="17" xfId="0" applyNumberFormat="1" applyFill="1" applyBorder="1"/>
    <xf numFmtId="1" fontId="0" fillId="0" borderId="18" xfId="0" applyNumberFormat="1" applyFill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69" xfId="0" applyBorder="1"/>
    <xf numFmtId="1" fontId="0" fillId="0" borderId="69" xfId="0" applyNumberFormat="1" applyBorder="1"/>
    <xf numFmtId="177" fontId="0" fillId="0" borderId="0" xfId="0" applyNumberFormat="1" applyAlignment="1">
      <alignment horizontal="center"/>
    </xf>
  </cellXfs>
  <cellStyles count="5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</cellStyles>
  <dxfs count="0"/>
  <tableStyles count="0" defaultTableStyle="TableStyleMedium9" defaultPivotStyle="PivotStyleMedium4"/>
  <colors>
    <mruColors>
      <color rgb="FF0000FF"/>
      <color rgb="FF00A100"/>
      <color rgb="FFD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'Fucose +F'!$O$21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'Fucose +F'!$R$22:$R$57</c:f>
                <c:numCache>
                  <c:formatCode>General</c:formatCode>
                  <c:ptCount val="36"/>
                  <c:pt idx="0">
                    <c:v>0.78597826826510653</c:v>
                  </c:pt>
                  <c:pt idx="1">
                    <c:v>1.0213973083645005</c:v>
                  </c:pt>
                  <c:pt idx="2">
                    <c:v>2.884203393075468</c:v>
                  </c:pt>
                  <c:pt idx="3">
                    <c:v>6.2570291970219607</c:v>
                  </c:pt>
                  <c:pt idx="4">
                    <c:v>2.0229234257853563</c:v>
                  </c:pt>
                  <c:pt idx="6">
                    <c:v>1.1152934701793442</c:v>
                  </c:pt>
                  <c:pt idx="7">
                    <c:v>4.7660992329229925</c:v>
                  </c:pt>
                  <c:pt idx="8">
                    <c:v>3.9509710064096977</c:v>
                  </c:pt>
                  <c:pt idx="11">
                    <c:v>2.4680212145263982</c:v>
                  </c:pt>
                  <c:pt idx="12">
                    <c:v>6.7508800068341683</c:v>
                  </c:pt>
                  <c:pt idx="16">
                    <c:v>2.6834781638539158</c:v>
                  </c:pt>
                  <c:pt idx="19">
                    <c:v>0.835014788046609</c:v>
                  </c:pt>
                  <c:pt idx="20">
                    <c:v>1.4416095076028352</c:v>
                  </c:pt>
                  <c:pt idx="22">
                    <c:v>0.54296723945062764</c:v>
                  </c:pt>
                  <c:pt idx="23">
                    <c:v>2.1170964587404701</c:v>
                  </c:pt>
                  <c:pt idx="24">
                    <c:v>2.0290117725191417</c:v>
                  </c:pt>
                  <c:pt idx="25">
                    <c:v>6.1827103500335898</c:v>
                  </c:pt>
                  <c:pt idx="26">
                    <c:v>3.1171478063321802</c:v>
                  </c:pt>
                  <c:pt idx="27">
                    <c:v>2.1225892495320005</c:v>
                  </c:pt>
                  <c:pt idx="29">
                    <c:v>1.5021697695763894</c:v>
                  </c:pt>
                  <c:pt idx="30">
                    <c:v>1.485030275071062</c:v>
                  </c:pt>
                  <c:pt idx="31">
                    <c:v>2.2258984211694055</c:v>
                  </c:pt>
                </c:numCache>
              </c:numRef>
            </c:plus>
            <c:minus>
              <c:numRef>
                <c:f>'Fucose +F'!$R$22:$R$57</c:f>
                <c:numCache>
                  <c:formatCode>General</c:formatCode>
                  <c:ptCount val="36"/>
                  <c:pt idx="0">
                    <c:v>0.78597826826510653</c:v>
                  </c:pt>
                  <c:pt idx="1">
                    <c:v>1.0213973083645005</c:v>
                  </c:pt>
                  <c:pt idx="2">
                    <c:v>2.884203393075468</c:v>
                  </c:pt>
                  <c:pt idx="3">
                    <c:v>6.2570291970219607</c:v>
                  </c:pt>
                  <c:pt idx="4">
                    <c:v>2.0229234257853563</c:v>
                  </c:pt>
                  <c:pt idx="6">
                    <c:v>1.1152934701793442</c:v>
                  </c:pt>
                  <c:pt idx="7">
                    <c:v>4.7660992329229925</c:v>
                  </c:pt>
                  <c:pt idx="8">
                    <c:v>3.9509710064096977</c:v>
                  </c:pt>
                  <c:pt idx="11">
                    <c:v>2.4680212145263982</c:v>
                  </c:pt>
                  <c:pt idx="12">
                    <c:v>6.7508800068341683</c:v>
                  </c:pt>
                  <c:pt idx="16">
                    <c:v>2.6834781638539158</c:v>
                  </c:pt>
                  <c:pt idx="19">
                    <c:v>0.835014788046609</c:v>
                  </c:pt>
                  <c:pt idx="20">
                    <c:v>1.4416095076028352</c:v>
                  </c:pt>
                  <c:pt idx="22">
                    <c:v>0.54296723945062764</c:v>
                  </c:pt>
                  <c:pt idx="23">
                    <c:v>2.1170964587404701</c:v>
                  </c:pt>
                  <c:pt idx="24">
                    <c:v>2.0290117725191417</c:v>
                  </c:pt>
                  <c:pt idx="25">
                    <c:v>6.1827103500335898</c:v>
                  </c:pt>
                  <c:pt idx="26">
                    <c:v>3.1171478063321802</c:v>
                  </c:pt>
                  <c:pt idx="27">
                    <c:v>2.1225892495320005</c:v>
                  </c:pt>
                  <c:pt idx="29">
                    <c:v>1.5021697695763894</c:v>
                  </c:pt>
                  <c:pt idx="30">
                    <c:v>1.485030275071062</c:v>
                  </c:pt>
                  <c:pt idx="31">
                    <c:v>2.2258984211694055</c:v>
                  </c:pt>
                </c:numCache>
              </c:numRef>
            </c:minus>
          </c:errBars>
          <c:cat>
            <c:strRef>
              <c:f>'Fucose +F'!$N$22:$N$57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'Fucose +F'!$O$22:$O$57</c:f>
              <c:numCache>
                <c:formatCode>0.00</c:formatCode>
                <c:ptCount val="36"/>
                <c:pt idx="0">
                  <c:v>5.3378304871945632</c:v>
                </c:pt>
                <c:pt idx="1">
                  <c:v>45.799788194328613</c:v>
                </c:pt>
                <c:pt idx="2">
                  <c:v>18.042976771846998</c:v>
                </c:pt>
                <c:pt idx="3">
                  <c:v>21.108950668352904</c:v>
                </c:pt>
                <c:pt idx="4">
                  <c:v>8.8762993813359063</c:v>
                </c:pt>
                <c:pt idx="6">
                  <c:v>11.688394488933156</c:v>
                </c:pt>
                <c:pt idx="7">
                  <c:v>25.039177752011611</c:v>
                </c:pt>
                <c:pt idx="8">
                  <c:v>35.46294909122448</c:v>
                </c:pt>
                <c:pt idx="11">
                  <c:v>36.882926655131421</c:v>
                </c:pt>
                <c:pt idx="12">
                  <c:v>70.407595677645318</c:v>
                </c:pt>
                <c:pt idx="16">
                  <c:v>10.948767318646327</c:v>
                </c:pt>
                <c:pt idx="19">
                  <c:v>14.562214006735973</c:v>
                </c:pt>
                <c:pt idx="20">
                  <c:v>4.7577828997615557</c:v>
                </c:pt>
                <c:pt idx="22">
                  <c:v>4.0270418160904153</c:v>
                </c:pt>
                <c:pt idx="23">
                  <c:v>5.1162706829133171</c:v>
                </c:pt>
                <c:pt idx="24">
                  <c:v>12.365110506705536</c:v>
                </c:pt>
                <c:pt idx="25">
                  <c:v>71.103931553763985</c:v>
                </c:pt>
                <c:pt idx="26">
                  <c:v>32.634237753966374</c:v>
                </c:pt>
                <c:pt idx="27">
                  <c:v>11.754221665853498</c:v>
                </c:pt>
                <c:pt idx="29">
                  <c:v>15.236952592444732</c:v>
                </c:pt>
                <c:pt idx="30">
                  <c:v>9.2268800128006792</c:v>
                </c:pt>
                <c:pt idx="31">
                  <c:v>24.064813424939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6-4C4A-9BD6-DE69DD98C42B}"/>
            </c:ext>
          </c:extLst>
        </c:ser>
        <c:ser>
          <c:idx val="1"/>
          <c:order val="1"/>
          <c:tx>
            <c:strRef>
              <c:f>'Fucose +F'!$P$21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rgbClr val="DD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'Fucose +F'!$S$22:$S$57</c:f>
                <c:numCache>
                  <c:formatCode>General</c:formatCode>
                  <c:ptCount val="36"/>
                  <c:pt idx="0">
                    <c:v>6.4437209951973671</c:v>
                  </c:pt>
                  <c:pt idx="1">
                    <c:v>0.6005438871861023</c:v>
                  </c:pt>
                  <c:pt idx="2">
                    <c:v>4.0234076115588833</c:v>
                  </c:pt>
                  <c:pt idx="3">
                    <c:v>3.2340499051368137</c:v>
                  </c:pt>
                  <c:pt idx="4">
                    <c:v>2.5452212854372442</c:v>
                  </c:pt>
                  <c:pt idx="6">
                    <c:v>2.7114486465232042</c:v>
                  </c:pt>
                  <c:pt idx="7">
                    <c:v>4.1650812921843459</c:v>
                  </c:pt>
                  <c:pt idx="8">
                    <c:v>2.7350068122568842</c:v>
                  </c:pt>
                  <c:pt idx="11">
                    <c:v>3.2573718717694056</c:v>
                  </c:pt>
                  <c:pt idx="12">
                    <c:v>2.4855677900223214</c:v>
                  </c:pt>
                  <c:pt idx="16">
                    <c:v>1.3875227321444044</c:v>
                  </c:pt>
                  <c:pt idx="19">
                    <c:v>4.0659151216643012</c:v>
                  </c:pt>
                  <c:pt idx="20">
                    <c:v>3.4328333165445692</c:v>
                  </c:pt>
                  <c:pt idx="22">
                    <c:v>4.3176399170270638</c:v>
                  </c:pt>
                  <c:pt idx="23">
                    <c:v>0.37755353553084064</c:v>
                  </c:pt>
                  <c:pt idx="24">
                    <c:v>2.4912466873825343</c:v>
                  </c:pt>
                  <c:pt idx="25">
                    <c:v>3.7025520137697798</c:v>
                  </c:pt>
                  <c:pt idx="26">
                    <c:v>4.1818361618350766</c:v>
                  </c:pt>
                  <c:pt idx="27">
                    <c:v>8.9678694995720356</c:v>
                  </c:pt>
                  <c:pt idx="29">
                    <c:v>3.8169407404077371</c:v>
                  </c:pt>
                  <c:pt idx="30">
                    <c:v>5.2307052657699211</c:v>
                  </c:pt>
                  <c:pt idx="31">
                    <c:v>5.7415889348362255</c:v>
                  </c:pt>
                </c:numCache>
              </c:numRef>
            </c:plus>
            <c:minus>
              <c:numRef>
                <c:f>'Fucose +F'!$S$22:$S$57</c:f>
                <c:numCache>
                  <c:formatCode>General</c:formatCode>
                  <c:ptCount val="36"/>
                  <c:pt idx="0">
                    <c:v>6.4437209951973671</c:v>
                  </c:pt>
                  <c:pt idx="1">
                    <c:v>0.6005438871861023</c:v>
                  </c:pt>
                  <c:pt idx="2">
                    <c:v>4.0234076115588833</c:v>
                  </c:pt>
                  <c:pt idx="3">
                    <c:v>3.2340499051368137</c:v>
                  </c:pt>
                  <c:pt idx="4">
                    <c:v>2.5452212854372442</c:v>
                  </c:pt>
                  <c:pt idx="6">
                    <c:v>2.7114486465232042</c:v>
                  </c:pt>
                  <c:pt idx="7">
                    <c:v>4.1650812921843459</c:v>
                  </c:pt>
                  <c:pt idx="8">
                    <c:v>2.7350068122568842</c:v>
                  </c:pt>
                  <c:pt idx="11">
                    <c:v>3.2573718717694056</c:v>
                  </c:pt>
                  <c:pt idx="12">
                    <c:v>2.4855677900223214</c:v>
                  </c:pt>
                  <c:pt idx="16">
                    <c:v>1.3875227321444044</c:v>
                  </c:pt>
                  <c:pt idx="19">
                    <c:v>4.0659151216643012</c:v>
                  </c:pt>
                  <c:pt idx="20">
                    <c:v>3.4328333165445692</c:v>
                  </c:pt>
                  <c:pt idx="22">
                    <c:v>4.3176399170270638</c:v>
                  </c:pt>
                  <c:pt idx="23">
                    <c:v>0.37755353553084064</c:v>
                  </c:pt>
                  <c:pt idx="24">
                    <c:v>2.4912466873825343</c:v>
                  </c:pt>
                  <c:pt idx="25">
                    <c:v>3.7025520137697798</c:v>
                  </c:pt>
                  <c:pt idx="26">
                    <c:v>4.1818361618350766</c:v>
                  </c:pt>
                  <c:pt idx="27">
                    <c:v>8.9678694995720356</c:v>
                  </c:pt>
                  <c:pt idx="29">
                    <c:v>3.8169407404077371</c:v>
                  </c:pt>
                  <c:pt idx="30">
                    <c:v>5.2307052657699211</c:v>
                  </c:pt>
                  <c:pt idx="31">
                    <c:v>5.7415889348362255</c:v>
                  </c:pt>
                </c:numCache>
              </c:numRef>
            </c:minus>
          </c:errBars>
          <c:cat>
            <c:strRef>
              <c:f>'Fucose +F'!$N$22:$N$57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'Fucose +F'!$P$22:$P$57</c:f>
              <c:numCache>
                <c:formatCode>0.00</c:formatCode>
                <c:ptCount val="36"/>
                <c:pt idx="0">
                  <c:v>20.944984304791195</c:v>
                </c:pt>
                <c:pt idx="1">
                  <c:v>37.768010852395626</c:v>
                </c:pt>
                <c:pt idx="2">
                  <c:v>48.806229611548169</c:v>
                </c:pt>
                <c:pt idx="3">
                  <c:v>54.010400660371033</c:v>
                </c:pt>
                <c:pt idx="4">
                  <c:v>4.8670129315576283</c:v>
                </c:pt>
                <c:pt idx="6">
                  <c:v>13.687007324746327</c:v>
                </c:pt>
                <c:pt idx="7">
                  <c:v>10.474689492196058</c:v>
                </c:pt>
                <c:pt idx="8">
                  <c:v>12.401275948649669</c:v>
                </c:pt>
                <c:pt idx="11">
                  <c:v>19.905902806556284</c:v>
                </c:pt>
                <c:pt idx="12">
                  <c:v>17.188775486701559</c:v>
                </c:pt>
                <c:pt idx="16">
                  <c:v>59.797981054658571</c:v>
                </c:pt>
                <c:pt idx="19">
                  <c:v>24.197108800292529</c:v>
                </c:pt>
                <c:pt idx="20">
                  <c:v>17.988188994426505</c:v>
                </c:pt>
                <c:pt idx="22">
                  <c:v>8.619718777807563</c:v>
                </c:pt>
                <c:pt idx="23">
                  <c:v>42.056301507552313</c:v>
                </c:pt>
                <c:pt idx="24">
                  <c:v>28.197957979590239</c:v>
                </c:pt>
                <c:pt idx="25">
                  <c:v>23.685085264961668</c:v>
                </c:pt>
                <c:pt idx="26">
                  <c:v>21.196315805136123</c:v>
                </c:pt>
                <c:pt idx="27">
                  <c:v>25.850626726607047</c:v>
                </c:pt>
                <c:pt idx="29">
                  <c:v>19.953227610607168</c:v>
                </c:pt>
                <c:pt idx="30">
                  <c:v>75.500693208074566</c:v>
                </c:pt>
                <c:pt idx="31">
                  <c:v>54.411335072785427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6-4C4A-9BD6-DE69DD98C42B}"/>
            </c:ext>
          </c:extLst>
        </c:ser>
        <c:ser>
          <c:idx val="2"/>
          <c:order val="2"/>
          <c:tx>
            <c:strRef>
              <c:f>'Fucose +F'!$Q$21</c:f>
              <c:strCache>
                <c:ptCount val="1"/>
                <c:pt idx="0">
                  <c:v>Fdi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'Fucose +F'!$T$22:$T$57</c:f>
                <c:numCache>
                  <c:formatCode>General</c:formatCode>
                  <c:ptCount val="36"/>
                  <c:pt idx="0">
                    <c:v>5.9129469101296692</c:v>
                  </c:pt>
                  <c:pt idx="1">
                    <c:v>0.42772129121293467</c:v>
                  </c:pt>
                  <c:pt idx="2">
                    <c:v>1.8337215470788233</c:v>
                  </c:pt>
                  <c:pt idx="3">
                    <c:v>4.041276722884394</c:v>
                  </c:pt>
                  <c:pt idx="4">
                    <c:v>3.8477482682820883</c:v>
                  </c:pt>
                  <c:pt idx="6">
                    <c:v>3.7051110398722797</c:v>
                  </c:pt>
                  <c:pt idx="7">
                    <c:v>5.7081898907243156</c:v>
                  </c:pt>
                  <c:pt idx="8">
                    <c:v>5.7981789869125784</c:v>
                  </c:pt>
                  <c:pt idx="11">
                    <c:v>3.3586062369940914</c:v>
                  </c:pt>
                  <c:pt idx="12">
                    <c:v>4.35960593168081</c:v>
                  </c:pt>
                  <c:pt idx="16">
                    <c:v>1.3053233479420778</c:v>
                  </c:pt>
                  <c:pt idx="19">
                    <c:v>3.5288491565100686</c:v>
                  </c:pt>
                  <c:pt idx="20">
                    <c:v>4.0790117580155965</c:v>
                  </c:pt>
                  <c:pt idx="22">
                    <c:v>3.7967223136453878</c:v>
                  </c:pt>
                  <c:pt idx="23">
                    <c:v>2.1221500218400249</c:v>
                  </c:pt>
                  <c:pt idx="24">
                    <c:v>3.913134097138169</c:v>
                  </c:pt>
                  <c:pt idx="25">
                    <c:v>2.5718548347366288</c:v>
                  </c:pt>
                  <c:pt idx="26">
                    <c:v>6.2664017179723128</c:v>
                  </c:pt>
                  <c:pt idx="27">
                    <c:v>8.0966087888335849</c:v>
                  </c:pt>
                  <c:pt idx="29">
                    <c:v>4.8818531685608102</c:v>
                  </c:pt>
                  <c:pt idx="30">
                    <c:v>4.3819671644441938</c:v>
                  </c:pt>
                  <c:pt idx="31">
                    <c:v>6.6269365784533125</c:v>
                  </c:pt>
                </c:numCache>
              </c:numRef>
            </c:plus>
            <c:minus>
              <c:numRef>
                <c:f>'Fucose +F'!$T$22:$T$57</c:f>
                <c:numCache>
                  <c:formatCode>General</c:formatCode>
                  <c:ptCount val="36"/>
                  <c:pt idx="0">
                    <c:v>5.9129469101296692</c:v>
                  </c:pt>
                  <c:pt idx="1">
                    <c:v>0.42772129121293467</c:v>
                  </c:pt>
                  <c:pt idx="2">
                    <c:v>1.8337215470788233</c:v>
                  </c:pt>
                  <c:pt idx="3">
                    <c:v>4.041276722884394</c:v>
                  </c:pt>
                  <c:pt idx="4">
                    <c:v>3.8477482682820883</c:v>
                  </c:pt>
                  <c:pt idx="6">
                    <c:v>3.7051110398722797</c:v>
                  </c:pt>
                  <c:pt idx="7">
                    <c:v>5.7081898907243156</c:v>
                  </c:pt>
                  <c:pt idx="8">
                    <c:v>5.7981789869125784</c:v>
                  </c:pt>
                  <c:pt idx="11">
                    <c:v>3.3586062369940914</c:v>
                  </c:pt>
                  <c:pt idx="12">
                    <c:v>4.35960593168081</c:v>
                  </c:pt>
                  <c:pt idx="16">
                    <c:v>1.3053233479420778</c:v>
                  </c:pt>
                  <c:pt idx="19">
                    <c:v>3.5288491565100686</c:v>
                  </c:pt>
                  <c:pt idx="20">
                    <c:v>4.0790117580155965</c:v>
                  </c:pt>
                  <c:pt idx="22">
                    <c:v>3.7967223136453878</c:v>
                  </c:pt>
                  <c:pt idx="23">
                    <c:v>2.1221500218400249</c:v>
                  </c:pt>
                  <c:pt idx="24">
                    <c:v>3.913134097138169</c:v>
                  </c:pt>
                  <c:pt idx="25">
                    <c:v>2.5718548347366288</c:v>
                  </c:pt>
                  <c:pt idx="26">
                    <c:v>6.2664017179723128</c:v>
                  </c:pt>
                  <c:pt idx="27">
                    <c:v>8.0966087888335849</c:v>
                  </c:pt>
                  <c:pt idx="29">
                    <c:v>4.8818531685608102</c:v>
                  </c:pt>
                  <c:pt idx="30">
                    <c:v>4.3819671644441938</c:v>
                  </c:pt>
                  <c:pt idx="31">
                    <c:v>6.6269365784533125</c:v>
                  </c:pt>
                </c:numCache>
              </c:numRef>
            </c:minus>
          </c:errBars>
          <c:cat>
            <c:strRef>
              <c:f>'Fucose +F'!$N$22:$N$57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'Fucose +F'!$Q$22:$Q$57</c:f>
              <c:numCache>
                <c:formatCode>0.00</c:formatCode>
                <c:ptCount val="36"/>
                <c:pt idx="0">
                  <c:v>73.717185208014243</c:v>
                </c:pt>
                <c:pt idx="1">
                  <c:v>16.43220095327576</c:v>
                </c:pt>
                <c:pt idx="2">
                  <c:v>33.150793616604837</c:v>
                </c:pt>
                <c:pt idx="3">
                  <c:v>24.880648671276067</c:v>
                </c:pt>
                <c:pt idx="4">
                  <c:v>86.256687687106478</c:v>
                </c:pt>
                <c:pt idx="6">
                  <c:v>74.624598186320512</c:v>
                </c:pt>
                <c:pt idx="7">
                  <c:v>64.486132755792326</c:v>
                </c:pt>
                <c:pt idx="8">
                  <c:v>52.13577496012585</c:v>
                </c:pt>
                <c:pt idx="11">
                  <c:v>43.211170538312295</c:v>
                </c:pt>
                <c:pt idx="12">
                  <c:v>12.403628835653111</c:v>
                </c:pt>
                <c:pt idx="16">
                  <c:v>29.253251626695103</c:v>
                </c:pt>
                <c:pt idx="19">
                  <c:v>61.240677192971496</c:v>
                </c:pt>
                <c:pt idx="20">
                  <c:v>77.25402810581194</c:v>
                </c:pt>
                <c:pt idx="22">
                  <c:v>87.353239406102034</c:v>
                </c:pt>
                <c:pt idx="23">
                  <c:v>52.827427809534377</c:v>
                </c:pt>
                <c:pt idx="24">
                  <c:v>59.436931513704224</c:v>
                </c:pt>
                <c:pt idx="25">
                  <c:v>5.2109831812743428</c:v>
                </c:pt>
                <c:pt idx="26">
                  <c:v>46.169446440897502</c:v>
                </c:pt>
                <c:pt idx="27">
                  <c:v>62.395151607539468</c:v>
                </c:pt>
                <c:pt idx="29">
                  <c:v>64.809819796948091</c:v>
                </c:pt>
                <c:pt idx="30">
                  <c:v>15.272426779124752</c:v>
                </c:pt>
                <c:pt idx="31">
                  <c:v>21.523851502275576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6-4C4A-9BD6-DE69DD98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607280"/>
        <c:axId val="-2134610608"/>
      </c:barChart>
      <c:catAx>
        <c:axId val="-213460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4610608"/>
        <c:crosses val="autoZero"/>
        <c:auto val="1"/>
        <c:lblAlgn val="ctr"/>
        <c:lblOffset val="100"/>
        <c:noMultiLvlLbl val="0"/>
      </c:catAx>
      <c:valAx>
        <c:axId val="-213461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Total Area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34607280"/>
        <c:crosses val="autoZero"/>
        <c:crossBetween val="between"/>
        <c:majorUnit val="25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Glucose!$O$27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Glucose!$S$28:$S$63</c:f>
                <c:numCache>
                  <c:formatCode>General</c:formatCode>
                  <c:ptCount val="36"/>
                  <c:pt idx="3">
                    <c:v>0.20267919694336303</c:v>
                  </c:pt>
                  <c:pt idx="4">
                    <c:v>1.7102361469396525</c:v>
                  </c:pt>
                  <c:pt idx="9">
                    <c:v>2.3306621482401955</c:v>
                  </c:pt>
                  <c:pt idx="11">
                    <c:v>0.93521612781363228</c:v>
                  </c:pt>
                  <c:pt idx="12">
                    <c:v>1.1131859621383597</c:v>
                  </c:pt>
                  <c:pt idx="13">
                    <c:v>0.56242928185210139</c:v>
                  </c:pt>
                  <c:pt idx="14">
                    <c:v>1.9749874549169939</c:v>
                  </c:pt>
                  <c:pt idx="15">
                    <c:v>1.4486264895251824</c:v>
                  </c:pt>
                  <c:pt idx="16">
                    <c:v>1.6991200271474287</c:v>
                  </c:pt>
                  <c:pt idx="17">
                    <c:v>0.44155597906668836</c:v>
                  </c:pt>
                  <c:pt idx="18">
                    <c:v>0.56237946544478379</c:v>
                  </c:pt>
                  <c:pt idx="19">
                    <c:v>1.531451499701431</c:v>
                  </c:pt>
                  <c:pt idx="23">
                    <c:v>2.2926948367209712</c:v>
                  </c:pt>
                  <c:pt idx="24">
                    <c:v>1.1792864002424723</c:v>
                  </c:pt>
                  <c:pt idx="26">
                    <c:v>4.5714938164638346</c:v>
                  </c:pt>
                  <c:pt idx="29">
                    <c:v>0.27675958205798612</c:v>
                  </c:pt>
                  <c:pt idx="32">
                    <c:v>4.8369918702701113</c:v>
                  </c:pt>
                  <c:pt idx="34">
                    <c:v>0.49968206967113654</c:v>
                  </c:pt>
                </c:numCache>
              </c:numRef>
            </c:plus>
            <c:minus>
              <c:numRef>
                <c:f>Glucose!$S$28:$S$63</c:f>
                <c:numCache>
                  <c:formatCode>General</c:formatCode>
                  <c:ptCount val="36"/>
                  <c:pt idx="3">
                    <c:v>0.20267919694336303</c:v>
                  </c:pt>
                  <c:pt idx="4">
                    <c:v>1.7102361469396525</c:v>
                  </c:pt>
                  <c:pt idx="9">
                    <c:v>2.3306621482401955</c:v>
                  </c:pt>
                  <c:pt idx="11">
                    <c:v>0.93521612781363228</c:v>
                  </c:pt>
                  <c:pt idx="12">
                    <c:v>1.1131859621383597</c:v>
                  </c:pt>
                  <c:pt idx="13">
                    <c:v>0.56242928185210139</c:v>
                  </c:pt>
                  <c:pt idx="14">
                    <c:v>1.9749874549169939</c:v>
                  </c:pt>
                  <c:pt idx="15">
                    <c:v>1.4486264895251824</c:v>
                  </c:pt>
                  <c:pt idx="16">
                    <c:v>1.6991200271474287</c:v>
                  </c:pt>
                  <c:pt idx="17">
                    <c:v>0.44155597906668836</c:v>
                  </c:pt>
                  <c:pt idx="18">
                    <c:v>0.56237946544478379</c:v>
                  </c:pt>
                  <c:pt idx="19">
                    <c:v>1.531451499701431</c:v>
                  </c:pt>
                  <c:pt idx="23">
                    <c:v>2.2926948367209712</c:v>
                  </c:pt>
                  <c:pt idx="24">
                    <c:v>1.1792864002424723</c:v>
                  </c:pt>
                  <c:pt idx="26">
                    <c:v>4.5714938164638346</c:v>
                  </c:pt>
                  <c:pt idx="29">
                    <c:v>0.27675958205798612</c:v>
                  </c:pt>
                  <c:pt idx="32">
                    <c:v>4.8369918702701113</c:v>
                  </c:pt>
                  <c:pt idx="34">
                    <c:v>0.49968206967113654</c:v>
                  </c:pt>
                </c:numCache>
              </c:numRef>
            </c:minus>
          </c:errBars>
          <c:cat>
            <c:strRef>
              <c:f>Glucose!$N$28:$N$63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Glucose!$O$28:$O$63</c:f>
              <c:numCache>
                <c:formatCode>0.00</c:formatCode>
                <c:ptCount val="36"/>
                <c:pt idx="3">
                  <c:v>5.0824088155799343</c:v>
                </c:pt>
                <c:pt idx="4">
                  <c:v>4.9023305460193107</c:v>
                </c:pt>
                <c:pt idx="9">
                  <c:v>10.400750275595538</c:v>
                </c:pt>
                <c:pt idx="11">
                  <c:v>6.3698872374982756</c:v>
                </c:pt>
                <c:pt idx="12">
                  <c:v>4.3825374208592116</c:v>
                </c:pt>
                <c:pt idx="13">
                  <c:v>2.42232584448056</c:v>
                </c:pt>
                <c:pt idx="14">
                  <c:v>6.7985527990469121</c:v>
                </c:pt>
                <c:pt idx="15">
                  <c:v>7.7297838727151387</c:v>
                </c:pt>
                <c:pt idx="16">
                  <c:v>8.0488922395320373</c:v>
                </c:pt>
                <c:pt idx="17">
                  <c:v>2.4594642585021469</c:v>
                </c:pt>
                <c:pt idx="18">
                  <c:v>2.8404257695749613</c:v>
                </c:pt>
                <c:pt idx="19">
                  <c:v>8.6480639077618751</c:v>
                </c:pt>
                <c:pt idx="23">
                  <c:v>10.214514338829362</c:v>
                </c:pt>
                <c:pt idx="24">
                  <c:v>2.0038841329901307</c:v>
                </c:pt>
                <c:pt idx="26">
                  <c:v>12.510318144274573</c:v>
                </c:pt>
                <c:pt idx="29">
                  <c:v>4.0133521913922481</c:v>
                </c:pt>
                <c:pt idx="32">
                  <c:v>11.371919546501177</c:v>
                </c:pt>
                <c:pt idx="34">
                  <c:v>9.5798184357787477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C-B245-9546-C36A222BC854}"/>
            </c:ext>
          </c:extLst>
        </c:ser>
        <c:ser>
          <c:idx val="1"/>
          <c:order val="1"/>
          <c:tx>
            <c:strRef>
              <c:f>Glucose!$P$27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Glucose!$T$28:$T$63</c:f>
                <c:numCache>
                  <c:formatCode>General</c:formatCode>
                  <c:ptCount val="36"/>
                  <c:pt idx="3">
                    <c:v>0.92984525702075971</c:v>
                  </c:pt>
                  <c:pt idx="4">
                    <c:v>1.9186870359953241</c:v>
                  </c:pt>
                  <c:pt idx="9">
                    <c:v>1.4597705279677087</c:v>
                  </c:pt>
                  <c:pt idx="11">
                    <c:v>2.0895882421003642</c:v>
                  </c:pt>
                  <c:pt idx="12">
                    <c:v>3.5495734464420652</c:v>
                  </c:pt>
                  <c:pt idx="13">
                    <c:v>0.60953583302226677</c:v>
                  </c:pt>
                  <c:pt idx="14">
                    <c:v>1.0223796747327387</c:v>
                  </c:pt>
                  <c:pt idx="15">
                    <c:v>3.9272874040218242</c:v>
                  </c:pt>
                  <c:pt idx="16">
                    <c:v>1.9782062420399396</c:v>
                  </c:pt>
                  <c:pt idx="17">
                    <c:v>1.479142649140293</c:v>
                  </c:pt>
                  <c:pt idx="18">
                    <c:v>4.6520379743633464</c:v>
                  </c:pt>
                  <c:pt idx="19">
                    <c:v>1.6695169066319628</c:v>
                  </c:pt>
                  <c:pt idx="23">
                    <c:v>1.1892439199359364</c:v>
                  </c:pt>
                  <c:pt idx="24">
                    <c:v>6.7789533568607654</c:v>
                  </c:pt>
                  <c:pt idx="26">
                    <c:v>4.7411774393248738</c:v>
                  </c:pt>
                  <c:pt idx="29">
                    <c:v>0.8287629445257213</c:v>
                  </c:pt>
                  <c:pt idx="32">
                    <c:v>3.0971843321106491</c:v>
                  </c:pt>
                  <c:pt idx="34">
                    <c:v>0.55558937368053818</c:v>
                  </c:pt>
                </c:numCache>
              </c:numRef>
            </c:plus>
            <c:minus>
              <c:numRef>
                <c:f>Glucose!$T$28:$T$63</c:f>
                <c:numCache>
                  <c:formatCode>General</c:formatCode>
                  <c:ptCount val="36"/>
                  <c:pt idx="3">
                    <c:v>0.92984525702075971</c:v>
                  </c:pt>
                  <c:pt idx="4">
                    <c:v>1.9186870359953241</c:v>
                  </c:pt>
                  <c:pt idx="9">
                    <c:v>1.4597705279677087</c:v>
                  </c:pt>
                  <c:pt idx="11">
                    <c:v>2.0895882421003642</c:v>
                  </c:pt>
                  <c:pt idx="12">
                    <c:v>3.5495734464420652</c:v>
                  </c:pt>
                  <c:pt idx="13">
                    <c:v>0.60953583302226677</c:v>
                  </c:pt>
                  <c:pt idx="14">
                    <c:v>1.0223796747327387</c:v>
                  </c:pt>
                  <c:pt idx="15">
                    <c:v>3.9272874040218242</c:v>
                  </c:pt>
                  <c:pt idx="16">
                    <c:v>1.9782062420399396</c:v>
                  </c:pt>
                  <c:pt idx="17">
                    <c:v>1.479142649140293</c:v>
                  </c:pt>
                  <c:pt idx="18">
                    <c:v>4.6520379743633464</c:v>
                  </c:pt>
                  <c:pt idx="19">
                    <c:v>1.6695169066319628</c:v>
                  </c:pt>
                  <c:pt idx="23">
                    <c:v>1.1892439199359364</c:v>
                  </c:pt>
                  <c:pt idx="24">
                    <c:v>6.7789533568607654</c:v>
                  </c:pt>
                  <c:pt idx="26">
                    <c:v>4.7411774393248738</c:v>
                  </c:pt>
                  <c:pt idx="29">
                    <c:v>0.8287629445257213</c:v>
                  </c:pt>
                  <c:pt idx="32">
                    <c:v>3.0971843321106491</c:v>
                  </c:pt>
                  <c:pt idx="34">
                    <c:v>0.55558937368053818</c:v>
                  </c:pt>
                </c:numCache>
              </c:numRef>
            </c:minus>
          </c:errBars>
          <c:cat>
            <c:strRef>
              <c:f>Glucose!$N$28:$N$63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Glucose!$P$28:$P$63</c:f>
              <c:numCache>
                <c:formatCode>0.00</c:formatCode>
                <c:ptCount val="36"/>
                <c:pt idx="3">
                  <c:v>92.890909595447795</c:v>
                </c:pt>
                <c:pt idx="4">
                  <c:v>85.981758775837605</c:v>
                </c:pt>
                <c:pt idx="9">
                  <c:v>78.025622862083694</c:v>
                </c:pt>
                <c:pt idx="11">
                  <c:v>72.703230272935684</c:v>
                </c:pt>
                <c:pt idx="12">
                  <c:v>46.485334875939941</c:v>
                </c:pt>
                <c:pt idx="13">
                  <c:v>81.041045550324611</c:v>
                </c:pt>
                <c:pt idx="14">
                  <c:v>26.572637091817469</c:v>
                </c:pt>
                <c:pt idx="15">
                  <c:v>51.623687888694946</c:v>
                </c:pt>
                <c:pt idx="16">
                  <c:v>46.386317854610105</c:v>
                </c:pt>
                <c:pt idx="17">
                  <c:v>25.452548898351164</c:v>
                </c:pt>
                <c:pt idx="18">
                  <c:v>23.835769279570815</c:v>
                </c:pt>
                <c:pt idx="19">
                  <c:v>23.87289541296315</c:v>
                </c:pt>
                <c:pt idx="23">
                  <c:v>80.376353708972729</c:v>
                </c:pt>
                <c:pt idx="24">
                  <c:v>57.894539418859637</c:v>
                </c:pt>
                <c:pt idx="26">
                  <c:v>85.03899325327329</c:v>
                </c:pt>
                <c:pt idx="29">
                  <c:v>93.175823882233956</c:v>
                </c:pt>
                <c:pt idx="32">
                  <c:v>74.320578104786037</c:v>
                </c:pt>
                <c:pt idx="34">
                  <c:v>85.647333911212641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C-B245-9546-C36A222BC854}"/>
            </c:ext>
          </c:extLst>
        </c:ser>
        <c:ser>
          <c:idx val="2"/>
          <c:order val="2"/>
          <c:tx>
            <c:strRef>
              <c:f>Glucose!$Q$27</c:f>
              <c:strCache>
                <c:ptCount val="1"/>
                <c:pt idx="0">
                  <c:v>Gdi</c:v>
                </c:pt>
              </c:strCache>
            </c:strRef>
          </c:tx>
          <c:spPr>
            <a:solidFill>
              <a:srgbClr val="80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Glucose!$U$28:$U$63</c:f>
                <c:numCache>
                  <c:formatCode>General</c:formatCode>
                  <c:ptCount val="36"/>
                  <c:pt idx="3">
                    <c:v>0.39276157787465138</c:v>
                  </c:pt>
                  <c:pt idx="4">
                    <c:v>0.66339578700012292</c:v>
                  </c:pt>
                  <c:pt idx="9">
                    <c:v>3.3986227045514172</c:v>
                  </c:pt>
                  <c:pt idx="11">
                    <c:v>1.2733569152835331</c:v>
                  </c:pt>
                  <c:pt idx="12">
                    <c:v>3.70130775740712</c:v>
                  </c:pt>
                  <c:pt idx="13">
                    <c:v>1.7114112197527163</c:v>
                  </c:pt>
                  <c:pt idx="14">
                    <c:v>1.2407610268174323</c:v>
                  </c:pt>
                  <c:pt idx="15">
                    <c:v>4.4069064206706203</c:v>
                  </c:pt>
                  <c:pt idx="16">
                    <c:v>3.3655516769327742</c:v>
                  </c:pt>
                  <c:pt idx="17">
                    <c:v>1.6120908728760823</c:v>
                  </c:pt>
                  <c:pt idx="18">
                    <c:v>5.5067078096556097</c:v>
                  </c:pt>
                  <c:pt idx="19">
                    <c:v>3.232951459822246</c:v>
                  </c:pt>
                  <c:pt idx="23">
                    <c:v>0.59390527090244949</c:v>
                  </c:pt>
                  <c:pt idx="24">
                    <c:v>6.6257162276066293</c:v>
                  </c:pt>
                  <c:pt idx="26">
                    <c:v>0.74299908968919348</c:v>
                  </c:pt>
                  <c:pt idx="29">
                    <c:v>0.29544520678223068</c:v>
                  </c:pt>
                  <c:pt idx="32">
                    <c:v>2.4920878561272417</c:v>
                  </c:pt>
                  <c:pt idx="34">
                    <c:v>0.17636652538943035</c:v>
                  </c:pt>
                </c:numCache>
              </c:numRef>
            </c:plus>
            <c:minus>
              <c:numRef>
                <c:f>Glucose!$U$28:$U$63</c:f>
                <c:numCache>
                  <c:formatCode>General</c:formatCode>
                  <c:ptCount val="36"/>
                  <c:pt idx="3">
                    <c:v>0.39276157787465138</c:v>
                  </c:pt>
                  <c:pt idx="4">
                    <c:v>0.66339578700012292</c:v>
                  </c:pt>
                  <c:pt idx="9">
                    <c:v>3.3986227045514172</c:v>
                  </c:pt>
                  <c:pt idx="11">
                    <c:v>1.2733569152835331</c:v>
                  </c:pt>
                  <c:pt idx="12">
                    <c:v>3.70130775740712</c:v>
                  </c:pt>
                  <c:pt idx="13">
                    <c:v>1.7114112197527163</c:v>
                  </c:pt>
                  <c:pt idx="14">
                    <c:v>1.2407610268174323</c:v>
                  </c:pt>
                  <c:pt idx="15">
                    <c:v>4.4069064206706203</c:v>
                  </c:pt>
                  <c:pt idx="16">
                    <c:v>3.3655516769327742</c:v>
                  </c:pt>
                  <c:pt idx="17">
                    <c:v>1.6120908728760823</c:v>
                  </c:pt>
                  <c:pt idx="18">
                    <c:v>5.5067078096556097</c:v>
                  </c:pt>
                  <c:pt idx="19">
                    <c:v>3.232951459822246</c:v>
                  </c:pt>
                  <c:pt idx="23">
                    <c:v>0.59390527090244949</c:v>
                  </c:pt>
                  <c:pt idx="24">
                    <c:v>6.6257162276066293</c:v>
                  </c:pt>
                  <c:pt idx="26">
                    <c:v>0.74299908968919348</c:v>
                  </c:pt>
                  <c:pt idx="29">
                    <c:v>0.29544520678223068</c:v>
                  </c:pt>
                  <c:pt idx="32">
                    <c:v>2.4920878561272417</c:v>
                  </c:pt>
                  <c:pt idx="34">
                    <c:v>0.17636652538943035</c:v>
                  </c:pt>
                </c:numCache>
              </c:numRef>
            </c:minus>
          </c:errBars>
          <c:cat>
            <c:strRef>
              <c:f>Glucose!$N$28:$N$63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Glucose!$Q$28:$Q$63</c:f>
              <c:numCache>
                <c:formatCode>0.00</c:formatCode>
                <c:ptCount val="36"/>
                <c:pt idx="3">
                  <c:v>0.97736898383136595</c:v>
                </c:pt>
                <c:pt idx="4">
                  <c:v>6.7409298266295403</c:v>
                </c:pt>
                <c:pt idx="9">
                  <c:v>10.540024153269764</c:v>
                </c:pt>
                <c:pt idx="11">
                  <c:v>18.474643919506999</c:v>
                </c:pt>
                <c:pt idx="12">
                  <c:v>43.224998093362139</c:v>
                </c:pt>
                <c:pt idx="13">
                  <c:v>12.52679891858841</c:v>
                </c:pt>
                <c:pt idx="14">
                  <c:v>61.591981831171744</c:v>
                </c:pt>
                <c:pt idx="15">
                  <c:v>31.841386232148718</c:v>
                </c:pt>
                <c:pt idx="16">
                  <c:v>40.759536964001228</c:v>
                </c:pt>
                <c:pt idx="17">
                  <c:v>68.386098968997331</c:v>
                </c:pt>
                <c:pt idx="18">
                  <c:v>72.158957835096402</c:v>
                </c:pt>
                <c:pt idx="19">
                  <c:v>65.569637434770939</c:v>
                </c:pt>
                <c:pt idx="23">
                  <c:v>2.7970643829684367</c:v>
                </c:pt>
                <c:pt idx="24">
                  <c:v>38.682767607254782</c:v>
                </c:pt>
                <c:pt idx="26">
                  <c:v>1.3654002890417498</c:v>
                </c:pt>
                <c:pt idx="29">
                  <c:v>1.7753603425196742</c:v>
                </c:pt>
                <c:pt idx="32">
                  <c:v>10.627668759944678</c:v>
                </c:pt>
                <c:pt idx="34">
                  <c:v>3.2293518879887979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C-B245-9546-C36A222BC854}"/>
            </c:ext>
          </c:extLst>
        </c:ser>
        <c:ser>
          <c:idx val="3"/>
          <c:order val="3"/>
          <c:tx>
            <c:strRef>
              <c:f>Glucose!$R$27</c:f>
              <c:strCache>
                <c:ptCount val="1"/>
                <c:pt idx="0">
                  <c:v>Gtri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Glucose!$V$28:$V$63</c:f>
                <c:numCache>
                  <c:formatCode>General</c:formatCode>
                  <c:ptCount val="36"/>
                  <c:pt idx="3">
                    <c:v>0.43180008393465785</c:v>
                  </c:pt>
                  <c:pt idx="4">
                    <c:v>1.2548460300749444</c:v>
                  </c:pt>
                  <c:pt idx="9">
                    <c:v>0.51137254441587343</c:v>
                  </c:pt>
                  <c:pt idx="11">
                    <c:v>0.45553343371032479</c:v>
                  </c:pt>
                  <c:pt idx="12">
                    <c:v>5.3385226814496791</c:v>
                  </c:pt>
                  <c:pt idx="13">
                    <c:v>0.5819163016458675</c:v>
                  </c:pt>
                  <c:pt idx="14">
                    <c:v>0.76796545315396181</c:v>
                  </c:pt>
                  <c:pt idx="15">
                    <c:v>0.99732066916276163</c:v>
                  </c:pt>
                  <c:pt idx="16">
                    <c:v>0.85997534604626069</c:v>
                  </c:pt>
                  <c:pt idx="17">
                    <c:v>0.57991462841214936</c:v>
                  </c:pt>
                  <c:pt idx="18">
                    <c:v>0.68637480851425026</c:v>
                  </c:pt>
                  <c:pt idx="19">
                    <c:v>0.67785510932546045</c:v>
                  </c:pt>
                  <c:pt idx="23">
                    <c:v>1.6694548273350649</c:v>
                  </c:pt>
                  <c:pt idx="24">
                    <c:v>0.47245961266025727</c:v>
                  </c:pt>
                  <c:pt idx="26">
                    <c:v>0.24180594164155411</c:v>
                  </c:pt>
                  <c:pt idx="29">
                    <c:v>0.40661511438221642</c:v>
                  </c:pt>
                  <c:pt idx="32">
                    <c:v>0.78987766473158305</c:v>
                  </c:pt>
                  <c:pt idx="34">
                    <c:v>4.702443571648357E-2</c:v>
                  </c:pt>
                </c:numCache>
              </c:numRef>
            </c:plus>
            <c:minus>
              <c:numRef>
                <c:f>Glucose!$V$28:$V$63</c:f>
                <c:numCache>
                  <c:formatCode>General</c:formatCode>
                  <c:ptCount val="36"/>
                  <c:pt idx="3">
                    <c:v>0.43180008393465785</c:v>
                  </c:pt>
                  <c:pt idx="4">
                    <c:v>1.2548460300749444</c:v>
                  </c:pt>
                  <c:pt idx="9">
                    <c:v>0.51137254441587343</c:v>
                  </c:pt>
                  <c:pt idx="11">
                    <c:v>0.45553343371032479</c:v>
                  </c:pt>
                  <c:pt idx="12">
                    <c:v>5.3385226814496791</c:v>
                  </c:pt>
                  <c:pt idx="13">
                    <c:v>0.5819163016458675</c:v>
                  </c:pt>
                  <c:pt idx="14">
                    <c:v>0.76796545315396181</c:v>
                  </c:pt>
                  <c:pt idx="15">
                    <c:v>0.99732066916276163</c:v>
                  </c:pt>
                  <c:pt idx="16">
                    <c:v>0.85997534604626069</c:v>
                  </c:pt>
                  <c:pt idx="17">
                    <c:v>0.57991462841214936</c:v>
                  </c:pt>
                  <c:pt idx="18">
                    <c:v>0.68637480851425026</c:v>
                  </c:pt>
                  <c:pt idx="19">
                    <c:v>0.67785510932546045</c:v>
                  </c:pt>
                  <c:pt idx="23">
                    <c:v>1.6694548273350649</c:v>
                  </c:pt>
                  <c:pt idx="24">
                    <c:v>0.47245961266025727</c:v>
                  </c:pt>
                  <c:pt idx="26">
                    <c:v>0.24180594164155411</c:v>
                  </c:pt>
                  <c:pt idx="29">
                    <c:v>0.40661511438221642</c:v>
                  </c:pt>
                  <c:pt idx="32">
                    <c:v>0.78987766473158305</c:v>
                  </c:pt>
                  <c:pt idx="34">
                    <c:v>4.702443571648357E-2</c:v>
                  </c:pt>
                </c:numCache>
              </c:numRef>
            </c:minus>
          </c:errBars>
          <c:cat>
            <c:strRef>
              <c:f>Glucose!$N$28:$N$63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Glucose!$R$28:$R$63</c:f>
              <c:numCache>
                <c:formatCode>0.00</c:formatCode>
                <c:ptCount val="36"/>
                <c:pt idx="3">
                  <c:v>1.0493126051409003</c:v>
                </c:pt>
                <c:pt idx="4">
                  <c:v>2.3749808515135289</c:v>
                </c:pt>
                <c:pt idx="9">
                  <c:v>1.0336027090510174</c:v>
                </c:pt>
                <c:pt idx="11">
                  <c:v>2.4522385700590457</c:v>
                </c:pt>
                <c:pt idx="12">
                  <c:v>5.9071296098387078</c:v>
                </c:pt>
                <c:pt idx="13">
                  <c:v>4.0098296866064222</c:v>
                </c:pt>
                <c:pt idx="14">
                  <c:v>5.0368282779638767</c:v>
                </c:pt>
                <c:pt idx="15">
                  <c:v>8.8051420064411943</c:v>
                </c:pt>
                <c:pt idx="16">
                  <c:v>4.8052529418566232</c:v>
                </c:pt>
                <c:pt idx="17">
                  <c:v>3.701887874149365</c:v>
                </c:pt>
                <c:pt idx="18">
                  <c:v>1.1648471157578264</c:v>
                </c:pt>
                <c:pt idx="19">
                  <c:v>1.9094032445040305</c:v>
                </c:pt>
                <c:pt idx="23">
                  <c:v>6.6120675692294766</c:v>
                </c:pt>
                <c:pt idx="24">
                  <c:v>1.4188088408954458</c:v>
                </c:pt>
                <c:pt idx="26">
                  <c:v>1.0852883134103977</c:v>
                </c:pt>
                <c:pt idx="29">
                  <c:v>1.0354635838541204</c:v>
                </c:pt>
                <c:pt idx="32">
                  <c:v>3.6798335887681133</c:v>
                </c:pt>
                <c:pt idx="34">
                  <c:v>1.54349576501982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C-B245-9546-C36A222B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628496"/>
        <c:axId val="-2135631568"/>
      </c:barChart>
      <c:catAx>
        <c:axId val="-213562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5631568"/>
        <c:crosses val="autoZero"/>
        <c:auto val="1"/>
        <c:lblAlgn val="ctr"/>
        <c:lblOffset val="100"/>
        <c:noMultiLvlLbl val="0"/>
      </c:catAx>
      <c:valAx>
        <c:axId val="-213563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Total Area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35628496"/>
        <c:crosses val="autoZero"/>
        <c:crossBetween val="between"/>
        <c:majorUnit val="25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GlcNAc!$O$27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GlcNAc!$Q$28:$Q$63</c:f>
                <c:numCache>
                  <c:formatCode>General</c:formatCode>
                  <c:ptCount val="36"/>
                  <c:pt idx="2">
                    <c:v>0.4454251397107491</c:v>
                  </c:pt>
                  <c:pt idx="3">
                    <c:v>3.9661697829432048</c:v>
                  </c:pt>
                  <c:pt idx="4">
                    <c:v>3.1461202451648895</c:v>
                  </c:pt>
                  <c:pt idx="8">
                    <c:v>2.0606362112027412</c:v>
                  </c:pt>
                  <c:pt idx="10">
                    <c:v>2.4319117445941107</c:v>
                  </c:pt>
                  <c:pt idx="11">
                    <c:v>0.23934625295548362</c:v>
                  </c:pt>
                  <c:pt idx="12">
                    <c:v>0.92400466556852545</c:v>
                  </c:pt>
                  <c:pt idx="13">
                    <c:v>1.7164297771192751</c:v>
                  </c:pt>
                  <c:pt idx="14">
                    <c:v>0.51734707557872772</c:v>
                  </c:pt>
                  <c:pt idx="15">
                    <c:v>0.56464098679624219</c:v>
                  </c:pt>
                  <c:pt idx="16">
                    <c:v>0.20563115279579305</c:v>
                  </c:pt>
                  <c:pt idx="18">
                    <c:v>0.27232406908875906</c:v>
                  </c:pt>
                  <c:pt idx="19">
                    <c:v>2.272345723324523</c:v>
                  </c:pt>
                  <c:pt idx="21">
                    <c:v>1.9683024564169722</c:v>
                  </c:pt>
                  <c:pt idx="24">
                    <c:v>0.89961617941867045</c:v>
                  </c:pt>
                  <c:pt idx="25">
                    <c:v>0</c:v>
                  </c:pt>
                  <c:pt idx="26">
                    <c:v>1.3534921806325755</c:v>
                  </c:pt>
                  <c:pt idx="27">
                    <c:v>0.2099808462654025</c:v>
                  </c:pt>
                </c:numCache>
              </c:numRef>
            </c:plus>
            <c:minus>
              <c:numRef>
                <c:f>GlcNAc!$Q$28:$Q$63</c:f>
                <c:numCache>
                  <c:formatCode>General</c:formatCode>
                  <c:ptCount val="36"/>
                  <c:pt idx="2">
                    <c:v>0.4454251397107491</c:v>
                  </c:pt>
                  <c:pt idx="3">
                    <c:v>3.9661697829432048</c:v>
                  </c:pt>
                  <c:pt idx="4">
                    <c:v>3.1461202451648895</c:v>
                  </c:pt>
                  <c:pt idx="8">
                    <c:v>2.0606362112027412</c:v>
                  </c:pt>
                  <c:pt idx="10">
                    <c:v>2.4319117445941107</c:v>
                  </c:pt>
                  <c:pt idx="11">
                    <c:v>0.23934625295548362</c:v>
                  </c:pt>
                  <c:pt idx="12">
                    <c:v>0.92400466556852545</c:v>
                  </c:pt>
                  <c:pt idx="13">
                    <c:v>1.7164297771192751</c:v>
                  </c:pt>
                  <c:pt idx="14">
                    <c:v>0.51734707557872772</c:v>
                  </c:pt>
                  <c:pt idx="15">
                    <c:v>0.56464098679624219</c:v>
                  </c:pt>
                  <c:pt idx="16">
                    <c:v>0.20563115279579305</c:v>
                  </c:pt>
                  <c:pt idx="18">
                    <c:v>0.27232406908875906</c:v>
                  </c:pt>
                  <c:pt idx="19">
                    <c:v>2.272345723324523</c:v>
                  </c:pt>
                  <c:pt idx="21">
                    <c:v>1.9683024564169722</c:v>
                  </c:pt>
                  <c:pt idx="24">
                    <c:v>0.89961617941867045</c:v>
                  </c:pt>
                  <c:pt idx="25">
                    <c:v>0</c:v>
                  </c:pt>
                  <c:pt idx="26">
                    <c:v>1.3534921806325755</c:v>
                  </c:pt>
                  <c:pt idx="27">
                    <c:v>0.2099808462654025</c:v>
                  </c:pt>
                </c:numCache>
              </c:numRef>
            </c:minus>
          </c:errBars>
          <c:cat>
            <c:strRef>
              <c:f>GlcNAc!$N$28:$N$63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GlcNAc!$O$28:$O$63</c:f>
              <c:numCache>
                <c:formatCode>0.00</c:formatCode>
                <c:ptCount val="36"/>
                <c:pt idx="2">
                  <c:v>97.9985455037842</c:v>
                </c:pt>
                <c:pt idx="3">
                  <c:v>44.350263044790552</c:v>
                </c:pt>
                <c:pt idx="4">
                  <c:v>91.387847821233848</c:v>
                </c:pt>
                <c:pt idx="8">
                  <c:v>93.763822657945695</c:v>
                </c:pt>
                <c:pt idx="10">
                  <c:v>26.217784083383282</c:v>
                </c:pt>
                <c:pt idx="11">
                  <c:v>4.1775434148274648</c:v>
                </c:pt>
                <c:pt idx="12">
                  <c:v>98.219535331298786</c:v>
                </c:pt>
                <c:pt idx="13">
                  <c:v>50.380196573970856</c:v>
                </c:pt>
                <c:pt idx="14">
                  <c:v>98.822324969179832</c:v>
                </c:pt>
                <c:pt idx="15">
                  <c:v>98.765574038154753</c:v>
                </c:pt>
                <c:pt idx="16">
                  <c:v>97.845550120736675</c:v>
                </c:pt>
                <c:pt idx="18">
                  <c:v>99.04407398578229</c:v>
                </c:pt>
                <c:pt idx="19">
                  <c:v>14.926096926639767</c:v>
                </c:pt>
                <c:pt idx="21">
                  <c:v>94.000851818204225</c:v>
                </c:pt>
                <c:pt idx="24">
                  <c:v>93.258890854020663</c:v>
                </c:pt>
                <c:pt idx="25">
                  <c:v>89.442726296131852</c:v>
                </c:pt>
                <c:pt idx="26">
                  <c:v>97.080748578358069</c:v>
                </c:pt>
                <c:pt idx="27">
                  <c:v>99.470020360957548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9-8E4F-88B0-84E796B208F6}"/>
            </c:ext>
          </c:extLst>
        </c:ser>
        <c:ser>
          <c:idx val="1"/>
          <c:order val="1"/>
          <c:tx>
            <c:strRef>
              <c:f>GlcNAc!$P$27</c:f>
              <c:strCache>
                <c:ptCount val="1"/>
                <c:pt idx="0">
                  <c:v>GlcNAc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GlcNAc!$R$28:$R$63</c:f>
                <c:numCache>
                  <c:formatCode>General</c:formatCode>
                  <c:ptCount val="36"/>
                  <c:pt idx="2">
                    <c:v>0.4454251397107491</c:v>
                  </c:pt>
                  <c:pt idx="3">
                    <c:v>3.966169782943243</c:v>
                  </c:pt>
                  <c:pt idx="4">
                    <c:v>3.1461202451648913</c:v>
                  </c:pt>
                  <c:pt idx="8">
                    <c:v>2.0606362112027372</c:v>
                  </c:pt>
                  <c:pt idx="10">
                    <c:v>2.431911744594109</c:v>
                  </c:pt>
                  <c:pt idx="11">
                    <c:v>0.2393462529554842</c:v>
                  </c:pt>
                  <c:pt idx="12">
                    <c:v>0.92400466556852134</c:v>
                  </c:pt>
                  <c:pt idx="13">
                    <c:v>1.7164297771192751</c:v>
                  </c:pt>
                  <c:pt idx="14">
                    <c:v>0.51734707557872495</c:v>
                  </c:pt>
                  <c:pt idx="15">
                    <c:v>0.56464098679624231</c:v>
                  </c:pt>
                  <c:pt idx="16">
                    <c:v>0.20563115279579594</c:v>
                  </c:pt>
                  <c:pt idx="18">
                    <c:v>0.27232406908875673</c:v>
                  </c:pt>
                  <c:pt idx="19">
                    <c:v>2.2723457233245234</c:v>
                  </c:pt>
                  <c:pt idx="21">
                    <c:v>1.9683024564169787</c:v>
                  </c:pt>
                  <c:pt idx="24">
                    <c:v>0.89961617941867233</c:v>
                  </c:pt>
                  <c:pt idx="25">
                    <c:v>0</c:v>
                  </c:pt>
                  <c:pt idx="26">
                    <c:v>1.353492180632579</c:v>
                  </c:pt>
                  <c:pt idx="27">
                    <c:v>0.20998084626540506</c:v>
                  </c:pt>
                </c:numCache>
              </c:numRef>
            </c:plus>
            <c:minus>
              <c:numRef>
                <c:f>GlcNAc!$R$28:$R$63</c:f>
                <c:numCache>
                  <c:formatCode>General</c:formatCode>
                  <c:ptCount val="36"/>
                  <c:pt idx="2">
                    <c:v>0.4454251397107491</c:v>
                  </c:pt>
                  <c:pt idx="3">
                    <c:v>3.966169782943243</c:v>
                  </c:pt>
                  <c:pt idx="4">
                    <c:v>3.1461202451648913</c:v>
                  </c:pt>
                  <c:pt idx="8">
                    <c:v>2.0606362112027372</c:v>
                  </c:pt>
                  <c:pt idx="10">
                    <c:v>2.431911744594109</c:v>
                  </c:pt>
                  <c:pt idx="11">
                    <c:v>0.2393462529554842</c:v>
                  </c:pt>
                  <c:pt idx="12">
                    <c:v>0.92400466556852134</c:v>
                  </c:pt>
                  <c:pt idx="13">
                    <c:v>1.7164297771192751</c:v>
                  </c:pt>
                  <c:pt idx="14">
                    <c:v>0.51734707557872495</c:v>
                  </c:pt>
                  <c:pt idx="15">
                    <c:v>0.56464098679624231</c:v>
                  </c:pt>
                  <c:pt idx="16">
                    <c:v>0.20563115279579594</c:v>
                  </c:pt>
                  <c:pt idx="18">
                    <c:v>0.27232406908875673</c:v>
                  </c:pt>
                  <c:pt idx="19">
                    <c:v>2.2723457233245234</c:v>
                  </c:pt>
                  <c:pt idx="21">
                    <c:v>1.9683024564169787</c:v>
                  </c:pt>
                  <c:pt idx="24">
                    <c:v>0.89961617941867233</c:v>
                  </c:pt>
                  <c:pt idx="25">
                    <c:v>0</c:v>
                  </c:pt>
                  <c:pt idx="26">
                    <c:v>1.353492180632579</c:v>
                  </c:pt>
                  <c:pt idx="27">
                    <c:v>0.20998084626540506</c:v>
                  </c:pt>
                </c:numCache>
              </c:numRef>
            </c:minus>
          </c:errBars>
          <c:cat>
            <c:strRef>
              <c:f>GlcNAc!$N$28:$N$63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GlcNAc!$P$28:$P$63</c:f>
              <c:numCache>
                <c:formatCode>0.00</c:formatCode>
                <c:ptCount val="36"/>
                <c:pt idx="2">
                  <c:v>2.0014544962158149</c:v>
                </c:pt>
                <c:pt idx="3">
                  <c:v>55.649736955209448</c:v>
                </c:pt>
                <c:pt idx="4">
                  <c:v>8.6121521787661521</c:v>
                </c:pt>
                <c:pt idx="8">
                  <c:v>6.2361773420542947</c:v>
                </c:pt>
                <c:pt idx="10">
                  <c:v>73.782215916616721</c:v>
                </c:pt>
                <c:pt idx="11">
                  <c:v>95.822456585172532</c:v>
                </c:pt>
                <c:pt idx="12">
                  <c:v>1.7804646687012202</c:v>
                </c:pt>
                <c:pt idx="13">
                  <c:v>49.619803426029144</c:v>
                </c:pt>
                <c:pt idx="14">
                  <c:v>1.1776750308201576</c:v>
                </c:pt>
                <c:pt idx="15">
                  <c:v>1.2344259618452309</c:v>
                </c:pt>
                <c:pt idx="16">
                  <c:v>2.1544498792633351</c:v>
                </c:pt>
                <c:pt idx="18">
                  <c:v>0.95592601421770818</c:v>
                </c:pt>
                <c:pt idx="19">
                  <c:v>85.073903073360228</c:v>
                </c:pt>
                <c:pt idx="21">
                  <c:v>5.9991481817957713</c:v>
                </c:pt>
                <c:pt idx="24">
                  <c:v>6.7411091459793306</c:v>
                </c:pt>
                <c:pt idx="25">
                  <c:v>10.557273703868139</c:v>
                </c:pt>
                <c:pt idx="26">
                  <c:v>2.9192514216419139</c:v>
                </c:pt>
                <c:pt idx="27">
                  <c:v>0.52997963904244949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9-8E4F-88B0-84E796B2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766784"/>
        <c:axId val="-2134769936"/>
      </c:barChart>
      <c:catAx>
        <c:axId val="-213476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4769936"/>
        <c:crosses val="autoZero"/>
        <c:auto val="1"/>
        <c:lblAlgn val="ctr"/>
        <c:lblOffset val="100"/>
        <c:noMultiLvlLbl val="0"/>
      </c:catAx>
      <c:valAx>
        <c:axId val="-213476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Total Area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34766784"/>
        <c:crosses val="autoZero"/>
        <c:crossBetween val="between"/>
        <c:majorUnit val="25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0</xdr:row>
      <xdr:rowOff>135469</xdr:rowOff>
    </xdr:from>
    <xdr:to>
      <xdr:col>19</xdr:col>
      <xdr:colOff>728132</xdr:colOff>
      <xdr:row>17</xdr:row>
      <xdr:rowOff>88901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220133</xdr:colOff>
      <xdr:row>2</xdr:row>
      <xdr:rowOff>0</xdr:rowOff>
    </xdr:from>
    <xdr:to>
      <xdr:col>1</xdr:col>
      <xdr:colOff>220133</xdr:colOff>
      <xdr:row>4</xdr:row>
      <xdr:rowOff>67732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79586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679268</xdr:colOff>
      <xdr:row>2</xdr:row>
      <xdr:rowOff>0</xdr:rowOff>
    </xdr:from>
    <xdr:to>
      <xdr:col>1</xdr:col>
      <xdr:colOff>679268</xdr:colOff>
      <xdr:row>4</xdr:row>
      <xdr:rowOff>67732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255001" y="372533"/>
          <a:ext cx="0" cy="4402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1138403</xdr:colOff>
      <xdr:row>2</xdr:row>
      <xdr:rowOff>0</xdr:rowOff>
    </xdr:from>
    <xdr:to>
      <xdr:col>1</xdr:col>
      <xdr:colOff>1138403</xdr:colOff>
      <xdr:row>4</xdr:row>
      <xdr:rowOff>67732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71413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276738</xdr:colOff>
      <xdr:row>2</xdr:row>
      <xdr:rowOff>0</xdr:rowOff>
    </xdr:from>
    <xdr:to>
      <xdr:col>2</xdr:col>
      <xdr:colOff>276738</xdr:colOff>
      <xdr:row>4</xdr:row>
      <xdr:rowOff>67732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17327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735873</xdr:colOff>
      <xdr:row>2</xdr:row>
      <xdr:rowOff>0</xdr:rowOff>
    </xdr:from>
    <xdr:to>
      <xdr:col>2</xdr:col>
      <xdr:colOff>735873</xdr:colOff>
      <xdr:row>4</xdr:row>
      <xdr:rowOff>67732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63240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401076</xdr:colOff>
      <xdr:row>2</xdr:row>
      <xdr:rowOff>0</xdr:rowOff>
    </xdr:from>
    <xdr:to>
      <xdr:col>3</xdr:col>
      <xdr:colOff>401076</xdr:colOff>
      <xdr:row>4</xdr:row>
      <xdr:rowOff>67732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355067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860211</xdr:colOff>
      <xdr:row>2</xdr:row>
      <xdr:rowOff>0</xdr:rowOff>
    </xdr:from>
    <xdr:to>
      <xdr:col>3</xdr:col>
      <xdr:colOff>860211</xdr:colOff>
      <xdr:row>4</xdr:row>
      <xdr:rowOff>67732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400981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354146</xdr:colOff>
      <xdr:row>2</xdr:row>
      <xdr:rowOff>0</xdr:rowOff>
    </xdr:from>
    <xdr:to>
      <xdr:col>4</xdr:col>
      <xdr:colOff>354146</xdr:colOff>
      <xdr:row>4</xdr:row>
      <xdr:rowOff>67732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446894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766351</xdr:colOff>
      <xdr:row>2</xdr:row>
      <xdr:rowOff>0</xdr:rowOff>
    </xdr:from>
    <xdr:to>
      <xdr:col>5</xdr:col>
      <xdr:colOff>766351</xdr:colOff>
      <xdr:row>4</xdr:row>
      <xdr:rowOff>67732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584635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260286</xdr:colOff>
      <xdr:row>2</xdr:row>
      <xdr:rowOff>0</xdr:rowOff>
    </xdr:from>
    <xdr:to>
      <xdr:col>6</xdr:col>
      <xdr:colOff>260286</xdr:colOff>
      <xdr:row>4</xdr:row>
      <xdr:rowOff>67732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630548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268026</xdr:colOff>
      <xdr:row>2</xdr:row>
      <xdr:rowOff>0</xdr:rowOff>
    </xdr:from>
    <xdr:to>
      <xdr:col>8</xdr:col>
      <xdr:colOff>268026</xdr:colOff>
      <xdr:row>4</xdr:row>
      <xdr:rowOff>67732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814202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731031</xdr:colOff>
      <xdr:row>2</xdr:row>
      <xdr:rowOff>0</xdr:rowOff>
    </xdr:from>
    <xdr:to>
      <xdr:col>9</xdr:col>
      <xdr:colOff>731031</xdr:colOff>
      <xdr:row>4</xdr:row>
      <xdr:rowOff>67732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951943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360433</xdr:colOff>
      <xdr:row>2</xdr:row>
      <xdr:rowOff>0</xdr:rowOff>
    </xdr:from>
    <xdr:to>
      <xdr:col>10</xdr:col>
      <xdr:colOff>360433</xdr:colOff>
      <xdr:row>4</xdr:row>
      <xdr:rowOff>67732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997856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448969</xdr:colOff>
      <xdr:row>2</xdr:row>
      <xdr:rowOff>0</xdr:rowOff>
    </xdr:from>
    <xdr:to>
      <xdr:col>11</xdr:col>
      <xdr:colOff>448969</xdr:colOff>
      <xdr:row>4</xdr:row>
      <xdr:rowOff>67732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1089683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78371</xdr:colOff>
      <xdr:row>2</xdr:row>
      <xdr:rowOff>0</xdr:rowOff>
    </xdr:from>
    <xdr:to>
      <xdr:col>12</xdr:col>
      <xdr:colOff>78371</xdr:colOff>
      <xdr:row>4</xdr:row>
      <xdr:rowOff>67732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11355971" y="372533"/>
          <a:ext cx="0" cy="4402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537506</xdr:colOff>
      <xdr:row>2</xdr:row>
      <xdr:rowOff>0</xdr:rowOff>
    </xdr:from>
    <xdr:to>
      <xdr:col>12</xdr:col>
      <xdr:colOff>537506</xdr:colOff>
      <xdr:row>4</xdr:row>
      <xdr:rowOff>67732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1181510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166908</xdr:colOff>
      <xdr:row>2</xdr:row>
      <xdr:rowOff>0</xdr:rowOff>
    </xdr:from>
    <xdr:to>
      <xdr:col>13</xdr:col>
      <xdr:colOff>166908</xdr:colOff>
      <xdr:row>4</xdr:row>
      <xdr:rowOff>67732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1227424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626043</xdr:colOff>
      <xdr:row>2</xdr:row>
      <xdr:rowOff>0</xdr:rowOff>
    </xdr:from>
    <xdr:to>
      <xdr:col>13</xdr:col>
      <xdr:colOff>626043</xdr:colOff>
      <xdr:row>4</xdr:row>
      <xdr:rowOff>67732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>
          <a:off x="1273337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255444</xdr:colOff>
      <xdr:row>2</xdr:row>
      <xdr:rowOff>0</xdr:rowOff>
    </xdr:from>
    <xdr:to>
      <xdr:col>14</xdr:col>
      <xdr:colOff>255444</xdr:colOff>
      <xdr:row>4</xdr:row>
      <xdr:rowOff>67732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1319251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208514</xdr:colOff>
      <xdr:row>2</xdr:row>
      <xdr:rowOff>0</xdr:rowOff>
    </xdr:from>
    <xdr:to>
      <xdr:col>15</xdr:col>
      <xdr:colOff>208514</xdr:colOff>
      <xdr:row>4</xdr:row>
      <xdr:rowOff>67732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1411078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667649</xdr:colOff>
      <xdr:row>2</xdr:row>
      <xdr:rowOff>0</xdr:rowOff>
    </xdr:from>
    <xdr:to>
      <xdr:col>15</xdr:col>
      <xdr:colOff>667649</xdr:colOff>
      <xdr:row>4</xdr:row>
      <xdr:rowOff>67732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>
          <a:off x="1456991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297051</xdr:colOff>
      <xdr:row>2</xdr:row>
      <xdr:rowOff>0</xdr:rowOff>
    </xdr:from>
    <xdr:to>
      <xdr:col>16</xdr:col>
      <xdr:colOff>297051</xdr:colOff>
      <xdr:row>4</xdr:row>
      <xdr:rowOff>67732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15029051" y="372533"/>
          <a:ext cx="0" cy="4402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135468</xdr:rowOff>
    </xdr:from>
    <xdr:to>
      <xdr:col>19</xdr:col>
      <xdr:colOff>728133</xdr:colOff>
      <xdr:row>24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135468</xdr:rowOff>
    </xdr:from>
    <xdr:to>
      <xdr:col>19</xdr:col>
      <xdr:colOff>728133</xdr:colOff>
      <xdr:row>24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0:T244"/>
  <sheetViews>
    <sheetView zoomScale="80" zoomScaleNormal="80" zoomScalePageLayoutView="80" workbookViewId="0">
      <pane ySplit="19" topLeftCell="A46" activePane="bottomLeft" state="frozen"/>
      <selection pane="bottomLeft" activeCell="N21" sqref="N21:T57"/>
    </sheetView>
  </sheetViews>
  <sheetFormatPr baseColWidth="10" defaultRowHeight="15"/>
  <cols>
    <col min="1" max="1" width="7.5" customWidth="1"/>
    <col min="2" max="2" width="17.33203125" style="1" customWidth="1"/>
    <col min="3" max="3" width="16.5" customWidth="1"/>
    <col min="4" max="6" width="12.6640625" customWidth="1"/>
    <col min="7" max="9" width="12" customWidth="1"/>
    <col min="15" max="15" width="12.6640625" bestFit="1" customWidth="1"/>
    <col min="16" max="16" width="11.5" bestFit="1" customWidth="1"/>
    <col min="24" max="24" width="12.6640625" bestFit="1" customWidth="1"/>
  </cols>
  <sheetData>
    <row r="20" spans="1:20" ht="16" thickBot="1"/>
    <row r="21" spans="1:20" ht="16" thickBot="1">
      <c r="A21" s="120"/>
      <c r="B21" s="123"/>
      <c r="C21" s="128" t="s">
        <v>4</v>
      </c>
      <c r="D21" s="142" t="s">
        <v>9</v>
      </c>
      <c r="E21" s="143"/>
      <c r="F21" s="144"/>
      <c r="G21" s="145" t="s">
        <v>10</v>
      </c>
      <c r="H21" s="146"/>
      <c r="I21" s="147"/>
      <c r="J21" s="126" t="s">
        <v>7</v>
      </c>
      <c r="K21" s="126" t="s">
        <v>8</v>
      </c>
      <c r="N21" s="47"/>
      <c r="O21" s="50" t="s">
        <v>1</v>
      </c>
      <c r="P21" s="51" t="s">
        <v>2</v>
      </c>
      <c r="Q21" s="52" t="s">
        <v>3</v>
      </c>
      <c r="R21" s="50" t="s">
        <v>50</v>
      </c>
      <c r="S21" s="51" t="s">
        <v>51</v>
      </c>
      <c r="T21" s="52" t="s">
        <v>52</v>
      </c>
    </row>
    <row r="22" spans="1:20" ht="16" thickBot="1">
      <c r="A22" s="121"/>
      <c r="B22" s="124"/>
      <c r="C22" s="129"/>
      <c r="D22" s="32"/>
      <c r="E22" s="15"/>
      <c r="F22" s="16"/>
      <c r="G22" s="19"/>
      <c r="H22" s="20"/>
      <c r="I22" s="21"/>
      <c r="J22" s="127"/>
      <c r="K22" s="127"/>
      <c r="N22" s="48" t="s">
        <v>53</v>
      </c>
      <c r="O22" s="53">
        <f>J31</f>
        <v>5.3378304871945632</v>
      </c>
      <c r="P22" s="54">
        <f>J32</f>
        <v>20.944984304791195</v>
      </c>
      <c r="Q22" s="55">
        <f>J33</f>
        <v>73.717185208014243</v>
      </c>
      <c r="R22" s="53">
        <f>K31</f>
        <v>0.78597826826510653</v>
      </c>
      <c r="S22" s="54">
        <f>K32</f>
        <v>6.4437209951973671</v>
      </c>
      <c r="T22" s="55">
        <f>K33</f>
        <v>5.9129469101296692</v>
      </c>
    </row>
    <row r="23" spans="1:20">
      <c r="A23" s="121"/>
      <c r="B23" s="124"/>
      <c r="C23" s="9" t="s">
        <v>1</v>
      </c>
      <c r="D23" s="33"/>
      <c r="E23" s="13"/>
      <c r="F23" s="14"/>
      <c r="G23" s="27" t="e">
        <f>(D23/D26)*100</f>
        <v>#DIV/0!</v>
      </c>
      <c r="H23" s="18" t="e">
        <f>(E23/E26)*100</f>
        <v>#DIV/0!</v>
      </c>
      <c r="I23" s="28" t="e">
        <f>(F23/F26)*100</f>
        <v>#DIV/0!</v>
      </c>
      <c r="J23" s="29" t="e">
        <f>AVERAGE(G23:I23)</f>
        <v>#DIV/0!</v>
      </c>
      <c r="K23" s="29" t="e">
        <f>(STDEV(G23:I23))/SQRT(3)</f>
        <v>#DIV/0!</v>
      </c>
      <c r="N23" s="48" t="s">
        <v>54</v>
      </c>
      <c r="O23" s="56">
        <f>J37</f>
        <v>45.799788194328613</v>
      </c>
      <c r="P23" s="58">
        <f>J38</f>
        <v>37.768010852395626</v>
      </c>
      <c r="Q23" s="60">
        <f>J39</f>
        <v>16.43220095327576</v>
      </c>
      <c r="R23" s="56">
        <f>K37</f>
        <v>1.0213973083645005</v>
      </c>
      <c r="S23" s="58">
        <f>K38</f>
        <v>0.6005438871861023</v>
      </c>
      <c r="T23" s="60">
        <f>K39</f>
        <v>0.42772129121293467</v>
      </c>
    </row>
    <row r="24" spans="1:20">
      <c r="A24" s="121"/>
      <c r="B24" s="124"/>
      <c r="C24" s="9" t="s">
        <v>2</v>
      </c>
      <c r="D24" s="34"/>
      <c r="E24" s="5"/>
      <c r="F24" s="9"/>
      <c r="G24" s="22" t="e">
        <f>(D24/D26)*100</f>
        <v>#DIV/0!</v>
      </c>
      <c r="H24" s="6" t="e">
        <f>(E24/E26)*100</f>
        <v>#DIV/0!</v>
      </c>
      <c r="I24" s="23" t="e">
        <f>(F24/F26)*100</f>
        <v>#DIV/0!</v>
      </c>
      <c r="J24" s="30" t="e">
        <f>AVERAGE(G24:I24)</f>
        <v>#DIV/0!</v>
      </c>
      <c r="K24" s="30" t="e">
        <f>(STDEV(G24:I24))/SQRT(3)</f>
        <v>#DIV/0!</v>
      </c>
      <c r="N24" s="48" t="s">
        <v>55</v>
      </c>
      <c r="O24" s="56">
        <f>J43</f>
        <v>18.042976771846998</v>
      </c>
      <c r="P24" s="58">
        <f>J44</f>
        <v>48.806229611548169</v>
      </c>
      <c r="Q24" s="60">
        <f>J45</f>
        <v>33.150793616604837</v>
      </c>
      <c r="R24" s="56">
        <f>K43</f>
        <v>2.884203393075468</v>
      </c>
      <c r="S24" s="58">
        <f>K44</f>
        <v>4.0234076115588833</v>
      </c>
      <c r="T24" s="60">
        <f>K45</f>
        <v>1.8337215470788233</v>
      </c>
    </row>
    <row r="25" spans="1:20" ht="16" thickBot="1">
      <c r="A25" s="121"/>
      <c r="B25" s="124"/>
      <c r="C25" s="9" t="s">
        <v>3</v>
      </c>
      <c r="D25" s="35"/>
      <c r="E25" s="11"/>
      <c r="F25" s="12"/>
      <c r="G25" s="24" t="e">
        <f>(D25/D26)*100</f>
        <v>#DIV/0!</v>
      </c>
      <c r="H25" s="25" t="e">
        <f>(E25/E26)*100</f>
        <v>#DIV/0!</v>
      </c>
      <c r="I25" s="26" t="e">
        <f>(F25/F26)*100</f>
        <v>#DIV/0!</v>
      </c>
      <c r="J25" s="31" t="e">
        <f>AVERAGE(G25:I25)</f>
        <v>#DIV/0!</v>
      </c>
      <c r="K25" s="31" t="e">
        <f>(STDEV(G25:I25))/SQRT(3)</f>
        <v>#DIV/0!</v>
      </c>
      <c r="N25" s="48" t="s">
        <v>15</v>
      </c>
      <c r="O25" s="56">
        <f>J49</f>
        <v>21.108950668352904</v>
      </c>
      <c r="P25" s="58">
        <f>J50</f>
        <v>54.010400660371033</v>
      </c>
      <c r="Q25" s="60">
        <f>J51</f>
        <v>24.880648671276067</v>
      </c>
      <c r="R25" s="56">
        <f>K49</f>
        <v>6.2570291970219607</v>
      </c>
      <c r="S25" s="58">
        <f>K50</f>
        <v>3.2340499051368137</v>
      </c>
      <c r="T25" s="60">
        <f>K51</f>
        <v>4.041276722884394</v>
      </c>
    </row>
    <row r="26" spans="1:20" ht="16" thickBot="1">
      <c r="A26" s="122"/>
      <c r="B26" s="125"/>
      <c r="C26" s="12" t="s">
        <v>6</v>
      </c>
      <c r="D26" s="3">
        <f>SUM(D23:D25)</f>
        <v>0</v>
      </c>
      <c r="E26" s="3">
        <f>SUM(E23:E25)</f>
        <v>0</v>
      </c>
      <c r="F26" s="4">
        <f>SUM(F23:F25)</f>
        <v>0</v>
      </c>
      <c r="J26" s="2"/>
      <c r="K26" s="2"/>
      <c r="N26" s="48" t="s">
        <v>17</v>
      </c>
      <c r="O26" s="56">
        <f>J55</f>
        <v>8.8762993813359063</v>
      </c>
      <c r="P26" s="58">
        <f>J56</f>
        <v>4.8670129315576283</v>
      </c>
      <c r="Q26" s="60">
        <f>J57</f>
        <v>86.256687687106478</v>
      </c>
      <c r="R26" s="56">
        <f>K55</f>
        <v>2.0229234257853563</v>
      </c>
      <c r="S26" s="58">
        <f>K56</f>
        <v>2.5452212854372442</v>
      </c>
      <c r="T26" s="60">
        <f>K57</f>
        <v>3.8477482682820883</v>
      </c>
    </row>
    <row r="27" spans="1:20">
      <c r="A27" s="42"/>
      <c r="B27" s="43"/>
      <c r="C27" s="44"/>
      <c r="D27" s="44"/>
      <c r="E27" s="44"/>
      <c r="F27" s="44"/>
      <c r="J27" s="2"/>
      <c r="K27" s="2"/>
      <c r="N27" s="48" t="s">
        <v>19</v>
      </c>
      <c r="O27" s="56"/>
      <c r="P27" s="58"/>
      <c r="Q27" s="60"/>
      <c r="R27" s="56"/>
      <c r="S27" s="58"/>
      <c r="T27" s="60"/>
    </row>
    <row r="28" spans="1:20" ht="16" thickBot="1">
      <c r="N28" s="48" t="s">
        <v>20</v>
      </c>
      <c r="O28" s="56">
        <f>J67</f>
        <v>11.688394488933156</v>
      </c>
      <c r="P28" s="58">
        <f>J68</f>
        <v>13.687007324746327</v>
      </c>
      <c r="Q28" s="60">
        <f>J69</f>
        <v>74.624598186320512</v>
      </c>
      <c r="R28" s="56">
        <f>K67</f>
        <v>1.1152934701793442</v>
      </c>
      <c r="S28" s="58">
        <f>K68</f>
        <v>2.7114486465232042</v>
      </c>
      <c r="T28" s="60">
        <f>K69</f>
        <v>3.7051110398722797</v>
      </c>
    </row>
    <row r="29" spans="1:20" ht="15" customHeight="1">
      <c r="A29" s="120" t="s">
        <v>0</v>
      </c>
      <c r="B29" s="123" t="s">
        <v>5</v>
      </c>
      <c r="C29" s="128" t="s">
        <v>4</v>
      </c>
      <c r="D29" s="130" t="s">
        <v>9</v>
      </c>
      <c r="E29" s="131"/>
      <c r="F29" s="132"/>
      <c r="G29" s="136" t="s">
        <v>10</v>
      </c>
      <c r="H29" s="137"/>
      <c r="I29" s="138"/>
      <c r="J29" s="126" t="s">
        <v>7</v>
      </c>
      <c r="K29" s="126" t="s">
        <v>8</v>
      </c>
      <c r="N29" s="48" t="s">
        <v>21</v>
      </c>
      <c r="O29" s="56">
        <f>J73</f>
        <v>25.039177752011611</v>
      </c>
      <c r="P29" s="58">
        <f>J74</f>
        <v>10.474689492196058</v>
      </c>
      <c r="Q29" s="60">
        <f>J75</f>
        <v>64.486132755792326</v>
      </c>
      <c r="R29" s="56">
        <f>K73</f>
        <v>4.7660992329229925</v>
      </c>
      <c r="S29" s="58">
        <f>K74</f>
        <v>4.1650812921843459</v>
      </c>
      <c r="T29" s="60">
        <f>K75</f>
        <v>5.7081898907243156</v>
      </c>
    </row>
    <row r="30" spans="1:20" ht="16" thickBot="1">
      <c r="A30" s="121"/>
      <c r="B30" s="124"/>
      <c r="C30" s="129"/>
      <c r="D30" s="133"/>
      <c r="E30" s="134"/>
      <c r="F30" s="135"/>
      <c r="G30" s="139"/>
      <c r="H30" s="140"/>
      <c r="I30" s="141"/>
      <c r="J30" s="127"/>
      <c r="K30" s="127"/>
      <c r="N30" s="48" t="s">
        <v>22</v>
      </c>
      <c r="O30" s="56">
        <f>J79</f>
        <v>35.46294909122448</v>
      </c>
      <c r="P30" s="58">
        <f>J80</f>
        <v>12.401275948649669</v>
      </c>
      <c r="Q30" s="60">
        <f>J81</f>
        <v>52.13577496012585</v>
      </c>
      <c r="R30" s="56">
        <f>K79</f>
        <v>3.9509710064096977</v>
      </c>
      <c r="S30" s="58">
        <f>K80</f>
        <v>2.7350068122568842</v>
      </c>
      <c r="T30" s="60">
        <f>K81</f>
        <v>5.7981789869125784</v>
      </c>
    </row>
    <row r="31" spans="1:20">
      <c r="A31" s="121"/>
      <c r="B31" s="124"/>
      <c r="C31" s="9" t="s">
        <v>1</v>
      </c>
      <c r="D31" s="33">
        <v>5984097</v>
      </c>
      <c r="E31" s="13">
        <v>9746572</v>
      </c>
      <c r="F31" s="14">
        <v>4196035</v>
      </c>
      <c r="G31" s="27">
        <f>(D31/D34)*100</f>
        <v>6.1745947959472405</v>
      </c>
      <c r="H31" s="18">
        <f>(E31/E34)*100</f>
        <v>6.0719042466185256</v>
      </c>
      <c r="I31" s="28">
        <f>(F31/F34)*100</f>
        <v>3.7669924190179249</v>
      </c>
      <c r="J31" s="29">
        <f>AVERAGE(G31:I31)</f>
        <v>5.3378304871945632</v>
      </c>
      <c r="K31" s="29">
        <f>(STDEV(G31:I31))/SQRT(3)</f>
        <v>0.78597826826510653</v>
      </c>
      <c r="N31" s="48" t="s">
        <v>23</v>
      </c>
      <c r="O31" s="56"/>
      <c r="P31" s="58"/>
      <c r="Q31" s="60"/>
      <c r="R31" s="56"/>
      <c r="S31" s="58"/>
      <c r="T31" s="60"/>
    </row>
    <row r="32" spans="1:20">
      <c r="A32" s="121"/>
      <c r="B32" s="124"/>
      <c r="C32" s="9" t="s">
        <v>2</v>
      </c>
      <c r="D32" s="34">
        <v>8126609</v>
      </c>
      <c r="E32" s="5">
        <v>39686291</v>
      </c>
      <c r="F32" s="9">
        <v>33111581</v>
      </c>
      <c r="G32" s="22">
        <f>(D32/D34)*100</f>
        <v>8.3853115415906547</v>
      </c>
      <c r="H32" s="6">
        <f>(E32/E34)*100</f>
        <v>24.723703765327809</v>
      </c>
      <c r="I32" s="23">
        <f>(F32/F34)*100</f>
        <v>29.725937607455123</v>
      </c>
      <c r="J32" s="30">
        <f>AVERAGE(G32:I32)</f>
        <v>20.944984304791195</v>
      </c>
      <c r="K32" s="30">
        <f>(STDEV(G32:I32))/SQRT(3)</f>
        <v>6.4437209951973671</v>
      </c>
      <c r="N32" s="48" t="s">
        <v>24</v>
      </c>
      <c r="O32" s="56"/>
      <c r="P32" s="58"/>
      <c r="Q32" s="60"/>
      <c r="R32" s="56"/>
      <c r="S32" s="58"/>
      <c r="T32" s="60"/>
    </row>
    <row r="33" spans="1:20" ht="16" thickBot="1">
      <c r="A33" s="121"/>
      <c r="B33" s="124"/>
      <c r="C33" s="9" t="s">
        <v>3</v>
      </c>
      <c r="D33" s="35">
        <v>82804107</v>
      </c>
      <c r="E33" s="11">
        <v>111086335</v>
      </c>
      <c r="F33" s="12">
        <v>74081910</v>
      </c>
      <c r="G33" s="24">
        <f>(D33/D34)*100</f>
        <v>85.440093662462104</v>
      </c>
      <c r="H33" s="25">
        <f>(E33/E34)*100</f>
        <v>69.204391988053672</v>
      </c>
      <c r="I33" s="26">
        <f>(F33/F34)*100</f>
        <v>66.507069973526953</v>
      </c>
      <c r="J33" s="31">
        <f>AVERAGE(G33:I33)</f>
        <v>73.717185208014243</v>
      </c>
      <c r="K33" s="31">
        <f>(STDEV(G33:I33))/SQRT(3)</f>
        <v>5.9129469101296692</v>
      </c>
      <c r="N33" s="48" t="s">
        <v>25</v>
      </c>
      <c r="O33" s="56">
        <f>J97</f>
        <v>36.882926655131421</v>
      </c>
      <c r="P33" s="58">
        <f>J98</f>
        <v>19.905902806556284</v>
      </c>
      <c r="Q33" s="60">
        <f>J99</f>
        <v>43.211170538312295</v>
      </c>
      <c r="R33" s="56">
        <f>K97</f>
        <v>2.4680212145263982</v>
      </c>
      <c r="S33" s="58">
        <f>K98</f>
        <v>3.2573718717694056</v>
      </c>
      <c r="T33" s="60">
        <f>K99</f>
        <v>3.3586062369940914</v>
      </c>
    </row>
    <row r="34" spans="1:20" ht="16" thickBot="1">
      <c r="A34" s="122"/>
      <c r="B34" s="125"/>
      <c r="C34" s="39" t="s">
        <v>6</v>
      </c>
      <c r="D34" s="3">
        <f>SUM(D31:D33)</f>
        <v>96914813</v>
      </c>
      <c r="E34" s="3">
        <f>SUM(E31:E33)</f>
        <v>160519198</v>
      </c>
      <c r="F34" s="4">
        <f>SUM(F31:F33)</f>
        <v>111389526</v>
      </c>
      <c r="J34" s="2"/>
      <c r="K34" s="2"/>
      <c r="N34" s="48" t="s">
        <v>26</v>
      </c>
      <c r="O34" s="56">
        <f>J103</f>
        <v>70.407595677645318</v>
      </c>
      <c r="P34" s="58">
        <f>J104</f>
        <v>17.188775486701559</v>
      </c>
      <c r="Q34" s="60">
        <f>J105</f>
        <v>12.403628835653111</v>
      </c>
      <c r="R34" s="56">
        <f>K103</f>
        <v>6.7508800068341683</v>
      </c>
      <c r="S34" s="58">
        <f>K104</f>
        <v>2.4855677900223214</v>
      </c>
      <c r="T34" s="60">
        <f>K105</f>
        <v>4.35960593168081</v>
      </c>
    </row>
    <row r="35" spans="1:20">
      <c r="A35" s="120" t="s">
        <v>11</v>
      </c>
      <c r="B35" s="123" t="s">
        <v>12</v>
      </c>
      <c r="C35" s="148" t="s">
        <v>4</v>
      </c>
      <c r="D35" s="130" t="s">
        <v>9</v>
      </c>
      <c r="E35" s="131"/>
      <c r="F35" s="132"/>
      <c r="G35" s="136" t="s">
        <v>10</v>
      </c>
      <c r="H35" s="137"/>
      <c r="I35" s="138"/>
      <c r="J35" s="126" t="s">
        <v>7</v>
      </c>
      <c r="K35" s="126" t="s">
        <v>8</v>
      </c>
      <c r="N35" s="48" t="s">
        <v>27</v>
      </c>
      <c r="O35" s="56"/>
      <c r="P35" s="58"/>
      <c r="Q35" s="60"/>
      <c r="R35" s="56"/>
      <c r="S35" s="58"/>
      <c r="T35" s="60"/>
    </row>
    <row r="36" spans="1:20" ht="33" customHeight="1" thickBot="1">
      <c r="A36" s="121"/>
      <c r="B36" s="124"/>
      <c r="C36" s="149"/>
      <c r="D36" s="133"/>
      <c r="E36" s="134"/>
      <c r="F36" s="135"/>
      <c r="G36" s="139"/>
      <c r="H36" s="140"/>
      <c r="I36" s="141"/>
      <c r="J36" s="127"/>
      <c r="K36" s="127"/>
      <c r="N36" s="48" t="s">
        <v>28</v>
      </c>
      <c r="O36" s="56"/>
      <c r="P36" s="58"/>
      <c r="Q36" s="60"/>
      <c r="R36" s="56"/>
      <c r="S36" s="58"/>
      <c r="T36" s="60"/>
    </row>
    <row r="37" spans="1:20">
      <c r="A37" s="121"/>
      <c r="B37" s="124"/>
      <c r="C37" s="40" t="s">
        <v>1</v>
      </c>
      <c r="D37" s="36">
        <v>125096635</v>
      </c>
      <c r="E37" s="37">
        <v>37128037</v>
      </c>
      <c r="F37" s="38">
        <v>119116899</v>
      </c>
      <c r="G37" s="17">
        <f>(D37/D40)*100</f>
        <v>45.633947971296301</v>
      </c>
      <c r="H37" s="18">
        <f>(E37/E40)*100</f>
        <v>44.119435737600938</v>
      </c>
      <c r="I37" s="28">
        <f>(F37/F40)*100</f>
        <v>47.645980874088593</v>
      </c>
      <c r="J37" s="29">
        <f>AVERAGE(G37:I37)</f>
        <v>45.799788194328613</v>
      </c>
      <c r="K37" s="29">
        <f>(STDEV(G37:I37))/SQRT(3)</f>
        <v>1.0213973083645005</v>
      </c>
      <c r="N37" s="48" t="s">
        <v>29</v>
      </c>
      <c r="O37" s="56"/>
      <c r="P37" s="58"/>
      <c r="Q37" s="60"/>
      <c r="R37" s="56"/>
      <c r="S37" s="58"/>
      <c r="T37" s="60"/>
    </row>
    <row r="38" spans="1:20">
      <c r="A38" s="121"/>
      <c r="B38" s="124"/>
      <c r="C38" s="40" t="s">
        <v>2</v>
      </c>
      <c r="D38" s="8">
        <v>104119217</v>
      </c>
      <c r="E38" s="5">
        <v>32554608</v>
      </c>
      <c r="F38" s="9">
        <v>91595550</v>
      </c>
      <c r="G38" s="7">
        <f>(D38/D40)*100</f>
        <v>37.981604632211798</v>
      </c>
      <c r="H38" s="6">
        <f>(E38/E40)*100</f>
        <v>38.684806730255886</v>
      </c>
      <c r="I38" s="23">
        <f>(F38/F40)*100</f>
        <v>36.637621194719195</v>
      </c>
      <c r="J38" s="30">
        <f>AVERAGE(G38:I38)</f>
        <v>37.768010852395626</v>
      </c>
      <c r="K38" s="30">
        <f>(STDEV(G38:I38))/SQRT(3)</f>
        <v>0.6005438871861023</v>
      </c>
      <c r="N38" s="48" t="s">
        <v>30</v>
      </c>
      <c r="O38" s="56">
        <f>J127</f>
        <v>10.948767318646327</v>
      </c>
      <c r="P38" s="58">
        <f>J128</f>
        <v>59.797981054658571</v>
      </c>
      <c r="Q38" s="60">
        <f>J129</f>
        <v>29.253251626695103</v>
      </c>
      <c r="R38" s="56">
        <f>K127</f>
        <v>2.6834781638539158</v>
      </c>
      <c r="S38" s="58">
        <f>K128</f>
        <v>1.3875227321444044</v>
      </c>
      <c r="T38" s="60">
        <f>K129</f>
        <v>1.3053233479420778</v>
      </c>
    </row>
    <row r="39" spans="1:20" ht="16" thickBot="1">
      <c r="A39" s="121"/>
      <c r="B39" s="124"/>
      <c r="C39" s="40" t="s">
        <v>3</v>
      </c>
      <c r="D39" s="10">
        <v>44914791</v>
      </c>
      <c r="E39" s="11">
        <v>14470827</v>
      </c>
      <c r="F39" s="12">
        <v>39291637</v>
      </c>
      <c r="G39" s="41">
        <f>(D39/D40)*100</f>
        <v>16.384447396491897</v>
      </c>
      <c r="H39" s="25">
        <f>(E39/E40)*100</f>
        <v>17.195757532143176</v>
      </c>
      <c r="I39" s="26">
        <f>(F39/F40)*100</f>
        <v>15.716397931192214</v>
      </c>
      <c r="J39" s="31">
        <f>AVERAGE(G39:I39)</f>
        <v>16.43220095327576</v>
      </c>
      <c r="K39" s="31">
        <f>(STDEV(G39:I39))/SQRT(3)</f>
        <v>0.42772129121293467</v>
      </c>
      <c r="N39" s="48" t="s">
        <v>31</v>
      </c>
      <c r="O39" s="56"/>
      <c r="P39" s="58"/>
      <c r="Q39" s="60"/>
      <c r="R39" s="56"/>
      <c r="S39" s="58"/>
      <c r="T39" s="60"/>
    </row>
    <row r="40" spans="1:20" ht="16" thickBot="1">
      <c r="A40" s="122"/>
      <c r="B40" s="125"/>
      <c r="C40" s="12" t="s">
        <v>6</v>
      </c>
      <c r="D40" s="3">
        <f>SUM(D37:D39)</f>
        <v>274130643</v>
      </c>
      <c r="E40" s="3">
        <f>SUM(E37:E39)</f>
        <v>84153472</v>
      </c>
      <c r="F40" s="4">
        <f>SUM(F37:F39)</f>
        <v>250004086</v>
      </c>
      <c r="J40" s="2"/>
      <c r="K40" s="2"/>
      <c r="N40" s="48" t="s">
        <v>32</v>
      </c>
      <c r="O40" s="56"/>
      <c r="P40" s="58"/>
      <c r="Q40" s="60"/>
      <c r="R40" s="56"/>
      <c r="S40" s="58"/>
      <c r="T40" s="60"/>
    </row>
    <row r="41" spans="1:20">
      <c r="A41" s="120" t="s">
        <v>14</v>
      </c>
      <c r="B41" s="123" t="s">
        <v>13</v>
      </c>
      <c r="C41" s="128" t="s">
        <v>4</v>
      </c>
      <c r="D41" s="130" t="s">
        <v>9</v>
      </c>
      <c r="E41" s="131"/>
      <c r="F41" s="132"/>
      <c r="G41" s="136" t="s">
        <v>10</v>
      </c>
      <c r="H41" s="137"/>
      <c r="I41" s="138"/>
      <c r="J41" s="126" t="s">
        <v>64</v>
      </c>
      <c r="K41" s="126" t="s">
        <v>8</v>
      </c>
      <c r="N41" s="48" t="s">
        <v>33</v>
      </c>
      <c r="O41" s="56">
        <f>J145</f>
        <v>14.562214006735973</v>
      </c>
      <c r="P41" s="58">
        <f>J146</f>
        <v>24.197108800292529</v>
      </c>
      <c r="Q41" s="60">
        <f>J147</f>
        <v>61.240677192971496</v>
      </c>
      <c r="R41" s="56">
        <f>K145</f>
        <v>0.835014788046609</v>
      </c>
      <c r="S41" s="58">
        <f>K146</f>
        <v>4.0659151216643012</v>
      </c>
      <c r="T41" s="60">
        <f>K147</f>
        <v>3.5288491565100686</v>
      </c>
    </row>
    <row r="42" spans="1:20" ht="34" customHeight="1" thickBot="1">
      <c r="A42" s="121"/>
      <c r="B42" s="124"/>
      <c r="C42" s="129"/>
      <c r="D42" s="133"/>
      <c r="E42" s="134"/>
      <c r="F42" s="135"/>
      <c r="G42" s="139"/>
      <c r="H42" s="140"/>
      <c r="I42" s="141"/>
      <c r="J42" s="127"/>
      <c r="K42" s="127"/>
      <c r="N42" s="48" t="s">
        <v>34</v>
      </c>
      <c r="O42" s="56">
        <f>J151</f>
        <v>4.7577828997615557</v>
      </c>
      <c r="P42" s="58">
        <f>J152</f>
        <v>17.988188994426505</v>
      </c>
      <c r="Q42" s="60">
        <f>J153</f>
        <v>77.25402810581194</v>
      </c>
      <c r="R42" s="56">
        <f>K151</f>
        <v>1.4416095076028352</v>
      </c>
      <c r="S42" s="58">
        <f>K152</f>
        <v>3.4328333165445692</v>
      </c>
      <c r="T42" s="60">
        <f>K153</f>
        <v>4.0790117580155965</v>
      </c>
    </row>
    <row r="43" spans="1:20">
      <c r="A43" s="121"/>
      <c r="B43" s="124"/>
      <c r="C43" s="40" t="s">
        <v>1</v>
      </c>
      <c r="D43" s="36">
        <v>139057318</v>
      </c>
      <c r="E43" s="37">
        <v>6766930</v>
      </c>
      <c r="F43" s="38">
        <v>1071828</v>
      </c>
      <c r="G43" s="17">
        <f>(D43/D46)*100</f>
        <v>22.467675857891457</v>
      </c>
      <c r="H43" s="18">
        <f>(E43/E46)*100</f>
        <v>19.03568824795564</v>
      </c>
      <c r="I43" s="28">
        <f>(F43/F46)*100</f>
        <v>12.625566209693892</v>
      </c>
      <c r="J43" s="29">
        <f>AVERAGE(G43:I43)</f>
        <v>18.042976771846998</v>
      </c>
      <c r="K43" s="29">
        <f>(STDEV(G43:I43))/SQRT(3)</f>
        <v>2.884203393075468</v>
      </c>
      <c r="N43" s="48" t="s">
        <v>35</v>
      </c>
      <c r="O43" s="56"/>
      <c r="P43" s="58"/>
      <c r="Q43" s="60"/>
      <c r="R43" s="56"/>
      <c r="S43" s="58"/>
      <c r="T43" s="60"/>
    </row>
    <row r="44" spans="1:20">
      <c r="A44" s="121"/>
      <c r="B44" s="124"/>
      <c r="C44" s="40" t="s">
        <v>2</v>
      </c>
      <c r="D44" s="8">
        <v>254093788</v>
      </c>
      <c r="E44" s="5">
        <v>18063350</v>
      </c>
      <c r="F44" s="9">
        <v>4631055</v>
      </c>
      <c r="G44" s="7">
        <f>(D44/D46)*100</f>
        <v>41.054271349371128</v>
      </c>
      <c r="H44" s="6">
        <f>(E44/E46)*100</f>
        <v>50.813042149646812</v>
      </c>
      <c r="I44" s="23">
        <f>(F44/F46)*100</f>
        <v>54.55137533562656</v>
      </c>
      <c r="J44" s="30">
        <f>AVERAGE(G44:I44)</f>
        <v>48.806229611548169</v>
      </c>
      <c r="K44" s="30">
        <f>(STDEV(G44:I44))/SQRT(3)</f>
        <v>4.0234076115588833</v>
      </c>
      <c r="N44" s="48" t="s">
        <v>36</v>
      </c>
      <c r="O44" s="56">
        <f>J163</f>
        <v>4.0270418160904153</v>
      </c>
      <c r="P44" s="58">
        <f>J164</f>
        <v>8.619718777807563</v>
      </c>
      <c r="Q44" s="60">
        <f>J165</f>
        <v>87.353239406102034</v>
      </c>
      <c r="R44" s="56">
        <f>K163</f>
        <v>0.54296723945062764</v>
      </c>
      <c r="S44" s="58">
        <f>K164</f>
        <v>4.3176399170270638</v>
      </c>
      <c r="T44" s="60">
        <f>K165</f>
        <v>3.7967223136453878</v>
      </c>
    </row>
    <row r="45" spans="1:20" ht="16" thickBot="1">
      <c r="A45" s="121"/>
      <c r="B45" s="124"/>
      <c r="C45" s="40" t="s">
        <v>3</v>
      </c>
      <c r="D45" s="10">
        <v>225770579</v>
      </c>
      <c r="E45" s="11">
        <v>10718369</v>
      </c>
      <c r="F45" s="12">
        <v>2786463</v>
      </c>
      <c r="G45" s="41">
        <f>(D45/D46)*100</f>
        <v>36.478052792737422</v>
      </c>
      <c r="H45" s="25">
        <f>(E45/E46)*100</f>
        <v>30.151269602397544</v>
      </c>
      <c r="I45" s="26">
        <f>(F45/F46)*100</f>
        <v>32.823058454679547</v>
      </c>
      <c r="J45" s="31">
        <f>AVERAGE(G45:I45)</f>
        <v>33.150793616604837</v>
      </c>
      <c r="K45" s="31">
        <f>(STDEV(G45:I45))/SQRT(3)</f>
        <v>1.8337215470788233</v>
      </c>
      <c r="N45" s="48" t="s">
        <v>37</v>
      </c>
      <c r="O45" s="56">
        <f>J169</f>
        <v>5.1162706829133171</v>
      </c>
      <c r="P45" s="58">
        <f>J170</f>
        <v>42.056301507552313</v>
      </c>
      <c r="Q45" s="60">
        <f>J171</f>
        <v>52.827427809534377</v>
      </c>
      <c r="R45" s="56">
        <f>K169</f>
        <v>2.1170964587404701</v>
      </c>
      <c r="S45" s="58">
        <f>K170</f>
        <v>0.37755353553084064</v>
      </c>
      <c r="T45" s="60">
        <f>K171</f>
        <v>2.1221500218400249</v>
      </c>
    </row>
    <row r="46" spans="1:20" ht="16" thickBot="1">
      <c r="A46" s="122"/>
      <c r="B46" s="125"/>
      <c r="C46" s="12" t="s">
        <v>6</v>
      </c>
      <c r="D46" s="3">
        <f>SUM(D43:D45)</f>
        <v>618921685</v>
      </c>
      <c r="E46" s="3">
        <f>SUM(E43:E45)</f>
        <v>35548649</v>
      </c>
      <c r="F46" s="4">
        <f>SUM(F43:F45)</f>
        <v>8489346</v>
      </c>
      <c r="J46" s="2"/>
      <c r="K46" s="2"/>
      <c r="N46" s="48" t="s">
        <v>38</v>
      </c>
      <c r="O46" s="56">
        <f>J175</f>
        <v>12.365110506705536</v>
      </c>
      <c r="P46" s="58">
        <f>J176</f>
        <v>28.197957979590239</v>
      </c>
      <c r="Q46" s="60">
        <f>J177</f>
        <v>59.436931513704224</v>
      </c>
      <c r="R46" s="56">
        <f>K175</f>
        <v>2.0290117725191417</v>
      </c>
      <c r="S46" s="58">
        <f>K176</f>
        <v>2.4912466873825343</v>
      </c>
      <c r="T46" s="60">
        <f>K177</f>
        <v>3.913134097138169</v>
      </c>
    </row>
    <row r="47" spans="1:20">
      <c r="A47" s="120" t="s">
        <v>15</v>
      </c>
      <c r="B47" s="123" t="s">
        <v>16</v>
      </c>
      <c r="C47" s="128" t="s">
        <v>4</v>
      </c>
      <c r="D47" s="130" t="s">
        <v>9</v>
      </c>
      <c r="E47" s="131"/>
      <c r="F47" s="132"/>
      <c r="G47" s="136" t="s">
        <v>10</v>
      </c>
      <c r="H47" s="137"/>
      <c r="I47" s="138"/>
      <c r="J47" s="126" t="s">
        <v>7</v>
      </c>
      <c r="K47" s="126" t="s">
        <v>8</v>
      </c>
      <c r="N47" s="48" t="s">
        <v>39</v>
      </c>
      <c r="O47" s="56">
        <f>J181</f>
        <v>71.103931553763985</v>
      </c>
      <c r="P47" s="58">
        <f>J182</f>
        <v>23.685085264961668</v>
      </c>
      <c r="Q47" s="60">
        <f>J183</f>
        <v>5.2109831812743428</v>
      </c>
      <c r="R47" s="56">
        <f>K181</f>
        <v>6.1827103500335898</v>
      </c>
      <c r="S47" s="58">
        <f>K182</f>
        <v>3.7025520137697798</v>
      </c>
      <c r="T47" s="60">
        <f>K183</f>
        <v>2.5718548347366288</v>
      </c>
    </row>
    <row r="48" spans="1:20" ht="16" thickBot="1">
      <c r="A48" s="121"/>
      <c r="B48" s="124"/>
      <c r="C48" s="129"/>
      <c r="D48" s="133"/>
      <c r="E48" s="134"/>
      <c r="F48" s="135"/>
      <c r="G48" s="139"/>
      <c r="H48" s="140"/>
      <c r="I48" s="141"/>
      <c r="J48" s="127"/>
      <c r="K48" s="127"/>
      <c r="N48" s="48" t="s">
        <v>40</v>
      </c>
      <c r="O48" s="56">
        <f>J187</f>
        <v>32.634237753966374</v>
      </c>
      <c r="P48" s="58">
        <f>J188</f>
        <v>21.196315805136123</v>
      </c>
      <c r="Q48" s="60">
        <f>J189</f>
        <v>46.169446440897502</v>
      </c>
      <c r="R48" s="56">
        <f>K187</f>
        <v>3.1171478063321802</v>
      </c>
      <c r="S48" s="58">
        <f>K188</f>
        <v>4.1818361618350766</v>
      </c>
      <c r="T48" s="60">
        <f>K189</f>
        <v>6.2664017179723128</v>
      </c>
    </row>
    <row r="49" spans="1:20">
      <c r="A49" s="121"/>
      <c r="B49" s="124"/>
      <c r="C49" s="9" t="s">
        <v>1</v>
      </c>
      <c r="D49" s="33">
        <v>78495527</v>
      </c>
      <c r="E49" s="13">
        <v>89962320</v>
      </c>
      <c r="F49" s="14">
        <v>76256394</v>
      </c>
      <c r="G49" s="27">
        <f>(D49/D52)*100</f>
        <v>20.10642597034127</v>
      </c>
      <c r="H49" s="18">
        <f>(E49/E52)*100</f>
        <v>10.807553562874221</v>
      </c>
      <c r="I49" s="28">
        <f>(F49/F52)*100</f>
        <v>32.412872471843222</v>
      </c>
      <c r="J49" s="29">
        <f>AVERAGE(G49:I49)</f>
        <v>21.108950668352904</v>
      </c>
      <c r="K49" s="29">
        <f>(STDEV(G49:I49))/SQRT(3)</f>
        <v>6.2570291970219607</v>
      </c>
      <c r="N49" s="48" t="s">
        <v>41</v>
      </c>
      <c r="O49" s="56">
        <f>J193</f>
        <v>11.754221665853498</v>
      </c>
      <c r="P49" s="58">
        <f>J194</f>
        <v>25.850626726607047</v>
      </c>
      <c r="Q49" s="60">
        <f>J195</f>
        <v>62.395151607539468</v>
      </c>
      <c r="R49" s="56">
        <f>K193</f>
        <v>2.1225892495320005</v>
      </c>
      <c r="S49" s="58">
        <f>K194</f>
        <v>8.9678694995720356</v>
      </c>
      <c r="T49" s="60">
        <f>K195</f>
        <v>8.0966087888335849</v>
      </c>
    </row>
    <row r="50" spans="1:20">
      <c r="A50" s="121"/>
      <c r="B50" s="124"/>
      <c r="C50" s="9" t="s">
        <v>2</v>
      </c>
      <c r="D50" s="34">
        <v>198195196</v>
      </c>
      <c r="E50" s="5">
        <v>503424332</v>
      </c>
      <c r="F50" s="9">
        <v>119480954</v>
      </c>
      <c r="G50" s="22">
        <f>(D50/D52)*100</f>
        <v>50.767186212423013</v>
      </c>
      <c r="H50" s="6">
        <f>(E50/E52)*100</f>
        <v>60.478491805726833</v>
      </c>
      <c r="I50" s="23">
        <f>(F50/F52)*100</f>
        <v>50.785523962963254</v>
      </c>
      <c r="J50" s="30">
        <f>AVERAGE(G50:I50)</f>
        <v>54.010400660371033</v>
      </c>
      <c r="K50" s="30">
        <f>(STDEV(G50:I50))/SQRT(3)</f>
        <v>3.2340499051368137</v>
      </c>
      <c r="N50" s="48" t="s">
        <v>42</v>
      </c>
      <c r="O50" s="56"/>
      <c r="P50" s="59"/>
      <c r="Q50" s="60"/>
      <c r="R50" s="56"/>
      <c r="S50" s="58"/>
      <c r="T50" s="60"/>
    </row>
    <row r="51" spans="1:20" ht="16" thickBot="1">
      <c r="A51" s="121"/>
      <c r="B51" s="124"/>
      <c r="C51" s="9" t="s">
        <v>3</v>
      </c>
      <c r="D51" s="35">
        <v>113709476</v>
      </c>
      <c r="E51" s="11">
        <v>239015607</v>
      </c>
      <c r="F51" s="12">
        <v>39528422</v>
      </c>
      <c r="G51" s="24">
        <f>(D51/D52)*100</f>
        <v>29.126387817235717</v>
      </c>
      <c r="H51" s="25">
        <f>(E51/E52)*100</f>
        <v>28.713954631398952</v>
      </c>
      <c r="I51" s="26">
        <f>(F51/F52)*100</f>
        <v>16.801603565193528</v>
      </c>
      <c r="J51" s="31">
        <f>AVERAGE(G51:I51)</f>
        <v>24.880648671276067</v>
      </c>
      <c r="K51" s="31">
        <f>(STDEV(G51:I51))/SQRT(3)</f>
        <v>4.041276722884394</v>
      </c>
      <c r="N51" s="48" t="s">
        <v>43</v>
      </c>
      <c r="O51" s="56">
        <f>J205</f>
        <v>15.236952592444732</v>
      </c>
      <c r="P51" s="58">
        <f>J206</f>
        <v>19.953227610607168</v>
      </c>
      <c r="Q51" s="60">
        <f>J207</f>
        <v>64.809819796948091</v>
      </c>
      <c r="R51" s="56">
        <f>K205</f>
        <v>1.5021697695763894</v>
      </c>
      <c r="S51" s="58">
        <f>K206</f>
        <v>3.8169407404077371</v>
      </c>
      <c r="T51" s="60">
        <f>K207</f>
        <v>4.8818531685608102</v>
      </c>
    </row>
    <row r="52" spans="1:20" ht="16" thickBot="1">
      <c r="A52" s="122"/>
      <c r="B52" s="125"/>
      <c r="C52" s="12" t="s">
        <v>6</v>
      </c>
      <c r="D52" s="3">
        <f>SUM(D49:D51)</f>
        <v>390400199</v>
      </c>
      <c r="E52" s="3">
        <f>SUM(E49:E51)</f>
        <v>832402259</v>
      </c>
      <c r="F52" s="4">
        <f>SUM(F49:F51)</f>
        <v>235265770</v>
      </c>
      <c r="J52" s="2"/>
      <c r="K52" s="2"/>
      <c r="N52" s="48" t="s">
        <v>44</v>
      </c>
      <c r="O52" s="56">
        <f>J211</f>
        <v>9.2268800128006792</v>
      </c>
      <c r="P52" s="58">
        <f>J212</f>
        <v>75.500693208074566</v>
      </c>
      <c r="Q52" s="60">
        <f>J213</f>
        <v>15.272426779124752</v>
      </c>
      <c r="R52" s="56">
        <f>K211</f>
        <v>1.485030275071062</v>
      </c>
      <c r="S52" s="59">
        <f>K212</f>
        <v>5.2307052657699211</v>
      </c>
      <c r="T52" s="60">
        <f>K213</f>
        <v>4.3819671644441938</v>
      </c>
    </row>
    <row r="53" spans="1:20">
      <c r="A53" s="120" t="s">
        <v>17</v>
      </c>
      <c r="B53" s="123" t="s">
        <v>18</v>
      </c>
      <c r="C53" s="128" t="s">
        <v>4</v>
      </c>
      <c r="D53" s="130" t="s">
        <v>9</v>
      </c>
      <c r="E53" s="131"/>
      <c r="F53" s="132"/>
      <c r="G53" s="136" t="s">
        <v>10</v>
      </c>
      <c r="H53" s="137"/>
      <c r="I53" s="138"/>
      <c r="J53" s="126" t="s">
        <v>7</v>
      </c>
      <c r="K53" s="126" t="s">
        <v>8</v>
      </c>
      <c r="N53" s="48" t="s">
        <v>45</v>
      </c>
      <c r="O53" s="56">
        <f>J217</f>
        <v>24.064813424939</v>
      </c>
      <c r="P53" s="58">
        <f>J218</f>
        <v>54.411335072785427</v>
      </c>
      <c r="Q53" s="60">
        <f>J219</f>
        <v>21.523851502275576</v>
      </c>
      <c r="R53" s="56">
        <f>K217</f>
        <v>2.2258984211694055</v>
      </c>
      <c r="S53" s="58">
        <f>K218</f>
        <v>5.7415889348362255</v>
      </c>
      <c r="T53" s="60">
        <f>K219</f>
        <v>6.6269365784533125</v>
      </c>
    </row>
    <row r="54" spans="1:20" ht="16" thickBot="1">
      <c r="A54" s="121"/>
      <c r="B54" s="124"/>
      <c r="C54" s="129"/>
      <c r="D54" s="133"/>
      <c r="E54" s="134"/>
      <c r="F54" s="135"/>
      <c r="G54" s="139"/>
      <c r="H54" s="140"/>
      <c r="I54" s="141"/>
      <c r="J54" s="127"/>
      <c r="K54" s="127"/>
      <c r="N54" s="48" t="s">
        <v>46</v>
      </c>
      <c r="O54" s="56"/>
      <c r="P54" s="58"/>
      <c r="Q54" s="60"/>
      <c r="R54" s="56"/>
      <c r="S54" s="58"/>
      <c r="T54" s="60"/>
    </row>
    <row r="55" spans="1:20">
      <c r="A55" s="121"/>
      <c r="B55" s="124"/>
      <c r="C55" s="40" t="s">
        <v>1</v>
      </c>
      <c r="D55" s="36">
        <v>63612148</v>
      </c>
      <c r="E55" s="115">
        <v>7624307</v>
      </c>
      <c r="F55" s="116">
        <v>8710365</v>
      </c>
      <c r="G55" s="17">
        <f>(D55/D58)*100</f>
        <v>12.061902749885768</v>
      </c>
      <c r="H55" s="18">
        <f>(E55/E58)*100</f>
        <v>9.4434990728675583</v>
      </c>
      <c r="I55" s="28">
        <f>(F55/F58)*100</f>
        <v>5.1234963212543922</v>
      </c>
      <c r="J55" s="29">
        <f>AVERAGE(G55:I55)</f>
        <v>8.8762993813359063</v>
      </c>
      <c r="K55" s="29">
        <f>(STDEV(G55:I55))/SQRT(3)</f>
        <v>2.0229234257853563</v>
      </c>
      <c r="N55" s="48" t="s">
        <v>47</v>
      </c>
      <c r="O55" s="56"/>
      <c r="P55" s="58"/>
      <c r="Q55" s="60"/>
      <c r="R55" s="56"/>
      <c r="S55" s="58"/>
      <c r="T55" s="60"/>
    </row>
    <row r="56" spans="1:20">
      <c r="A56" s="121"/>
      <c r="B56" s="124"/>
      <c r="C56" s="40" t="s">
        <v>2</v>
      </c>
      <c r="D56" s="8">
        <v>49446095</v>
      </c>
      <c r="E56" s="114">
        <v>457165</v>
      </c>
      <c r="F56" s="117">
        <v>7920691</v>
      </c>
      <c r="G56" s="7">
        <f>(D56/D58)*100</f>
        <v>9.3757876129511128</v>
      </c>
      <c r="H56" s="6">
        <f>(E56/E58)*100</f>
        <v>0.56624651311227336</v>
      </c>
      <c r="I56" s="23">
        <f>(F56/F58)*100</f>
        <v>4.6590046686094979</v>
      </c>
      <c r="J56" s="30">
        <f>AVERAGE(G56:I56)</f>
        <v>4.8670129315576283</v>
      </c>
      <c r="K56" s="30">
        <f>(STDEV(G56:I56))/SQRT(3)</f>
        <v>2.5452212854372442</v>
      </c>
      <c r="N56" s="48" t="s">
        <v>48</v>
      </c>
      <c r="O56" s="56"/>
      <c r="P56" s="58"/>
      <c r="Q56" s="60"/>
      <c r="R56" s="56"/>
      <c r="S56" s="58"/>
      <c r="T56" s="60"/>
    </row>
    <row r="57" spans="1:20" ht="16" thickBot="1">
      <c r="A57" s="121"/>
      <c r="B57" s="124"/>
      <c r="C57" s="40" t="s">
        <v>3</v>
      </c>
      <c r="D57" s="10">
        <v>414322464</v>
      </c>
      <c r="E57" s="118">
        <v>72654566</v>
      </c>
      <c r="F57" s="119">
        <v>153377166</v>
      </c>
      <c r="G57" s="41">
        <f>(D57/D58)*100</f>
        <v>78.562309637163125</v>
      </c>
      <c r="H57" s="25">
        <f>(E57/E58)*100</f>
        <v>89.990254414020171</v>
      </c>
      <c r="I57" s="26">
        <f>(F57/F58)*100</f>
        <v>90.217499010136109</v>
      </c>
      <c r="J57" s="31">
        <f>AVERAGE(G57:I57)</f>
        <v>86.256687687106478</v>
      </c>
      <c r="K57" s="31">
        <f>(STDEV(G57:I57))/SQRT(3)</f>
        <v>3.8477482682820883</v>
      </c>
      <c r="N57" s="49" t="s">
        <v>49</v>
      </c>
      <c r="O57" s="57"/>
      <c r="P57" s="58"/>
      <c r="Q57" s="61"/>
      <c r="R57" s="57"/>
      <c r="S57" s="62"/>
      <c r="T57" s="61"/>
    </row>
    <row r="58" spans="1:20" ht="16" thickBot="1">
      <c r="A58" s="122"/>
      <c r="B58" s="125"/>
      <c r="C58" s="12" t="s">
        <v>6</v>
      </c>
      <c r="D58" s="3">
        <f>SUM(D55:D57)</f>
        <v>527380707</v>
      </c>
      <c r="E58" s="3">
        <f>SUM(E55:E57)</f>
        <v>80736038</v>
      </c>
      <c r="F58" s="4">
        <f>SUM(F55:F57)</f>
        <v>170008222</v>
      </c>
      <c r="J58" s="2"/>
      <c r="K58" s="2"/>
    </row>
    <row r="59" spans="1:20" ht="16" thickBot="1">
      <c r="A59" s="120" t="s">
        <v>19</v>
      </c>
      <c r="B59" s="123"/>
      <c r="C59" s="128" t="s">
        <v>4</v>
      </c>
      <c r="D59" s="142" t="s">
        <v>9</v>
      </c>
      <c r="E59" s="143"/>
      <c r="F59" s="144"/>
      <c r="G59" s="145" t="s">
        <v>10</v>
      </c>
      <c r="H59" s="146"/>
      <c r="I59" s="147"/>
      <c r="J59" s="126" t="s">
        <v>7</v>
      </c>
      <c r="K59" s="126" t="s">
        <v>8</v>
      </c>
    </row>
    <row r="60" spans="1:20" ht="16" thickBot="1">
      <c r="A60" s="121"/>
      <c r="B60" s="124"/>
      <c r="C60" s="129"/>
      <c r="D60" s="32"/>
      <c r="E60" s="15"/>
      <c r="F60" s="16"/>
      <c r="G60" s="19"/>
      <c r="H60" s="20"/>
      <c r="I60" s="21"/>
      <c r="J60" s="127"/>
      <c r="K60" s="127"/>
    </row>
    <row r="61" spans="1:20">
      <c r="A61" s="121"/>
      <c r="B61" s="124"/>
      <c r="C61" s="9" t="s">
        <v>1</v>
      </c>
      <c r="D61" s="33"/>
      <c r="E61" s="13"/>
      <c r="F61" s="14"/>
      <c r="G61" s="27"/>
      <c r="H61" s="18"/>
      <c r="I61" s="28"/>
      <c r="J61" s="29"/>
      <c r="K61" s="29"/>
    </row>
    <row r="62" spans="1:20">
      <c r="A62" s="121"/>
      <c r="B62" s="124"/>
      <c r="C62" s="9" t="s">
        <v>2</v>
      </c>
      <c r="D62" s="34"/>
      <c r="E62" s="5"/>
      <c r="F62" s="9"/>
      <c r="G62" s="22"/>
      <c r="H62" s="6"/>
      <c r="I62" s="23"/>
      <c r="J62" s="30"/>
      <c r="K62" s="30"/>
    </row>
    <row r="63" spans="1:20" ht="16" thickBot="1">
      <c r="A63" s="121"/>
      <c r="B63" s="124"/>
      <c r="C63" s="9" t="s">
        <v>3</v>
      </c>
      <c r="D63" s="35"/>
      <c r="E63" s="11"/>
      <c r="F63" s="12"/>
      <c r="G63" s="24"/>
      <c r="H63" s="25"/>
      <c r="I63" s="26"/>
      <c r="J63" s="31"/>
      <c r="K63" s="31"/>
    </row>
    <row r="64" spans="1:20" ht="16" thickBot="1">
      <c r="A64" s="122"/>
      <c r="B64" s="125"/>
      <c r="C64" s="12" t="s">
        <v>6</v>
      </c>
      <c r="D64" s="3">
        <f>SUM(D61:D63)</f>
        <v>0</v>
      </c>
      <c r="E64" s="3">
        <f>SUM(E61:E63)</f>
        <v>0</v>
      </c>
      <c r="F64" s="4">
        <f>SUM(F61:F63)</f>
        <v>0</v>
      </c>
      <c r="J64" s="2"/>
      <c r="K64" s="2"/>
    </row>
    <row r="65" spans="1:11">
      <c r="A65" s="120" t="s">
        <v>20</v>
      </c>
      <c r="B65" s="123"/>
      <c r="C65" s="128" t="s">
        <v>4</v>
      </c>
      <c r="D65" s="130" t="s">
        <v>9</v>
      </c>
      <c r="E65" s="131"/>
      <c r="F65" s="132"/>
      <c r="G65" s="136" t="s">
        <v>10</v>
      </c>
      <c r="H65" s="137"/>
      <c r="I65" s="138"/>
      <c r="J65" s="126" t="s">
        <v>7</v>
      </c>
      <c r="K65" s="126" t="s">
        <v>8</v>
      </c>
    </row>
    <row r="66" spans="1:11" ht="16" thickBot="1">
      <c r="A66" s="121"/>
      <c r="B66" s="124"/>
      <c r="C66" s="129"/>
      <c r="D66" s="133"/>
      <c r="E66" s="134"/>
      <c r="F66" s="135"/>
      <c r="G66" s="139"/>
      <c r="H66" s="140"/>
      <c r="I66" s="141"/>
      <c r="J66" s="127"/>
      <c r="K66" s="127"/>
    </row>
    <row r="67" spans="1:11">
      <c r="A67" s="121"/>
      <c r="B67" s="124"/>
      <c r="C67" s="9" t="s">
        <v>1</v>
      </c>
      <c r="D67" s="33">
        <v>10075331</v>
      </c>
      <c r="E67" s="13">
        <v>94220214</v>
      </c>
      <c r="F67" s="14">
        <v>9979738</v>
      </c>
      <c r="G67" s="27">
        <f>(D67/D70)*100</f>
        <v>10.155875112785729</v>
      </c>
      <c r="H67" s="18">
        <f>(E67/E70)*100</f>
        <v>13.858284058839551</v>
      </c>
      <c r="I67" s="28">
        <f>(F67/F70)*100</f>
        <v>11.051024295174185</v>
      </c>
      <c r="J67" s="29">
        <f>AVERAGE(G67:I67)</f>
        <v>11.688394488933156</v>
      </c>
      <c r="K67" s="29">
        <f>(STDEV(G67:I67))/SQRT(3)</f>
        <v>1.1152934701793442</v>
      </c>
    </row>
    <row r="68" spans="1:11">
      <c r="A68" s="121"/>
      <c r="B68" s="124"/>
      <c r="C68" s="9" t="s">
        <v>2</v>
      </c>
      <c r="D68" s="34">
        <v>12510572</v>
      </c>
      <c r="E68" s="5">
        <v>128009428</v>
      </c>
      <c r="F68" s="9">
        <v>8689516</v>
      </c>
      <c r="G68" s="22">
        <f>(D68/D70)*100</f>
        <v>12.610583892629828</v>
      </c>
      <c r="H68" s="6">
        <f>(E68/E70)*100</f>
        <v>18.828136130465268</v>
      </c>
      <c r="I68" s="23">
        <f>(F68/F70)*100</f>
        <v>9.6223019511438892</v>
      </c>
      <c r="J68" s="30">
        <f>AVERAGE(G68:I68)</f>
        <v>13.687007324746327</v>
      </c>
      <c r="K68" s="30">
        <f>(STDEV(G68:I68))/SQRT(3)</f>
        <v>2.7114486465232042</v>
      </c>
    </row>
    <row r="69" spans="1:11" ht="16" thickBot="1">
      <c r="A69" s="121"/>
      <c r="B69" s="124"/>
      <c r="C69" s="9" t="s">
        <v>3</v>
      </c>
      <c r="D69" s="35">
        <v>76621018</v>
      </c>
      <c r="E69" s="11">
        <v>457654055</v>
      </c>
      <c r="F69" s="12">
        <v>71636746</v>
      </c>
      <c r="G69" s="24">
        <f>(D69/D70)*100</f>
        <v>77.233540994584445</v>
      </c>
      <c r="H69" s="25">
        <f>(E69/E70)*100</f>
        <v>67.313579810695174</v>
      </c>
      <c r="I69" s="26">
        <f>(F69/F70)*100</f>
        <v>79.326673753681931</v>
      </c>
      <c r="J69" s="31">
        <f>AVERAGE(G69:I69)</f>
        <v>74.624598186320512</v>
      </c>
      <c r="K69" s="31">
        <f>(STDEV(G69:I69))/SQRT(3)</f>
        <v>3.7051110398722797</v>
      </c>
    </row>
    <row r="70" spans="1:11" ht="16" thickBot="1">
      <c r="A70" s="122"/>
      <c r="B70" s="125"/>
      <c r="C70" s="12" t="s">
        <v>6</v>
      </c>
      <c r="D70" s="3">
        <f>SUM(D67:D69)</f>
        <v>99206921</v>
      </c>
      <c r="E70" s="3">
        <f>SUM(E67:E69)</f>
        <v>679883697</v>
      </c>
      <c r="F70" s="4">
        <f>SUM(F67:F69)</f>
        <v>90306000</v>
      </c>
      <c r="J70" s="2"/>
      <c r="K70" s="2"/>
    </row>
    <row r="71" spans="1:11" ht="29" customHeight="1">
      <c r="A71" s="155" t="s">
        <v>21</v>
      </c>
      <c r="B71" s="156"/>
      <c r="C71" s="159" t="s">
        <v>4</v>
      </c>
      <c r="D71" s="130" t="s">
        <v>9</v>
      </c>
      <c r="E71" s="131"/>
      <c r="F71" s="132"/>
      <c r="G71" s="136" t="s">
        <v>10</v>
      </c>
      <c r="H71" s="137"/>
      <c r="I71" s="138"/>
      <c r="J71" s="150" t="s">
        <v>7</v>
      </c>
      <c r="K71" s="150" t="s">
        <v>8</v>
      </c>
    </row>
    <row r="72" spans="1:11" ht="16" thickBot="1">
      <c r="A72" s="153"/>
      <c r="B72" s="157"/>
      <c r="C72" s="160"/>
      <c r="D72" s="133"/>
      <c r="E72" s="134"/>
      <c r="F72" s="135"/>
      <c r="G72" s="139"/>
      <c r="H72" s="140"/>
      <c r="I72" s="141"/>
      <c r="J72" s="151"/>
      <c r="K72" s="151"/>
    </row>
    <row r="73" spans="1:11">
      <c r="A73" s="153"/>
      <c r="B73" s="157"/>
      <c r="C73" s="45" t="s">
        <v>1</v>
      </c>
      <c r="D73" s="98">
        <v>48603761</v>
      </c>
      <c r="E73" s="37">
        <v>24250538</v>
      </c>
      <c r="F73" s="99">
        <v>19474829</v>
      </c>
      <c r="G73" s="27">
        <f>(D73/D76)*100</f>
        <v>32.14191844378599</v>
      </c>
      <c r="H73" s="27">
        <f>(E73/E76)*100</f>
        <v>26.993296638996167</v>
      </c>
      <c r="I73" s="27">
        <f>(F73/F76)*100</f>
        <v>15.982318173252674</v>
      </c>
      <c r="J73" s="29">
        <f>AVERAGE(G73:I73)</f>
        <v>25.039177752011611</v>
      </c>
      <c r="K73" s="29">
        <f>(STDEV(G73:I73))/SQRT(3)</f>
        <v>4.7660992329229925</v>
      </c>
    </row>
    <row r="74" spans="1:11">
      <c r="A74" s="153"/>
      <c r="B74" s="157"/>
      <c r="C74" s="45" t="s">
        <v>2</v>
      </c>
      <c r="D74" s="100">
        <v>22321434</v>
      </c>
      <c r="E74" s="5">
        <v>1927696</v>
      </c>
      <c r="F74" s="101">
        <v>17689388</v>
      </c>
      <c r="G74" s="22">
        <f>(D74/D76)*100</f>
        <v>14.761279712003187</v>
      </c>
      <c r="H74" s="22">
        <f>(E74/E76)*100</f>
        <v>2.1457202292916695</v>
      </c>
      <c r="I74" s="22">
        <f>(F74/F76)*100</f>
        <v>14.517068535293316</v>
      </c>
      <c r="J74" s="30">
        <f>AVERAGE(G74:I74)</f>
        <v>10.474689492196058</v>
      </c>
      <c r="K74" s="30">
        <f>(STDEV(G74:I74))/SQRT(3)</f>
        <v>4.1650812921843459</v>
      </c>
    </row>
    <row r="75" spans="1:11" ht="16" thickBot="1">
      <c r="A75" s="153"/>
      <c r="B75" s="157"/>
      <c r="C75" s="45" t="s">
        <v>3</v>
      </c>
      <c r="D75" s="102">
        <v>80290922</v>
      </c>
      <c r="E75" s="103">
        <v>63660878</v>
      </c>
      <c r="F75" s="104">
        <v>84688125</v>
      </c>
      <c r="G75" s="24">
        <f>(D75/D76)*100</f>
        <v>53.09680184421083</v>
      </c>
      <c r="H75" s="24">
        <f>(E75/E76)*100</f>
        <v>70.86098313171216</v>
      </c>
      <c r="I75" s="24">
        <f>(F75/F76)*100</f>
        <v>69.500613291454016</v>
      </c>
      <c r="J75" s="31">
        <f>AVERAGE(G75:I75)</f>
        <v>64.486132755792326</v>
      </c>
      <c r="K75" s="31">
        <f>(STDEV(G75:I75))/SQRT(3)</f>
        <v>5.7081898907243156</v>
      </c>
    </row>
    <row r="76" spans="1:11" ht="16" thickBot="1">
      <c r="A76" s="154"/>
      <c r="B76" s="158"/>
      <c r="C76" s="46" t="s">
        <v>6</v>
      </c>
      <c r="D76" s="3">
        <f>SUM(D73:D75)</f>
        <v>151216117</v>
      </c>
      <c r="E76" s="3">
        <f>SUM(E73:E75)</f>
        <v>89839112</v>
      </c>
      <c r="F76" s="3">
        <f>SUM(F73:F75)</f>
        <v>121852342</v>
      </c>
      <c r="G76" s="2"/>
      <c r="H76" s="2"/>
      <c r="I76" s="2"/>
      <c r="J76" s="2"/>
      <c r="K76" s="2"/>
    </row>
    <row r="77" spans="1:11" ht="29" customHeight="1">
      <c r="A77" s="152" t="s">
        <v>22</v>
      </c>
      <c r="B77" s="123"/>
      <c r="C77" s="128" t="s">
        <v>4</v>
      </c>
      <c r="D77" s="130" t="s">
        <v>9</v>
      </c>
      <c r="E77" s="131"/>
      <c r="F77" s="132"/>
      <c r="G77" s="136" t="s">
        <v>10</v>
      </c>
      <c r="H77" s="137"/>
      <c r="I77" s="138"/>
      <c r="J77" s="126" t="s">
        <v>7</v>
      </c>
      <c r="K77" s="126" t="s">
        <v>8</v>
      </c>
    </row>
    <row r="78" spans="1:11" ht="16" thickBot="1">
      <c r="A78" s="153"/>
      <c r="B78" s="124"/>
      <c r="C78" s="129"/>
      <c r="D78" s="133"/>
      <c r="E78" s="134"/>
      <c r="F78" s="135"/>
      <c r="G78" s="139"/>
      <c r="H78" s="140"/>
      <c r="I78" s="141"/>
      <c r="J78" s="127"/>
      <c r="K78" s="127"/>
    </row>
    <row r="79" spans="1:11">
      <c r="A79" s="153"/>
      <c r="B79" s="124"/>
      <c r="C79" s="9" t="s">
        <v>1</v>
      </c>
      <c r="D79" s="33">
        <v>20064432</v>
      </c>
      <c r="E79" s="13">
        <v>46061769</v>
      </c>
      <c r="F79" s="14">
        <v>322706543</v>
      </c>
      <c r="G79" s="27">
        <f>(D79/D82)*100</f>
        <v>33.312448750463901</v>
      </c>
      <c r="H79" s="18">
        <f>(E79/E82)*100</f>
        <v>29.953214303857202</v>
      </c>
      <c r="I79" s="28">
        <f>(F79/F82)*100</f>
        <v>43.123184219352346</v>
      </c>
      <c r="J79" s="29">
        <f>AVERAGE(G79:I79)</f>
        <v>35.46294909122448</v>
      </c>
      <c r="K79" s="29">
        <f>(STDEV(G79:I79))/SQRT(3)</f>
        <v>3.9509710064096977</v>
      </c>
    </row>
    <row r="80" spans="1:11">
      <c r="A80" s="153"/>
      <c r="B80" s="124"/>
      <c r="C80" s="9" t="s">
        <v>2</v>
      </c>
      <c r="D80" s="34">
        <v>9801267</v>
      </c>
      <c r="E80" s="5">
        <v>10947498</v>
      </c>
      <c r="F80" s="9">
        <v>103360716</v>
      </c>
      <c r="G80" s="22">
        <f>(D80/D82)*100</f>
        <v>16.272785824543305</v>
      </c>
      <c r="H80" s="6">
        <f>(E80/E82)*100</f>
        <v>7.1189787279999628</v>
      </c>
      <c r="I80" s="23">
        <f>(F80/F82)*100</f>
        <v>13.812063293405735</v>
      </c>
      <c r="J80" s="30">
        <f>AVERAGE(G80:I80)</f>
        <v>12.401275948649669</v>
      </c>
      <c r="K80" s="30">
        <f>(STDEV(G80:I80))/SQRT(3)</f>
        <v>2.7350068122568842</v>
      </c>
    </row>
    <row r="81" spans="1:11" ht="16" thickBot="1">
      <c r="A81" s="153"/>
      <c r="B81" s="124"/>
      <c r="C81" s="9" t="s">
        <v>3</v>
      </c>
      <c r="D81" s="35">
        <v>30365334</v>
      </c>
      <c r="E81" s="11">
        <v>96769785</v>
      </c>
      <c r="F81" s="12">
        <v>322269277</v>
      </c>
      <c r="G81" s="24">
        <f>(D81/D82)*100</f>
        <v>50.414765424992794</v>
      </c>
      <c r="H81" s="25">
        <f>(E81/E82)*100</f>
        <v>62.927806968142839</v>
      </c>
      <c r="I81" s="26">
        <f>(F81/F82)*100</f>
        <v>43.064752487241911</v>
      </c>
      <c r="J81" s="31">
        <f>AVERAGE(G81:I81)</f>
        <v>52.13577496012585</v>
      </c>
      <c r="K81" s="31">
        <f>(STDEV(G81:I81))/SQRT(3)</f>
        <v>5.7981789869125784</v>
      </c>
    </row>
    <row r="82" spans="1:11" ht="16" thickBot="1">
      <c r="A82" s="154"/>
      <c r="B82" s="125"/>
      <c r="C82" s="12" t="s">
        <v>6</v>
      </c>
      <c r="D82" s="3">
        <f>SUM(D79:D81)</f>
        <v>60231033</v>
      </c>
      <c r="E82" s="3">
        <f>SUM(E79:E81)</f>
        <v>153779052</v>
      </c>
      <c r="F82" s="4">
        <f>SUM(F79:F81)</f>
        <v>748336536</v>
      </c>
      <c r="J82" s="2"/>
      <c r="K82" s="2"/>
    </row>
    <row r="83" spans="1:11" ht="29" customHeight="1" thickBot="1">
      <c r="A83" s="152" t="s">
        <v>23</v>
      </c>
      <c r="B83" s="123"/>
      <c r="C83" s="128" t="s">
        <v>4</v>
      </c>
      <c r="D83" s="142" t="s">
        <v>9</v>
      </c>
      <c r="E83" s="143"/>
      <c r="F83" s="144"/>
      <c r="G83" s="145" t="s">
        <v>10</v>
      </c>
      <c r="H83" s="146"/>
      <c r="I83" s="147"/>
      <c r="J83" s="126" t="s">
        <v>7</v>
      </c>
      <c r="K83" s="126" t="s">
        <v>8</v>
      </c>
    </row>
    <row r="84" spans="1:11" ht="16" thickBot="1">
      <c r="A84" s="153"/>
      <c r="B84" s="124"/>
      <c r="C84" s="129"/>
      <c r="D84" s="32"/>
      <c r="E84" s="15"/>
      <c r="F84" s="16"/>
      <c r="G84" s="19"/>
      <c r="H84" s="20"/>
      <c r="I84" s="21"/>
      <c r="J84" s="127"/>
      <c r="K84" s="127"/>
    </row>
    <row r="85" spans="1:11">
      <c r="A85" s="153"/>
      <c r="B85" s="124"/>
      <c r="C85" s="9" t="s">
        <v>1</v>
      </c>
      <c r="D85" s="33"/>
      <c r="E85" s="13"/>
      <c r="F85" s="14"/>
      <c r="G85" s="27"/>
      <c r="H85" s="18"/>
      <c r="I85" s="28"/>
      <c r="J85" s="29"/>
      <c r="K85" s="29"/>
    </row>
    <row r="86" spans="1:11">
      <c r="A86" s="153"/>
      <c r="B86" s="124"/>
      <c r="C86" s="9" t="s">
        <v>2</v>
      </c>
      <c r="D86" s="34"/>
      <c r="E86" s="5"/>
      <c r="F86" s="9"/>
      <c r="G86" s="22"/>
      <c r="H86" s="6"/>
      <c r="I86" s="23"/>
      <c r="J86" s="30"/>
      <c r="K86" s="30"/>
    </row>
    <row r="87" spans="1:11" ht="16" thickBot="1">
      <c r="A87" s="153"/>
      <c r="B87" s="124"/>
      <c r="C87" s="9" t="s">
        <v>3</v>
      </c>
      <c r="D87" s="35"/>
      <c r="E87" s="11"/>
      <c r="F87" s="12"/>
      <c r="G87" s="24"/>
      <c r="H87" s="25"/>
      <c r="I87" s="26"/>
      <c r="J87" s="31"/>
      <c r="K87" s="31"/>
    </row>
    <row r="88" spans="1:11" ht="16" thickBot="1">
      <c r="A88" s="154"/>
      <c r="B88" s="125"/>
      <c r="C88" s="12" t="s">
        <v>6</v>
      </c>
      <c r="D88" s="3">
        <f>SUM(D85:D87)</f>
        <v>0</v>
      </c>
      <c r="E88" s="3">
        <f>SUM(E85:E87)</f>
        <v>0</v>
      </c>
      <c r="F88" s="4">
        <f>SUM(F85:F87)</f>
        <v>0</v>
      </c>
      <c r="J88" s="2"/>
      <c r="K88" s="2"/>
    </row>
    <row r="89" spans="1:11" ht="29" customHeight="1" thickBot="1">
      <c r="A89" s="152" t="s">
        <v>24</v>
      </c>
      <c r="B89" s="123"/>
      <c r="C89" s="128" t="s">
        <v>4</v>
      </c>
      <c r="D89" s="142" t="s">
        <v>9</v>
      </c>
      <c r="E89" s="143"/>
      <c r="F89" s="144"/>
      <c r="G89" s="145" t="s">
        <v>10</v>
      </c>
      <c r="H89" s="146"/>
      <c r="I89" s="147"/>
      <c r="J89" s="126" t="s">
        <v>7</v>
      </c>
      <c r="K89" s="126" t="s">
        <v>8</v>
      </c>
    </row>
    <row r="90" spans="1:11" ht="16" thickBot="1">
      <c r="A90" s="153"/>
      <c r="B90" s="124"/>
      <c r="C90" s="129"/>
      <c r="D90" s="32"/>
      <c r="E90" s="15"/>
      <c r="F90" s="16"/>
      <c r="G90" s="19"/>
      <c r="H90" s="20"/>
      <c r="I90" s="21"/>
      <c r="J90" s="127"/>
      <c r="K90" s="127"/>
    </row>
    <row r="91" spans="1:11">
      <c r="A91" s="153"/>
      <c r="B91" s="124"/>
      <c r="C91" s="9" t="s">
        <v>1</v>
      </c>
      <c r="D91" s="33"/>
      <c r="E91" s="13"/>
      <c r="F91" s="14"/>
      <c r="G91" s="27"/>
      <c r="H91" s="18"/>
      <c r="I91" s="28"/>
      <c r="J91" s="29"/>
      <c r="K91" s="29"/>
    </row>
    <row r="92" spans="1:11">
      <c r="A92" s="153"/>
      <c r="B92" s="124"/>
      <c r="C92" s="9" t="s">
        <v>2</v>
      </c>
      <c r="D92" s="34"/>
      <c r="E92" s="5"/>
      <c r="F92" s="9"/>
      <c r="G92" s="22"/>
      <c r="H92" s="6"/>
      <c r="I92" s="23"/>
      <c r="J92" s="30"/>
      <c r="K92" s="30"/>
    </row>
    <row r="93" spans="1:11" ht="16" thickBot="1">
      <c r="A93" s="153"/>
      <c r="B93" s="124"/>
      <c r="C93" s="9" t="s">
        <v>3</v>
      </c>
      <c r="D93" s="35"/>
      <c r="E93" s="11"/>
      <c r="F93" s="12"/>
      <c r="G93" s="24"/>
      <c r="H93" s="25"/>
      <c r="I93" s="26"/>
      <c r="J93" s="31"/>
      <c r="K93" s="31"/>
    </row>
    <row r="94" spans="1:11" ht="16" thickBot="1">
      <c r="A94" s="154"/>
      <c r="B94" s="125"/>
      <c r="C94" s="12" t="s">
        <v>6</v>
      </c>
      <c r="D94" s="3">
        <f>SUM(D91:D93)</f>
        <v>0</v>
      </c>
      <c r="E94" s="3">
        <f>SUM(E91:E93)</f>
        <v>0</v>
      </c>
      <c r="F94" s="4">
        <f>SUM(F91:F93)</f>
        <v>0</v>
      </c>
      <c r="J94" s="2"/>
      <c r="K94" s="2"/>
    </row>
    <row r="95" spans="1:11" ht="29" customHeight="1">
      <c r="A95" s="152" t="s">
        <v>25</v>
      </c>
      <c r="B95" s="123"/>
      <c r="C95" s="128" t="s">
        <v>4</v>
      </c>
      <c r="D95" s="130" t="s">
        <v>9</v>
      </c>
      <c r="E95" s="131"/>
      <c r="F95" s="132"/>
      <c r="G95" s="136" t="s">
        <v>10</v>
      </c>
      <c r="H95" s="137"/>
      <c r="I95" s="138"/>
      <c r="J95" s="126" t="s">
        <v>7</v>
      </c>
      <c r="K95" s="126" t="s">
        <v>8</v>
      </c>
    </row>
    <row r="96" spans="1:11" ht="16" thickBot="1">
      <c r="A96" s="153"/>
      <c r="B96" s="124"/>
      <c r="C96" s="129"/>
      <c r="D96" s="133"/>
      <c r="E96" s="134"/>
      <c r="F96" s="135"/>
      <c r="G96" s="139"/>
      <c r="H96" s="140"/>
      <c r="I96" s="141"/>
      <c r="J96" s="127"/>
      <c r="K96" s="127"/>
    </row>
    <row r="97" spans="1:11">
      <c r="A97" s="153"/>
      <c r="B97" s="124"/>
      <c r="C97" s="40" t="s">
        <v>1</v>
      </c>
      <c r="D97" s="36">
        <v>1049751710</v>
      </c>
      <c r="E97" s="37">
        <v>143713741</v>
      </c>
      <c r="F97" s="38">
        <v>163715335</v>
      </c>
      <c r="G97" s="17">
        <f>(D97/D100)*100</f>
        <v>35.477194171165735</v>
      </c>
      <c r="H97" s="18">
        <f>(E97/E100)*100</f>
        <v>33.488071178439391</v>
      </c>
      <c r="I97" s="28">
        <f>(F97/F100)*100</f>
        <v>41.68351461578915</v>
      </c>
      <c r="J97" s="29">
        <f>AVERAGE(G97:I97)</f>
        <v>36.882926655131421</v>
      </c>
      <c r="K97" s="29">
        <f>(STDEV(G97:I97))/SQRT(3)</f>
        <v>2.4680212145263982</v>
      </c>
    </row>
    <row r="98" spans="1:11">
      <c r="A98" s="153"/>
      <c r="B98" s="124"/>
      <c r="C98" s="40" t="s">
        <v>2</v>
      </c>
      <c r="D98" s="8">
        <v>781480274</v>
      </c>
      <c r="E98" s="5">
        <v>72802490</v>
      </c>
      <c r="F98" s="9">
        <v>64186780</v>
      </c>
      <c r="G98" s="7">
        <f>(D98/D100)*100</f>
        <v>26.410747567759429</v>
      </c>
      <c r="H98" s="6">
        <f>(E98/E100)*100</f>
        <v>16.964383155871097</v>
      </c>
      <c r="I98" s="23">
        <f>(F98/F100)*100</f>
        <v>16.342577696038326</v>
      </c>
      <c r="J98" s="30">
        <f>AVERAGE(G98:I98)</f>
        <v>19.905902806556284</v>
      </c>
      <c r="K98" s="30">
        <f>(STDEV(G98:I98))/SQRT(3)</f>
        <v>3.2573718717694056</v>
      </c>
    </row>
    <row r="99" spans="1:11" ht="16" thickBot="1">
      <c r="A99" s="153"/>
      <c r="B99" s="124"/>
      <c r="C99" s="40" t="s">
        <v>3</v>
      </c>
      <c r="D99" s="10">
        <v>1127715967</v>
      </c>
      <c r="E99" s="11">
        <v>212632824</v>
      </c>
      <c r="F99" s="12">
        <v>164855877</v>
      </c>
      <c r="G99" s="41">
        <f>(D99/D100)*100</f>
        <v>38.112058261074836</v>
      </c>
      <c r="H99" s="25">
        <f>(E99/E100)*100</f>
        <v>49.547545665689512</v>
      </c>
      <c r="I99" s="26">
        <f>(F99/F100)*100</f>
        <v>41.973907688172517</v>
      </c>
      <c r="J99" s="31">
        <f>AVERAGE(G99:I99)</f>
        <v>43.211170538312295</v>
      </c>
      <c r="K99" s="31">
        <f>(STDEV(G99:I99))/SQRT(3)</f>
        <v>3.3586062369940914</v>
      </c>
    </row>
    <row r="100" spans="1:11" ht="16" thickBot="1">
      <c r="A100" s="154"/>
      <c r="B100" s="125"/>
      <c r="C100" s="12" t="s">
        <v>6</v>
      </c>
      <c r="D100" s="3">
        <f>SUM(D97:D99)</f>
        <v>2958947951</v>
      </c>
      <c r="E100" s="3">
        <f>SUM(E97:E99)</f>
        <v>429149055</v>
      </c>
      <c r="F100" s="4">
        <f>SUM(F97:F99)</f>
        <v>392757992</v>
      </c>
      <c r="J100" s="2"/>
      <c r="K100" s="2"/>
    </row>
    <row r="101" spans="1:11" ht="29" customHeight="1">
      <c r="A101" s="152" t="s">
        <v>26</v>
      </c>
      <c r="B101" s="123"/>
      <c r="C101" s="128" t="s">
        <v>4</v>
      </c>
      <c r="D101" s="130" t="s">
        <v>9</v>
      </c>
      <c r="E101" s="131"/>
      <c r="F101" s="132"/>
      <c r="G101" s="136" t="s">
        <v>10</v>
      </c>
      <c r="H101" s="137"/>
      <c r="I101" s="138"/>
      <c r="J101" s="126" t="s">
        <v>7</v>
      </c>
      <c r="K101" s="126" t="s">
        <v>8</v>
      </c>
    </row>
    <row r="102" spans="1:11" ht="16" thickBot="1">
      <c r="A102" s="153"/>
      <c r="B102" s="124"/>
      <c r="C102" s="129"/>
      <c r="D102" s="133"/>
      <c r="E102" s="134"/>
      <c r="F102" s="135"/>
      <c r="G102" s="139"/>
      <c r="H102" s="140"/>
      <c r="I102" s="141"/>
      <c r="J102" s="127"/>
      <c r="K102" s="127"/>
    </row>
    <row r="103" spans="1:11">
      <c r="A103" s="153"/>
      <c r="B103" s="124"/>
      <c r="C103" s="9" t="s">
        <v>1</v>
      </c>
      <c r="D103" s="33">
        <v>350646833</v>
      </c>
      <c r="E103" s="13">
        <v>21036581</v>
      </c>
      <c r="F103" s="14">
        <v>25606630</v>
      </c>
      <c r="G103" s="27">
        <f>(D103/D106)*100</f>
        <v>65.56203809243226</v>
      </c>
      <c r="H103" s="18">
        <f>(E103/E106)*100</f>
        <v>61.916458062000103</v>
      </c>
      <c r="I103" s="28">
        <f>(F103/F106)*100</f>
        <v>83.74429087850362</v>
      </c>
      <c r="J103" s="29">
        <f>AVERAGE(G103:I103)</f>
        <v>70.407595677645318</v>
      </c>
      <c r="K103" s="29">
        <f>(STDEV(G103:I103))/SQRT(3)</f>
        <v>6.7508800068341683</v>
      </c>
    </row>
    <row r="104" spans="1:11">
      <c r="A104" s="153"/>
      <c r="B104" s="124"/>
      <c r="C104" s="9" t="s">
        <v>2</v>
      </c>
      <c r="D104" s="34">
        <v>106671718</v>
      </c>
      <c r="E104" s="5">
        <v>6589117</v>
      </c>
      <c r="F104" s="9">
        <v>3738927</v>
      </c>
      <c r="G104" s="22">
        <f>(D104/D106)*100</f>
        <v>19.944897773827012</v>
      </c>
      <c r="H104" s="6">
        <f>(E104/E106)*100</f>
        <v>19.393588073846786</v>
      </c>
      <c r="I104" s="23">
        <f>(F104/F106)*100</f>
        <v>12.227840612430878</v>
      </c>
      <c r="J104" s="30">
        <f>AVERAGE(G104:I104)</f>
        <v>17.188775486701559</v>
      </c>
      <c r="K104" s="30">
        <f>(STDEV(G104:I104))/SQRT(3)</f>
        <v>2.4855677900223214</v>
      </c>
    </row>
    <row r="105" spans="1:11" ht="16" thickBot="1">
      <c r="A105" s="153"/>
      <c r="B105" s="124"/>
      <c r="C105" s="9" t="s">
        <v>3</v>
      </c>
      <c r="D105" s="35">
        <v>77513561</v>
      </c>
      <c r="E105" s="11">
        <v>6350052</v>
      </c>
      <c r="F105" s="12">
        <v>1231608</v>
      </c>
      <c r="G105" s="24">
        <f>(D105/D106)*100</f>
        <v>14.493064133740722</v>
      </c>
      <c r="H105" s="25">
        <f>(E105/E106)*100</f>
        <v>18.689953864153107</v>
      </c>
      <c r="I105" s="26">
        <f>(F105/F106)*100</f>
        <v>4.0278685090655069</v>
      </c>
      <c r="J105" s="31">
        <f>AVERAGE(G105:I105)</f>
        <v>12.403628835653111</v>
      </c>
      <c r="K105" s="31">
        <f>(STDEV(G105:I105))/SQRT(3)</f>
        <v>4.35960593168081</v>
      </c>
    </row>
    <row r="106" spans="1:11" ht="16" thickBot="1">
      <c r="A106" s="154"/>
      <c r="B106" s="125"/>
      <c r="C106" s="12" t="s">
        <v>6</v>
      </c>
      <c r="D106" s="3">
        <f>SUM(D103:D105)</f>
        <v>534832112</v>
      </c>
      <c r="E106" s="3">
        <f>SUM(E103:E105)</f>
        <v>33975750</v>
      </c>
      <c r="F106" s="4">
        <f>SUM(F103:F105)</f>
        <v>30577165</v>
      </c>
      <c r="J106" s="2"/>
      <c r="K106" s="2"/>
    </row>
    <row r="107" spans="1:11" ht="29" customHeight="1" thickBot="1">
      <c r="A107" s="152" t="s">
        <v>27</v>
      </c>
      <c r="B107" s="123"/>
      <c r="C107" s="128" t="s">
        <v>4</v>
      </c>
      <c r="D107" s="142" t="s">
        <v>9</v>
      </c>
      <c r="E107" s="143"/>
      <c r="F107" s="144"/>
      <c r="G107" s="145" t="s">
        <v>10</v>
      </c>
      <c r="H107" s="146"/>
      <c r="I107" s="147"/>
      <c r="J107" s="126" t="s">
        <v>7</v>
      </c>
      <c r="K107" s="126" t="s">
        <v>8</v>
      </c>
    </row>
    <row r="108" spans="1:11" ht="16" thickBot="1">
      <c r="A108" s="153"/>
      <c r="B108" s="124"/>
      <c r="C108" s="129"/>
      <c r="D108" s="32"/>
      <c r="E108" s="15"/>
      <c r="F108" s="16"/>
      <c r="G108" s="19"/>
      <c r="H108" s="20"/>
      <c r="I108" s="21"/>
      <c r="J108" s="127"/>
      <c r="K108" s="127"/>
    </row>
    <row r="109" spans="1:11">
      <c r="A109" s="153"/>
      <c r="B109" s="124"/>
      <c r="C109" s="9" t="s">
        <v>1</v>
      </c>
      <c r="D109" s="33"/>
      <c r="E109" s="13"/>
      <c r="F109" s="14"/>
      <c r="G109" s="27"/>
      <c r="H109" s="18"/>
      <c r="I109" s="28"/>
      <c r="J109" s="29"/>
      <c r="K109" s="29"/>
    </row>
    <row r="110" spans="1:11">
      <c r="A110" s="153"/>
      <c r="B110" s="124"/>
      <c r="C110" s="9" t="s">
        <v>2</v>
      </c>
      <c r="D110" s="34"/>
      <c r="E110" s="5"/>
      <c r="F110" s="9"/>
      <c r="G110" s="22"/>
      <c r="H110" s="6"/>
      <c r="I110" s="23"/>
      <c r="J110" s="30"/>
      <c r="K110" s="30"/>
    </row>
    <row r="111" spans="1:11" ht="16" thickBot="1">
      <c r="A111" s="153"/>
      <c r="B111" s="124"/>
      <c r="C111" s="9" t="s">
        <v>3</v>
      </c>
      <c r="D111" s="35"/>
      <c r="E111" s="11"/>
      <c r="F111" s="12"/>
      <c r="G111" s="24"/>
      <c r="H111" s="25"/>
      <c r="I111" s="26"/>
      <c r="J111" s="31"/>
      <c r="K111" s="31"/>
    </row>
    <row r="112" spans="1:11" ht="16" thickBot="1">
      <c r="A112" s="154"/>
      <c r="B112" s="125"/>
      <c r="C112" s="12" t="s">
        <v>6</v>
      </c>
      <c r="D112" s="3">
        <f>SUM(D109:D111)</f>
        <v>0</v>
      </c>
      <c r="E112" s="3">
        <f>SUM(E109:E111)</f>
        <v>0</v>
      </c>
      <c r="F112" s="4">
        <f>SUM(F109:F111)</f>
        <v>0</v>
      </c>
      <c r="J112" s="2"/>
      <c r="K112" s="2"/>
    </row>
    <row r="113" spans="1:16" ht="29" customHeight="1" thickBot="1">
      <c r="A113" s="152" t="s">
        <v>28</v>
      </c>
      <c r="B113" s="123"/>
      <c r="C113" s="128" t="s">
        <v>4</v>
      </c>
      <c r="D113" s="142" t="s">
        <v>9</v>
      </c>
      <c r="E113" s="143"/>
      <c r="F113" s="144"/>
      <c r="G113" s="145" t="s">
        <v>10</v>
      </c>
      <c r="H113" s="146"/>
      <c r="I113" s="147"/>
      <c r="J113" s="126" t="s">
        <v>7</v>
      </c>
      <c r="K113" s="126" t="s">
        <v>8</v>
      </c>
    </row>
    <row r="114" spans="1:16" ht="16" thickBot="1">
      <c r="A114" s="153"/>
      <c r="B114" s="124"/>
      <c r="C114" s="129"/>
      <c r="D114" s="32"/>
      <c r="E114" s="15"/>
      <c r="F114" s="16"/>
      <c r="G114" s="19"/>
      <c r="H114" s="20"/>
      <c r="I114" s="21"/>
      <c r="J114" s="127"/>
      <c r="K114" s="127"/>
    </row>
    <row r="115" spans="1:16">
      <c r="A115" s="153"/>
      <c r="B115" s="124"/>
      <c r="C115" s="9" t="s">
        <v>1</v>
      </c>
      <c r="D115" s="33"/>
      <c r="E115" s="13"/>
      <c r="F115" s="14"/>
      <c r="G115" s="27"/>
      <c r="H115" s="18"/>
      <c r="I115" s="28"/>
      <c r="J115" s="29"/>
      <c r="K115" s="29"/>
    </row>
    <row r="116" spans="1:16">
      <c r="A116" s="153"/>
      <c r="B116" s="124"/>
      <c r="C116" s="9" t="s">
        <v>2</v>
      </c>
      <c r="D116" s="34"/>
      <c r="E116" s="5"/>
      <c r="F116" s="9"/>
      <c r="G116" s="22"/>
      <c r="H116" s="6"/>
      <c r="I116" s="23"/>
      <c r="J116" s="30"/>
      <c r="K116" s="30"/>
    </row>
    <row r="117" spans="1:16" ht="16" thickBot="1">
      <c r="A117" s="153"/>
      <c r="B117" s="124"/>
      <c r="C117" s="9" t="s">
        <v>3</v>
      </c>
      <c r="D117" s="35"/>
      <c r="E117" s="11"/>
      <c r="F117" s="12"/>
      <c r="G117" s="24"/>
      <c r="H117" s="25"/>
      <c r="I117" s="26"/>
      <c r="J117" s="31"/>
      <c r="K117" s="31"/>
    </row>
    <row r="118" spans="1:16" ht="16" thickBot="1">
      <c r="A118" s="154"/>
      <c r="B118" s="125"/>
      <c r="C118" s="12" t="s">
        <v>6</v>
      </c>
      <c r="D118" s="3">
        <f>SUM(D115:D117)</f>
        <v>0</v>
      </c>
      <c r="E118" s="3">
        <f>SUM(E115:E117)</f>
        <v>0</v>
      </c>
      <c r="F118" s="4">
        <f>SUM(F115:F117)</f>
        <v>0</v>
      </c>
      <c r="J118" s="2"/>
      <c r="K118" s="2"/>
    </row>
    <row r="119" spans="1:16" ht="29" customHeight="1" thickBot="1">
      <c r="A119" s="152" t="s">
        <v>29</v>
      </c>
      <c r="B119" s="123"/>
      <c r="C119" s="128" t="s">
        <v>4</v>
      </c>
      <c r="D119" s="142" t="s">
        <v>9</v>
      </c>
      <c r="E119" s="143"/>
      <c r="F119" s="144"/>
      <c r="G119" s="145" t="s">
        <v>10</v>
      </c>
      <c r="H119" s="146"/>
      <c r="I119" s="147"/>
      <c r="J119" s="126" t="s">
        <v>7</v>
      </c>
      <c r="K119" s="126" t="s">
        <v>8</v>
      </c>
    </row>
    <row r="120" spans="1:16" ht="16" thickBot="1">
      <c r="A120" s="153"/>
      <c r="B120" s="124"/>
      <c r="C120" s="129"/>
      <c r="D120" s="32"/>
      <c r="E120" s="15"/>
      <c r="F120" s="16"/>
      <c r="G120" s="19"/>
      <c r="H120" s="20"/>
      <c r="I120" s="21"/>
      <c r="J120" s="127"/>
      <c r="K120" s="127"/>
    </row>
    <row r="121" spans="1:16">
      <c r="A121" s="153"/>
      <c r="B121" s="124"/>
      <c r="C121" s="9" t="s">
        <v>1</v>
      </c>
      <c r="D121" s="33"/>
      <c r="E121" s="13"/>
      <c r="F121" s="14"/>
      <c r="G121" s="27"/>
      <c r="H121" s="18"/>
      <c r="I121" s="28"/>
      <c r="J121" s="29"/>
      <c r="K121" s="29"/>
    </row>
    <row r="122" spans="1:16">
      <c r="A122" s="153"/>
      <c r="B122" s="124"/>
      <c r="C122" s="9" t="s">
        <v>2</v>
      </c>
      <c r="D122" s="34"/>
      <c r="E122" s="5"/>
      <c r="F122" s="9"/>
      <c r="G122" s="22"/>
      <c r="H122" s="6"/>
      <c r="I122" s="23"/>
      <c r="J122" s="30"/>
      <c r="K122" s="30"/>
    </row>
    <row r="123" spans="1:16" ht="16" thickBot="1">
      <c r="A123" s="153"/>
      <c r="B123" s="124"/>
      <c r="C123" s="9" t="s">
        <v>3</v>
      </c>
      <c r="D123" s="35"/>
      <c r="E123" s="11"/>
      <c r="F123" s="12"/>
      <c r="G123" s="24"/>
      <c r="H123" s="25"/>
      <c r="I123" s="26"/>
      <c r="J123" s="31"/>
      <c r="K123" s="31"/>
    </row>
    <row r="124" spans="1:16" ht="16" thickBot="1">
      <c r="A124" s="154"/>
      <c r="B124" s="125"/>
      <c r="C124" s="12" t="s">
        <v>6</v>
      </c>
      <c r="D124" s="3">
        <f>SUM(D121:D123)</f>
        <v>0</v>
      </c>
      <c r="E124" s="3">
        <f>SUM(E121:E123)</f>
        <v>0</v>
      </c>
      <c r="F124" s="4">
        <f>SUM(F121:F123)</f>
        <v>0</v>
      </c>
      <c r="J124" s="2"/>
      <c r="K124" s="2"/>
    </row>
    <row r="125" spans="1:16" ht="29" customHeight="1">
      <c r="A125" s="152" t="s">
        <v>30</v>
      </c>
      <c r="B125" s="123"/>
      <c r="C125" s="128" t="s">
        <v>4</v>
      </c>
      <c r="D125" s="130" t="s">
        <v>9</v>
      </c>
      <c r="E125" s="131"/>
      <c r="F125" s="132"/>
      <c r="G125" s="136" t="s">
        <v>10</v>
      </c>
      <c r="H125" s="137"/>
      <c r="I125" s="138"/>
      <c r="J125" s="126" t="s">
        <v>7</v>
      </c>
      <c r="K125" s="126" t="s">
        <v>8</v>
      </c>
    </row>
    <row r="126" spans="1:16" ht="16" thickBot="1">
      <c r="A126" s="153"/>
      <c r="B126" s="124"/>
      <c r="C126" s="129"/>
      <c r="D126" s="133"/>
      <c r="E126" s="134"/>
      <c r="F126" s="135"/>
      <c r="G126" s="139"/>
      <c r="H126" s="140"/>
      <c r="I126" s="141"/>
      <c r="J126" s="127"/>
      <c r="K126" s="127"/>
      <c r="M126" s="106"/>
      <c r="N126" s="106"/>
      <c r="O126" s="106"/>
      <c r="P126" s="105"/>
    </row>
    <row r="127" spans="1:16">
      <c r="A127" s="153"/>
      <c r="B127" s="124"/>
      <c r="C127" s="9" t="s">
        <v>1</v>
      </c>
      <c r="D127" s="106">
        <v>54269708</v>
      </c>
      <c r="E127" s="13">
        <v>140799556</v>
      </c>
      <c r="F127" s="14">
        <v>119285001</v>
      </c>
      <c r="G127" s="27">
        <f>(D127/D130)*100</f>
        <v>6.2921701290727787</v>
      </c>
      <c r="H127" s="18">
        <f>(E127/E130)*100</f>
        <v>10.966169522812319</v>
      </c>
      <c r="I127" s="28">
        <f>(F127/F130)*100</f>
        <v>15.587962304053885</v>
      </c>
      <c r="J127" s="29">
        <f>AVERAGE(G127:I127)</f>
        <v>10.948767318646327</v>
      </c>
      <c r="K127" s="29">
        <f>(STDEV(G127:I127))/SQRT(3)</f>
        <v>2.6834781638539158</v>
      </c>
      <c r="M127" s="106"/>
      <c r="N127" s="106"/>
      <c r="O127" s="106"/>
      <c r="P127" s="105"/>
    </row>
    <row r="128" spans="1:16">
      <c r="A128" s="153"/>
      <c r="B128" s="124"/>
      <c r="C128" s="9" t="s">
        <v>2</v>
      </c>
      <c r="D128" s="106">
        <v>535491957</v>
      </c>
      <c r="E128" s="5">
        <v>770537956</v>
      </c>
      <c r="F128" s="9">
        <v>438437681</v>
      </c>
      <c r="G128" s="22">
        <f>(D128/D130)*100</f>
        <v>62.086320718624933</v>
      </c>
      <c r="H128" s="6">
        <f>(E128/E130)*100</f>
        <v>60.013327380501821</v>
      </c>
      <c r="I128" s="23">
        <f>(F128/F130)*100</f>
        <v>57.294295064848953</v>
      </c>
      <c r="J128" s="30">
        <f>AVERAGE(G128:I128)</f>
        <v>59.797981054658571</v>
      </c>
      <c r="K128" s="30">
        <f>(STDEV(G128:I128))/SQRT(3)</f>
        <v>1.3875227321444044</v>
      </c>
      <c r="M128" s="106"/>
      <c r="N128" s="106"/>
      <c r="O128" s="106"/>
      <c r="P128" s="105"/>
    </row>
    <row r="129" spans="1:16" ht="16" thickBot="1">
      <c r="A129" s="153"/>
      <c r="B129" s="124"/>
      <c r="C129" s="9" t="s">
        <v>3</v>
      </c>
      <c r="D129" s="106">
        <v>272734213</v>
      </c>
      <c r="E129" s="11">
        <v>372607221</v>
      </c>
      <c r="F129" s="12">
        <v>207515254</v>
      </c>
      <c r="G129" s="24">
        <f>(D129/D130)*100</f>
        <v>31.621509152302291</v>
      </c>
      <c r="H129" s="25">
        <f>(E129/E130)*100</f>
        <v>29.020503096685861</v>
      </c>
      <c r="I129" s="26">
        <f>(F129/F130)*100</f>
        <v>27.117742631097158</v>
      </c>
      <c r="J129" s="31">
        <f>AVERAGE(G129:I129)</f>
        <v>29.253251626695103</v>
      </c>
      <c r="K129" s="31">
        <f>(STDEV(G129:I129))/SQRT(3)</f>
        <v>1.3053233479420778</v>
      </c>
      <c r="M129" s="106"/>
      <c r="N129" s="106"/>
      <c r="O129" s="106"/>
      <c r="P129" s="105"/>
    </row>
    <row r="130" spans="1:16" ht="16" thickBot="1">
      <c r="A130" s="154"/>
      <c r="B130" s="125"/>
      <c r="C130" s="12" t="s">
        <v>6</v>
      </c>
      <c r="D130" s="3">
        <f>SUM(D127:D129)</f>
        <v>862495878</v>
      </c>
      <c r="E130" s="3">
        <f>SUM(E127:E129)</f>
        <v>1283944733</v>
      </c>
      <c r="F130" s="4">
        <f>SUM(F127:F129)</f>
        <v>765237936</v>
      </c>
      <c r="J130" s="2"/>
      <c r="K130" s="2"/>
      <c r="M130" s="106"/>
      <c r="N130" s="106"/>
      <c r="O130" s="106"/>
      <c r="P130" s="105"/>
    </row>
    <row r="131" spans="1:16" ht="29" customHeight="1" thickBot="1">
      <c r="A131" s="152" t="s">
        <v>31</v>
      </c>
      <c r="B131" s="123"/>
      <c r="C131" s="128" t="s">
        <v>4</v>
      </c>
      <c r="D131" s="142" t="s">
        <v>9</v>
      </c>
      <c r="E131" s="143"/>
      <c r="F131" s="144"/>
      <c r="G131" s="145" t="s">
        <v>10</v>
      </c>
      <c r="H131" s="146"/>
      <c r="I131" s="147"/>
      <c r="J131" s="126" t="s">
        <v>7</v>
      </c>
      <c r="K131" s="126" t="s">
        <v>8</v>
      </c>
    </row>
    <row r="132" spans="1:16" ht="16" thickBot="1">
      <c r="A132" s="153"/>
      <c r="B132" s="124"/>
      <c r="C132" s="129"/>
      <c r="D132" s="32"/>
      <c r="E132" s="15"/>
      <c r="F132" s="16"/>
      <c r="G132" s="19"/>
      <c r="H132" s="20"/>
      <c r="I132" s="21"/>
      <c r="J132" s="127"/>
      <c r="K132" s="127"/>
    </row>
    <row r="133" spans="1:16">
      <c r="A133" s="153"/>
      <c r="B133" s="124"/>
      <c r="C133" s="9" t="s">
        <v>1</v>
      </c>
      <c r="D133" s="33"/>
      <c r="E133" s="13"/>
      <c r="F133" s="14"/>
      <c r="G133" s="27"/>
      <c r="H133" s="18"/>
      <c r="I133" s="28"/>
      <c r="J133" s="29"/>
      <c r="K133" s="29"/>
    </row>
    <row r="134" spans="1:16">
      <c r="A134" s="153"/>
      <c r="B134" s="124"/>
      <c r="C134" s="9" t="s">
        <v>2</v>
      </c>
      <c r="D134" s="34"/>
      <c r="E134" s="5"/>
      <c r="F134" s="9"/>
      <c r="G134" s="22"/>
      <c r="H134" s="6"/>
      <c r="I134" s="23"/>
      <c r="J134" s="30"/>
      <c r="K134" s="30"/>
    </row>
    <row r="135" spans="1:16" ht="16" thickBot="1">
      <c r="A135" s="153"/>
      <c r="B135" s="124"/>
      <c r="C135" s="9" t="s">
        <v>3</v>
      </c>
      <c r="D135" s="35"/>
      <c r="E135" s="11"/>
      <c r="F135" s="12"/>
      <c r="G135" s="24"/>
      <c r="H135" s="25"/>
      <c r="I135" s="26"/>
      <c r="J135" s="31"/>
      <c r="K135" s="31"/>
    </row>
    <row r="136" spans="1:16" ht="16" thickBot="1">
      <c r="A136" s="154"/>
      <c r="B136" s="125"/>
      <c r="C136" s="12" t="s">
        <v>6</v>
      </c>
      <c r="D136" s="3">
        <f>SUM(D133:D135)</f>
        <v>0</v>
      </c>
      <c r="E136" s="3">
        <f>SUM(E133:E135)</f>
        <v>0</v>
      </c>
      <c r="F136" s="4">
        <f>SUM(F133:F135)</f>
        <v>0</v>
      </c>
      <c r="J136" s="2"/>
      <c r="K136" s="2"/>
    </row>
    <row r="137" spans="1:16" ht="29" customHeight="1" thickBot="1">
      <c r="A137" s="152" t="s">
        <v>32</v>
      </c>
      <c r="B137" s="123"/>
      <c r="C137" s="128" t="s">
        <v>4</v>
      </c>
      <c r="D137" s="142" t="s">
        <v>9</v>
      </c>
      <c r="E137" s="143"/>
      <c r="F137" s="144"/>
      <c r="G137" s="145" t="s">
        <v>10</v>
      </c>
      <c r="H137" s="146"/>
      <c r="I137" s="147"/>
      <c r="J137" s="126" t="s">
        <v>7</v>
      </c>
      <c r="K137" s="126" t="s">
        <v>8</v>
      </c>
    </row>
    <row r="138" spans="1:16" ht="16" thickBot="1">
      <c r="A138" s="153"/>
      <c r="B138" s="124"/>
      <c r="C138" s="129"/>
      <c r="D138" s="32"/>
      <c r="E138" s="15"/>
      <c r="F138" s="16"/>
      <c r="G138" s="19"/>
      <c r="H138" s="20"/>
      <c r="I138" s="21"/>
      <c r="J138" s="127"/>
      <c r="K138" s="127"/>
    </row>
    <row r="139" spans="1:16">
      <c r="A139" s="153"/>
      <c r="B139" s="124"/>
      <c r="C139" s="9" t="s">
        <v>1</v>
      </c>
      <c r="D139" s="33"/>
      <c r="E139" s="13"/>
      <c r="F139" s="14"/>
      <c r="G139" s="27"/>
      <c r="H139" s="18"/>
      <c r="I139" s="28"/>
      <c r="J139" s="29"/>
      <c r="K139" s="29"/>
    </row>
    <row r="140" spans="1:16">
      <c r="A140" s="153"/>
      <c r="B140" s="124"/>
      <c r="C140" s="9" t="s">
        <v>2</v>
      </c>
      <c r="D140" s="34"/>
      <c r="E140" s="5"/>
      <c r="F140" s="9"/>
      <c r="G140" s="22"/>
      <c r="H140" s="6"/>
      <c r="I140" s="23"/>
      <c r="J140" s="30"/>
      <c r="K140" s="30"/>
    </row>
    <row r="141" spans="1:16" ht="16" thickBot="1">
      <c r="A141" s="153"/>
      <c r="B141" s="124"/>
      <c r="C141" s="9" t="s">
        <v>3</v>
      </c>
      <c r="D141" s="35"/>
      <c r="E141" s="11"/>
      <c r="F141" s="12"/>
      <c r="G141" s="24"/>
      <c r="H141" s="25"/>
      <c r="I141" s="26"/>
      <c r="J141" s="31"/>
      <c r="K141" s="31"/>
    </row>
    <row r="142" spans="1:16" ht="16" thickBot="1">
      <c r="A142" s="154"/>
      <c r="B142" s="125"/>
      <c r="C142" s="12" t="s">
        <v>6</v>
      </c>
      <c r="D142" s="3">
        <f>SUM(D139:D141)</f>
        <v>0</v>
      </c>
      <c r="E142" s="3">
        <f>SUM(E139:E141)</f>
        <v>0</v>
      </c>
      <c r="F142" s="4">
        <f>SUM(F139:F141)</f>
        <v>0</v>
      </c>
      <c r="J142" s="2"/>
      <c r="K142" s="2"/>
    </row>
    <row r="143" spans="1:16" ht="29" customHeight="1">
      <c r="A143" s="152" t="s">
        <v>33</v>
      </c>
      <c r="B143" s="123"/>
      <c r="C143" s="128" t="s">
        <v>4</v>
      </c>
      <c r="D143" s="130" t="s">
        <v>9</v>
      </c>
      <c r="E143" s="131"/>
      <c r="F143" s="132"/>
      <c r="G143" s="136" t="s">
        <v>10</v>
      </c>
      <c r="H143" s="137"/>
      <c r="I143" s="138"/>
      <c r="J143" s="126" t="s">
        <v>7</v>
      </c>
      <c r="K143" s="126" t="s">
        <v>8</v>
      </c>
    </row>
    <row r="144" spans="1:16" ht="16" thickBot="1">
      <c r="A144" s="153"/>
      <c r="B144" s="124"/>
      <c r="C144" s="129"/>
      <c r="D144" s="133"/>
      <c r="E144" s="134"/>
      <c r="F144" s="135"/>
      <c r="G144" s="139"/>
      <c r="H144" s="140"/>
      <c r="I144" s="141"/>
      <c r="J144" s="127"/>
      <c r="K144" s="127"/>
    </row>
    <row r="145" spans="1:11">
      <c r="A145" s="153"/>
      <c r="B145" s="124"/>
      <c r="C145" s="9" t="s">
        <v>1</v>
      </c>
      <c r="D145" s="33">
        <v>26232195</v>
      </c>
      <c r="E145" s="13">
        <v>20062530</v>
      </c>
      <c r="F145" s="14">
        <v>27394674</v>
      </c>
      <c r="G145" s="27">
        <f>(D145/D148)*100</f>
        <v>12.976565102137327</v>
      </c>
      <c r="H145" s="18">
        <f>(E145/E148)*100</f>
        <v>14.901125193886095</v>
      </c>
      <c r="I145" s="28">
        <f>(F145/F148)*100</f>
        <v>15.808951724184494</v>
      </c>
      <c r="J145" s="29">
        <f>AVERAGE(G145:I145)</f>
        <v>14.562214006735973</v>
      </c>
      <c r="K145" s="29">
        <f>(STDEV(G145:I145))/SQRT(3)</f>
        <v>0.835014788046609</v>
      </c>
    </row>
    <row r="146" spans="1:11">
      <c r="A146" s="153"/>
      <c r="B146" s="124"/>
      <c r="C146" s="9" t="s">
        <v>2</v>
      </c>
      <c r="D146" s="34">
        <v>56225836</v>
      </c>
      <c r="E146" s="5">
        <v>38635938</v>
      </c>
      <c r="F146" s="9">
        <v>27866532</v>
      </c>
      <c r="G146" s="22">
        <f>(D146/D148)*100</f>
        <v>27.8138455922616</v>
      </c>
      <c r="H146" s="6">
        <f>(E146/E148)*100</f>
        <v>28.696228697039761</v>
      </c>
      <c r="I146" s="23">
        <f>(F146/F148)*100</f>
        <v>16.08125211157623</v>
      </c>
      <c r="J146" s="30">
        <f>AVERAGE(G146:I146)</f>
        <v>24.197108800292529</v>
      </c>
      <c r="K146" s="30">
        <f>(STDEV(G146:I146))/SQRT(3)</f>
        <v>4.0659151216643012</v>
      </c>
    </row>
    <row r="147" spans="1:11" ht="16" thickBot="1">
      <c r="A147" s="153"/>
      <c r="B147" s="124"/>
      <c r="C147" s="9" t="s">
        <v>3</v>
      </c>
      <c r="D147" s="35">
        <v>119692498</v>
      </c>
      <c r="E147" s="11">
        <v>75939217</v>
      </c>
      <c r="F147" s="12">
        <v>118024629</v>
      </c>
      <c r="G147" s="24">
        <f>(D147/D148)*100</f>
        <v>59.209589305601071</v>
      </c>
      <c r="H147" s="25">
        <f>(E147/E148)*100</f>
        <v>56.402646109074141</v>
      </c>
      <c r="I147" s="26">
        <f>(F147/F148)*100</f>
        <v>68.109796164239285</v>
      </c>
      <c r="J147" s="31">
        <f>AVERAGE(G147:I147)</f>
        <v>61.240677192971496</v>
      </c>
      <c r="K147" s="31">
        <f>(STDEV(G147:I147))/SQRT(3)</f>
        <v>3.5288491565100686</v>
      </c>
    </row>
    <row r="148" spans="1:11" ht="16" thickBot="1">
      <c r="A148" s="154"/>
      <c r="B148" s="125"/>
      <c r="C148" s="12" t="s">
        <v>6</v>
      </c>
      <c r="D148" s="3">
        <f>SUM(D145:D147)</f>
        <v>202150529</v>
      </c>
      <c r="E148" s="3">
        <f>SUM(E145:E147)</f>
        <v>134637685</v>
      </c>
      <c r="F148" s="4">
        <f>SUM(F145:F147)</f>
        <v>173285835</v>
      </c>
      <c r="J148" s="2"/>
      <c r="K148" s="2"/>
    </row>
    <row r="149" spans="1:11" ht="29" customHeight="1">
      <c r="A149" s="152" t="s">
        <v>34</v>
      </c>
      <c r="B149" s="123"/>
      <c r="C149" s="128" t="s">
        <v>4</v>
      </c>
      <c r="D149" s="130" t="s">
        <v>9</v>
      </c>
      <c r="E149" s="131"/>
      <c r="F149" s="132"/>
      <c r="G149" s="136" t="s">
        <v>10</v>
      </c>
      <c r="H149" s="137"/>
      <c r="I149" s="138"/>
      <c r="J149" s="126" t="s">
        <v>7</v>
      </c>
      <c r="K149" s="126" t="s">
        <v>8</v>
      </c>
    </row>
    <row r="150" spans="1:11" ht="16" thickBot="1">
      <c r="A150" s="153"/>
      <c r="B150" s="124"/>
      <c r="C150" s="129"/>
      <c r="D150" s="133"/>
      <c r="E150" s="134"/>
      <c r="F150" s="135"/>
      <c r="G150" s="139"/>
      <c r="H150" s="140"/>
      <c r="I150" s="141"/>
      <c r="J150" s="127"/>
      <c r="K150" s="127"/>
    </row>
    <row r="151" spans="1:11">
      <c r="A151" s="153"/>
      <c r="B151" s="124"/>
      <c r="C151" s="9" t="s">
        <v>1</v>
      </c>
      <c r="D151" s="33">
        <v>1767063</v>
      </c>
      <c r="E151" s="13">
        <v>1844279</v>
      </c>
      <c r="F151" s="14">
        <v>29408554</v>
      </c>
      <c r="G151" s="27">
        <f>(D151/D154)*100</f>
        <v>3.2263791183480208</v>
      </c>
      <c r="H151" s="18">
        <f>(E151/E154)*100</f>
        <v>3.4078724060895307</v>
      </c>
      <c r="I151" s="28">
        <f>(F151/F154)*100</f>
        <v>7.639097174847115</v>
      </c>
      <c r="J151" s="29">
        <f>AVERAGE(G151:I151)</f>
        <v>4.7577828997615557</v>
      </c>
      <c r="K151" s="29">
        <f>(STDEV(G151:I151))/SQRT(3)</f>
        <v>1.4416095076028352</v>
      </c>
    </row>
    <row r="152" spans="1:11">
      <c r="A152" s="153"/>
      <c r="B152" s="124"/>
      <c r="C152" s="9" t="s">
        <v>2</v>
      </c>
      <c r="D152" s="34">
        <v>6233717</v>
      </c>
      <c r="E152" s="5">
        <v>12398432</v>
      </c>
      <c r="F152" s="9">
        <v>75735459</v>
      </c>
      <c r="G152" s="22">
        <f>(D152/D154)*100</f>
        <v>11.381786817159927</v>
      </c>
      <c r="H152" s="6">
        <f>(E152/E154)*100</f>
        <v>22.909914547407105</v>
      </c>
      <c r="I152" s="23">
        <f>(F152/F154)*100</f>
        <v>19.672865618712486</v>
      </c>
      <c r="J152" s="30">
        <f>AVERAGE(G152:I152)</f>
        <v>17.988188994426505</v>
      </c>
      <c r="K152" s="30">
        <f>(STDEV(G152:I152))/SQRT(3)</f>
        <v>3.4328333165445692</v>
      </c>
    </row>
    <row r="153" spans="1:11" ht="16" thickBot="1">
      <c r="A153" s="153"/>
      <c r="B153" s="124"/>
      <c r="C153" s="9" t="s">
        <v>3</v>
      </c>
      <c r="D153" s="35">
        <v>46768450</v>
      </c>
      <c r="E153" s="11">
        <v>39875483</v>
      </c>
      <c r="F153" s="12">
        <v>279830197</v>
      </c>
      <c r="G153" s="24">
        <f>(D153/D154)*100</f>
        <v>85.391834064492059</v>
      </c>
      <c r="H153" s="25">
        <f>(E153/E154)*100</f>
        <v>73.682213046503364</v>
      </c>
      <c r="I153" s="26">
        <f>(F153/F154)*100</f>
        <v>72.688037206440399</v>
      </c>
      <c r="J153" s="31">
        <f>AVERAGE(G153:I153)</f>
        <v>77.25402810581194</v>
      </c>
      <c r="K153" s="31">
        <f>(STDEV(G153:I153))/SQRT(3)</f>
        <v>4.0790117580155965</v>
      </c>
    </row>
    <row r="154" spans="1:11" ht="16" thickBot="1">
      <c r="A154" s="154"/>
      <c r="B154" s="125"/>
      <c r="C154" s="12" t="s">
        <v>6</v>
      </c>
      <c r="D154" s="3">
        <f>SUM(D151:D153)</f>
        <v>54769230</v>
      </c>
      <c r="E154" s="3">
        <f>SUM(E151:E153)</f>
        <v>54118194</v>
      </c>
      <c r="F154" s="4">
        <f>SUM(F151:F153)</f>
        <v>384974210</v>
      </c>
      <c r="J154" s="2"/>
      <c r="K154" s="2"/>
    </row>
    <row r="155" spans="1:11" ht="29" customHeight="1" thickBot="1">
      <c r="A155" s="152" t="s">
        <v>35</v>
      </c>
      <c r="B155" s="123"/>
      <c r="C155" s="128" t="s">
        <v>4</v>
      </c>
      <c r="D155" s="142" t="s">
        <v>9</v>
      </c>
      <c r="E155" s="143"/>
      <c r="F155" s="144"/>
      <c r="G155" s="145" t="s">
        <v>10</v>
      </c>
      <c r="H155" s="146"/>
      <c r="I155" s="147"/>
      <c r="J155" s="126" t="s">
        <v>7</v>
      </c>
      <c r="K155" s="126" t="s">
        <v>8</v>
      </c>
    </row>
    <row r="156" spans="1:11" ht="16" thickBot="1">
      <c r="A156" s="153"/>
      <c r="B156" s="124"/>
      <c r="C156" s="129"/>
      <c r="D156" s="32"/>
      <c r="E156" s="15"/>
      <c r="F156" s="16"/>
      <c r="G156" s="19"/>
      <c r="H156" s="20"/>
      <c r="I156" s="21"/>
      <c r="J156" s="127"/>
      <c r="K156" s="127"/>
    </row>
    <row r="157" spans="1:11">
      <c r="A157" s="153"/>
      <c r="B157" s="124"/>
      <c r="C157" s="9" t="s">
        <v>1</v>
      </c>
      <c r="D157" s="33"/>
      <c r="E157" s="13"/>
      <c r="F157" s="14"/>
      <c r="G157" s="27"/>
      <c r="H157" s="18"/>
      <c r="I157" s="28"/>
      <c r="J157" s="29"/>
      <c r="K157" s="29"/>
    </row>
    <row r="158" spans="1:11">
      <c r="A158" s="153"/>
      <c r="B158" s="124"/>
      <c r="C158" s="9" t="s">
        <v>2</v>
      </c>
      <c r="D158" s="34"/>
      <c r="E158" s="5"/>
      <c r="F158" s="9"/>
      <c r="G158" s="22"/>
      <c r="H158" s="6"/>
      <c r="I158" s="23"/>
      <c r="J158" s="30"/>
      <c r="K158" s="30"/>
    </row>
    <row r="159" spans="1:11" ht="16" thickBot="1">
      <c r="A159" s="153"/>
      <c r="B159" s="124"/>
      <c r="C159" s="9" t="s">
        <v>3</v>
      </c>
      <c r="D159" s="35"/>
      <c r="E159" s="11"/>
      <c r="F159" s="12"/>
      <c r="G159" s="24"/>
      <c r="H159" s="25"/>
      <c r="I159" s="26"/>
      <c r="J159" s="31"/>
      <c r="K159" s="31"/>
    </row>
    <row r="160" spans="1:11" ht="16" thickBot="1">
      <c r="A160" s="154"/>
      <c r="B160" s="125"/>
      <c r="C160" s="12" t="s">
        <v>6</v>
      </c>
      <c r="D160" s="3">
        <f>SUM(D157:D159)</f>
        <v>0</v>
      </c>
      <c r="E160" s="3">
        <f>SUM(E157:E159)</f>
        <v>0</v>
      </c>
      <c r="F160" s="4">
        <f>SUM(F157:F159)</f>
        <v>0</v>
      </c>
      <c r="J160" s="2"/>
      <c r="K160" s="2"/>
    </row>
    <row r="161" spans="1:11" ht="29" customHeight="1">
      <c r="A161" s="152" t="s">
        <v>36</v>
      </c>
      <c r="B161" s="123"/>
      <c r="C161" s="128" t="s">
        <v>4</v>
      </c>
      <c r="D161" s="130" t="s">
        <v>9</v>
      </c>
      <c r="E161" s="131"/>
      <c r="F161" s="132"/>
      <c r="G161" s="136" t="s">
        <v>10</v>
      </c>
      <c r="H161" s="137"/>
      <c r="I161" s="138"/>
      <c r="J161" s="126" t="s">
        <v>7</v>
      </c>
      <c r="K161" s="126" t="s">
        <v>8</v>
      </c>
    </row>
    <row r="162" spans="1:11" ht="16" thickBot="1">
      <c r="A162" s="153"/>
      <c r="B162" s="124"/>
      <c r="C162" s="129"/>
      <c r="D162" s="133"/>
      <c r="E162" s="134"/>
      <c r="F162" s="135"/>
      <c r="G162" s="139"/>
      <c r="H162" s="140"/>
      <c r="I162" s="141"/>
      <c r="J162" s="127"/>
      <c r="K162" s="127"/>
    </row>
    <row r="163" spans="1:11">
      <c r="A163" s="153"/>
      <c r="B163" s="124"/>
      <c r="C163" s="9" t="s">
        <v>1</v>
      </c>
      <c r="D163" s="36">
        <v>28454879</v>
      </c>
      <c r="E163" s="37">
        <v>20670352</v>
      </c>
      <c r="F163" s="38">
        <v>16999319</v>
      </c>
      <c r="G163" s="27">
        <f>(D163/D166)*100</f>
        <v>3.6664721819642665</v>
      </c>
      <c r="H163" s="18">
        <f>(E163/E166)*100</f>
        <v>3.3202345164263098</v>
      </c>
      <c r="I163" s="28">
        <f>(F163/F166)*100</f>
        <v>5.0944187498806697</v>
      </c>
      <c r="J163" s="29">
        <f>AVERAGE(G163:I163)</f>
        <v>4.0270418160904153</v>
      </c>
      <c r="K163" s="29">
        <f>(STDEV(G163:I163))/SQRT(3)</f>
        <v>0.54296723945062764</v>
      </c>
    </row>
    <row r="164" spans="1:11">
      <c r="A164" s="153"/>
      <c r="B164" s="124"/>
      <c r="C164" s="9" t="s">
        <v>2</v>
      </c>
      <c r="D164" s="8">
        <v>105074442</v>
      </c>
      <c r="E164" s="5">
        <v>76613526</v>
      </c>
      <c r="F164" s="9">
        <v>46122</v>
      </c>
      <c r="G164" s="22">
        <f>(D164/D166)*100</f>
        <v>13.539067188738274</v>
      </c>
      <c r="H164" s="6">
        <f>(E164/E166)*100</f>
        <v>12.306267133250779</v>
      </c>
      <c r="I164" s="23">
        <f>(F164/F166)*100</f>
        <v>1.3822011433634268E-2</v>
      </c>
      <c r="J164" s="30">
        <f>AVERAGE(G164:I164)</f>
        <v>8.619718777807563</v>
      </c>
      <c r="K164" s="30">
        <f>(STDEV(G164:I164))/SQRT(3)</f>
        <v>4.3176399170270638</v>
      </c>
    </row>
    <row r="165" spans="1:11" ht="16" thickBot="1">
      <c r="A165" s="153"/>
      <c r="B165" s="124"/>
      <c r="C165" s="9" t="s">
        <v>3</v>
      </c>
      <c r="D165" s="10">
        <v>642553998</v>
      </c>
      <c r="E165" s="11">
        <v>525273110</v>
      </c>
      <c r="F165" s="12">
        <v>316639712</v>
      </c>
      <c r="G165" s="24">
        <f>(D165/D166)*100</f>
        <v>82.794460629297461</v>
      </c>
      <c r="H165" s="25">
        <f>(E165/E166)*100</f>
        <v>84.373498350322905</v>
      </c>
      <c r="I165" s="26">
        <f>(F165/F166)*100</f>
        <v>94.891759238685694</v>
      </c>
      <c r="J165" s="31">
        <f>AVERAGE(G165:I165)</f>
        <v>87.353239406102034</v>
      </c>
      <c r="K165" s="31">
        <f>(STDEV(G165:I165))/SQRT(3)</f>
        <v>3.7967223136453878</v>
      </c>
    </row>
    <row r="166" spans="1:11" ht="16" thickBot="1">
      <c r="A166" s="154"/>
      <c r="B166" s="125"/>
      <c r="C166" s="12" t="s">
        <v>6</v>
      </c>
      <c r="D166" s="3">
        <f>SUM(D163:D165)</f>
        <v>776083319</v>
      </c>
      <c r="E166" s="3">
        <f>SUM(E163:E165)</f>
        <v>622556988</v>
      </c>
      <c r="F166" s="4">
        <f>SUM(F163:F165)</f>
        <v>333685153</v>
      </c>
      <c r="J166" s="2"/>
      <c r="K166" s="2"/>
    </row>
    <row r="167" spans="1:11" ht="29" customHeight="1">
      <c r="A167" s="152" t="s">
        <v>37</v>
      </c>
      <c r="B167" s="123"/>
      <c r="C167" s="128" t="s">
        <v>4</v>
      </c>
      <c r="D167" s="130" t="s">
        <v>9</v>
      </c>
      <c r="E167" s="131"/>
      <c r="F167" s="132"/>
      <c r="G167" s="136" t="s">
        <v>10</v>
      </c>
      <c r="H167" s="137"/>
      <c r="I167" s="138"/>
      <c r="J167" s="126" t="s">
        <v>7</v>
      </c>
      <c r="K167" s="126" t="s">
        <v>8</v>
      </c>
    </row>
    <row r="168" spans="1:11" ht="16" thickBot="1">
      <c r="A168" s="153"/>
      <c r="B168" s="124"/>
      <c r="C168" s="129"/>
      <c r="D168" s="133"/>
      <c r="E168" s="134"/>
      <c r="F168" s="135"/>
      <c r="G168" s="139"/>
      <c r="H168" s="140"/>
      <c r="I168" s="141"/>
      <c r="J168" s="127"/>
      <c r="K168" s="127"/>
    </row>
    <row r="169" spans="1:11">
      <c r="A169" s="153"/>
      <c r="B169" s="124"/>
      <c r="C169" s="9" t="s">
        <v>1</v>
      </c>
      <c r="D169" s="33">
        <v>11113444</v>
      </c>
      <c r="E169" s="13">
        <v>4495843</v>
      </c>
      <c r="F169" s="14">
        <v>51134345</v>
      </c>
      <c r="G169" s="27">
        <f>(D169/D172)*100</f>
        <v>2.1447707085747703</v>
      </c>
      <c r="H169" s="18">
        <f>(E169/E172)*100</f>
        <v>9.2142865780088545</v>
      </c>
      <c r="I169" s="28">
        <f>(F169/F172)*100</f>
        <v>3.989754762156327</v>
      </c>
      <c r="J169" s="29">
        <f>AVERAGE(G169:I169)</f>
        <v>5.1162706829133171</v>
      </c>
      <c r="K169" s="29">
        <f>(STDEV(G169:I169))/SQRT(3)</f>
        <v>2.1170964587404701</v>
      </c>
    </row>
    <row r="170" spans="1:11">
      <c r="A170" s="153"/>
      <c r="B170" s="124"/>
      <c r="C170" s="9" t="s">
        <v>2</v>
      </c>
      <c r="D170" s="34">
        <v>220908285</v>
      </c>
      <c r="E170" s="5">
        <v>20585552</v>
      </c>
      <c r="F170" s="9">
        <v>529903866</v>
      </c>
      <c r="G170" s="22">
        <f>(D170/D172)*100</f>
        <v>42.632834515518979</v>
      </c>
      <c r="H170" s="6">
        <f>(E170/E172)*100</f>
        <v>42.190346836956564</v>
      </c>
      <c r="I170" s="23">
        <f>(F170/F172)*100</f>
        <v>41.34572317018138</v>
      </c>
      <c r="J170" s="30">
        <f>AVERAGE(G170:I170)</f>
        <v>42.056301507552313</v>
      </c>
      <c r="K170" s="30">
        <f>(STDEV(G170:I170))/SQRT(3)</f>
        <v>0.37755353553084064</v>
      </c>
    </row>
    <row r="171" spans="1:11" ht="16" thickBot="1">
      <c r="A171" s="153"/>
      <c r="B171" s="124"/>
      <c r="C171" s="9" t="s">
        <v>3</v>
      </c>
      <c r="D171" s="35">
        <v>286142938</v>
      </c>
      <c r="E171" s="11">
        <v>23710695</v>
      </c>
      <c r="F171" s="12">
        <v>700603094</v>
      </c>
      <c r="G171" s="24">
        <f>(D171/D172)*100</f>
        <v>55.222394775906245</v>
      </c>
      <c r="H171" s="25">
        <f>(E171/E172)*100</f>
        <v>48.595366585034583</v>
      </c>
      <c r="I171" s="26">
        <f>(F171/F172)*100</f>
        <v>54.66452206766229</v>
      </c>
      <c r="J171" s="31">
        <f>AVERAGE(G171:I171)</f>
        <v>52.827427809534377</v>
      </c>
      <c r="K171" s="31">
        <f>(STDEV(G171:I171))/SQRT(3)</f>
        <v>2.1221500218400249</v>
      </c>
    </row>
    <row r="172" spans="1:11" ht="16" thickBot="1">
      <c r="A172" s="154"/>
      <c r="B172" s="125"/>
      <c r="C172" s="12" t="s">
        <v>6</v>
      </c>
      <c r="D172" s="3">
        <f>SUM(D169:D171)</f>
        <v>518164667</v>
      </c>
      <c r="E172" s="3">
        <f>SUM(E169:E171)</f>
        <v>48792090</v>
      </c>
      <c r="F172" s="4">
        <f>SUM(F169:F171)</f>
        <v>1281641305</v>
      </c>
      <c r="J172" s="2"/>
      <c r="K172" s="2"/>
    </row>
    <row r="173" spans="1:11" ht="29" customHeight="1">
      <c r="A173" s="152" t="s">
        <v>38</v>
      </c>
      <c r="B173" s="123"/>
      <c r="C173" s="128" t="s">
        <v>4</v>
      </c>
      <c r="D173" s="130" t="s">
        <v>9</v>
      </c>
      <c r="E173" s="131"/>
      <c r="F173" s="132"/>
      <c r="G173" s="136" t="s">
        <v>10</v>
      </c>
      <c r="H173" s="137"/>
      <c r="I173" s="138"/>
      <c r="J173" s="126" t="s">
        <v>7</v>
      </c>
      <c r="K173" s="126" t="s">
        <v>8</v>
      </c>
    </row>
    <row r="174" spans="1:11" ht="16" thickBot="1">
      <c r="A174" s="153"/>
      <c r="B174" s="124"/>
      <c r="C174" s="129"/>
      <c r="D174" s="133"/>
      <c r="E174" s="134"/>
      <c r="F174" s="135"/>
      <c r="G174" s="139"/>
      <c r="H174" s="140"/>
      <c r="I174" s="141"/>
      <c r="J174" s="127"/>
      <c r="K174" s="127"/>
    </row>
    <row r="175" spans="1:11">
      <c r="A175" s="153"/>
      <c r="B175" s="124"/>
      <c r="C175" s="9" t="s">
        <v>1</v>
      </c>
      <c r="D175" s="33">
        <v>105827588</v>
      </c>
      <c r="E175" s="13">
        <v>28326757</v>
      </c>
      <c r="F175" s="14">
        <v>85183478</v>
      </c>
      <c r="G175" s="27">
        <f>(D175/D178)*100</f>
        <v>9.4508259985137322</v>
      </c>
      <c r="H175" s="18">
        <f>(E175/E178)*100</f>
        <v>11.376669870558556</v>
      </c>
      <c r="I175" s="28">
        <f>(F175/F178)*100</f>
        <v>16.267835651044322</v>
      </c>
      <c r="J175" s="29">
        <f>AVERAGE(G175:I175)</f>
        <v>12.365110506705536</v>
      </c>
      <c r="K175" s="29">
        <f>(STDEV(G175:I175))/SQRT(3)</f>
        <v>2.0290117725191417</v>
      </c>
    </row>
    <row r="176" spans="1:11">
      <c r="A176" s="153"/>
      <c r="B176" s="124"/>
      <c r="C176" s="9" t="s">
        <v>2</v>
      </c>
      <c r="D176" s="34">
        <v>329744913</v>
      </c>
      <c r="E176" s="5">
        <v>58253939</v>
      </c>
      <c r="F176" s="9">
        <v>166254141</v>
      </c>
      <c r="G176" s="22">
        <f>(D176/D178)*100</f>
        <v>29.447536843209999</v>
      </c>
      <c r="H176" s="6">
        <f>(E176/E178)*100</f>
        <v>23.396106820934566</v>
      </c>
      <c r="I176" s="23">
        <f>(F176/F178)*100</f>
        <v>31.750230274626141</v>
      </c>
      <c r="J176" s="30">
        <f>AVERAGE(G176:I176)</f>
        <v>28.197957979590239</v>
      </c>
      <c r="K176" s="30">
        <f>(STDEV(G176:I176))/SQRT(3)</f>
        <v>2.4912466873825343</v>
      </c>
    </row>
    <row r="177" spans="1:11" ht="16" thickBot="1">
      <c r="A177" s="153"/>
      <c r="B177" s="124"/>
      <c r="C177" s="9" t="s">
        <v>3</v>
      </c>
      <c r="D177" s="35">
        <v>684198279</v>
      </c>
      <c r="E177" s="11">
        <v>162409187</v>
      </c>
      <c r="F177" s="12">
        <v>272193673</v>
      </c>
      <c r="G177" s="24">
        <f>(D177/D178)*100</f>
        <v>61.101637158276269</v>
      </c>
      <c r="H177" s="25">
        <f>(E177/E178)*100</f>
        <v>65.227223308506879</v>
      </c>
      <c r="I177" s="26">
        <f>(F177/F178)*100</f>
        <v>51.981934074329537</v>
      </c>
      <c r="J177" s="31">
        <f>AVERAGE(G177:I177)</f>
        <v>59.436931513704224</v>
      </c>
      <c r="K177" s="31">
        <f>(STDEV(G177:I177))/SQRT(3)</f>
        <v>3.913134097138169</v>
      </c>
    </row>
    <row r="178" spans="1:11" ht="16" thickBot="1">
      <c r="A178" s="154"/>
      <c r="B178" s="125"/>
      <c r="C178" s="12" t="s">
        <v>6</v>
      </c>
      <c r="D178" s="3">
        <f>SUM(D175:D177)</f>
        <v>1119770780</v>
      </c>
      <c r="E178" s="3">
        <f>SUM(E175:E177)</f>
        <v>248989883</v>
      </c>
      <c r="F178" s="4">
        <f>SUM(F175:F177)</f>
        <v>523631292</v>
      </c>
      <c r="J178" s="2"/>
      <c r="K178" s="2"/>
    </row>
    <row r="179" spans="1:11" ht="29" customHeight="1">
      <c r="A179" s="152" t="s">
        <v>39</v>
      </c>
      <c r="B179" s="123"/>
      <c r="C179" s="128" t="s">
        <v>4</v>
      </c>
      <c r="D179" s="130" t="s">
        <v>9</v>
      </c>
      <c r="E179" s="131"/>
      <c r="F179" s="132"/>
      <c r="G179" s="136" t="s">
        <v>10</v>
      </c>
      <c r="H179" s="137"/>
      <c r="I179" s="138"/>
      <c r="J179" s="126" t="s">
        <v>7</v>
      </c>
      <c r="K179" s="126" t="s">
        <v>8</v>
      </c>
    </row>
    <row r="180" spans="1:11" ht="16" thickBot="1">
      <c r="A180" s="153"/>
      <c r="B180" s="124"/>
      <c r="C180" s="129"/>
      <c r="D180" s="133"/>
      <c r="E180" s="134"/>
      <c r="F180" s="135"/>
      <c r="G180" s="139"/>
      <c r="H180" s="140"/>
      <c r="I180" s="141"/>
      <c r="J180" s="127"/>
      <c r="K180" s="127"/>
    </row>
    <row r="181" spans="1:11">
      <c r="A181" s="153"/>
      <c r="B181" s="124"/>
      <c r="C181" s="9" t="s">
        <v>1</v>
      </c>
      <c r="D181" s="36">
        <v>185393167</v>
      </c>
      <c r="E181" s="37">
        <v>14720658</v>
      </c>
      <c r="F181" s="38">
        <v>97398899</v>
      </c>
      <c r="G181" s="27">
        <f>(D181/D184)*100</f>
        <v>59.385427477619231</v>
      </c>
      <c r="H181" s="18">
        <f>(E181/E184)*100</f>
        <v>80.381548475852128</v>
      </c>
      <c r="I181" s="28">
        <f>(F181/F184)*100</f>
        <v>73.544818707820596</v>
      </c>
      <c r="J181" s="29">
        <f>AVERAGE(G181:I181)</f>
        <v>71.103931553763985</v>
      </c>
      <c r="K181" s="29">
        <f>(STDEV(G181:I181))/SQRT(3)</f>
        <v>6.1827103500335898</v>
      </c>
    </row>
    <row r="182" spans="1:11">
      <c r="A182" s="153"/>
      <c r="B182" s="124"/>
      <c r="C182" s="9" t="s">
        <v>2</v>
      </c>
      <c r="D182" s="8">
        <v>94581089</v>
      </c>
      <c r="E182" s="5">
        <v>3203153</v>
      </c>
      <c r="F182" s="9">
        <v>30815195</v>
      </c>
      <c r="G182" s="22">
        <f>(D182/D184)*100</f>
        <v>30.296361470343459</v>
      </c>
      <c r="H182" s="6">
        <f>(E182/E184)*100</f>
        <v>17.490685412640602</v>
      </c>
      <c r="I182" s="23">
        <f>(F182/F184)*100</f>
        <v>23.268208911900942</v>
      </c>
      <c r="J182" s="30">
        <f>AVERAGE(G182:I182)</f>
        <v>23.685085264961668</v>
      </c>
      <c r="K182" s="30">
        <f>(STDEV(G182:I182))/SQRT(3)</f>
        <v>3.7025520137697798</v>
      </c>
    </row>
    <row r="183" spans="1:11" ht="16" thickBot="1">
      <c r="A183" s="153"/>
      <c r="B183" s="124"/>
      <c r="C183" s="9" t="s">
        <v>3</v>
      </c>
      <c r="D183" s="10">
        <v>32212041</v>
      </c>
      <c r="E183" s="11">
        <v>389668</v>
      </c>
      <c r="F183" s="12">
        <v>4220659</v>
      </c>
      <c r="G183" s="24">
        <f>(D183/D184)*100</f>
        <v>10.318211052037302</v>
      </c>
      <c r="H183" s="25">
        <f>(E183/E184)*100</f>
        <v>2.1277661115072672</v>
      </c>
      <c r="I183" s="26">
        <f>(F183/F184)*100</f>
        <v>3.1869723802784606</v>
      </c>
      <c r="J183" s="31">
        <f>AVERAGE(G183:I183)</f>
        <v>5.2109831812743428</v>
      </c>
      <c r="K183" s="31">
        <f>(STDEV(G183:I183))/SQRT(3)</f>
        <v>2.5718548347366288</v>
      </c>
    </row>
    <row r="184" spans="1:11" ht="16" thickBot="1">
      <c r="A184" s="154"/>
      <c r="B184" s="125"/>
      <c r="C184" s="12" t="s">
        <v>6</v>
      </c>
      <c r="D184" s="3">
        <f>SUM(D181:D183)</f>
        <v>312186297</v>
      </c>
      <c r="E184" s="3">
        <f>SUM(E181:E183)</f>
        <v>18313479</v>
      </c>
      <c r="F184" s="4">
        <f>SUM(F181:F183)</f>
        <v>132434753</v>
      </c>
      <c r="J184" s="2"/>
      <c r="K184" s="2"/>
    </row>
    <row r="185" spans="1:11" ht="29" customHeight="1">
      <c r="A185" s="152" t="s">
        <v>40</v>
      </c>
      <c r="B185" s="123"/>
      <c r="C185" s="128" t="s">
        <v>4</v>
      </c>
      <c r="D185" s="130" t="s">
        <v>9</v>
      </c>
      <c r="E185" s="131"/>
      <c r="F185" s="132"/>
      <c r="G185" s="136" t="s">
        <v>10</v>
      </c>
      <c r="H185" s="137"/>
      <c r="I185" s="138"/>
      <c r="J185" s="126" t="s">
        <v>7</v>
      </c>
      <c r="K185" s="126" t="s">
        <v>8</v>
      </c>
    </row>
    <row r="186" spans="1:11" ht="16" thickBot="1">
      <c r="A186" s="153"/>
      <c r="B186" s="124"/>
      <c r="C186" s="129"/>
      <c r="D186" s="133"/>
      <c r="E186" s="134"/>
      <c r="F186" s="135"/>
      <c r="G186" s="139"/>
      <c r="H186" s="140"/>
      <c r="I186" s="141"/>
      <c r="J186" s="127"/>
      <c r="K186" s="127"/>
    </row>
    <row r="187" spans="1:11">
      <c r="A187" s="153"/>
      <c r="B187" s="124"/>
      <c r="C187" s="9" t="s">
        <v>1</v>
      </c>
      <c r="D187" s="33">
        <v>109553276</v>
      </c>
      <c r="E187" s="13">
        <v>83758896</v>
      </c>
      <c r="F187" s="14">
        <v>145172192</v>
      </c>
      <c r="G187" s="27">
        <f>(D187/D190)*100</f>
        <v>38.836178865405628</v>
      </c>
      <c r="H187" s="18">
        <f>(E187/E190)*100</f>
        <v>28.983925613034025</v>
      </c>
      <c r="I187" s="28">
        <f>(F187/F190)*100</f>
        <v>30.082608783459474</v>
      </c>
      <c r="J187" s="29">
        <f>AVERAGE(G187:I187)</f>
        <v>32.634237753966374</v>
      </c>
      <c r="K187" s="29">
        <f>(STDEV(G187:I187))/SQRT(3)</f>
        <v>3.1171478063321802</v>
      </c>
    </row>
    <row r="188" spans="1:11">
      <c r="A188" s="153"/>
      <c r="B188" s="124"/>
      <c r="C188" s="9" t="s">
        <v>2</v>
      </c>
      <c r="D188" s="34">
        <v>72781264</v>
      </c>
      <c r="E188" s="5">
        <v>72075221</v>
      </c>
      <c r="F188" s="9">
        <v>61998719</v>
      </c>
      <c r="G188" s="22">
        <f>(D188/D190)*100</f>
        <v>25.800654165324161</v>
      </c>
      <c r="H188" s="6">
        <f>(E188/E190)*100</f>
        <v>24.940907100864699</v>
      </c>
      <c r="I188" s="23">
        <f>(F188/F190)*100</f>
        <v>12.847386149219513</v>
      </c>
      <c r="J188" s="30">
        <f>AVERAGE(G188:I188)</f>
        <v>21.196315805136123</v>
      </c>
      <c r="K188" s="30">
        <f>(STDEV(G188:I188))/SQRT(3)</f>
        <v>4.1818361618350766</v>
      </c>
    </row>
    <row r="189" spans="1:11" ht="16" thickBot="1">
      <c r="A189" s="153"/>
      <c r="B189" s="124"/>
      <c r="C189" s="9" t="s">
        <v>3</v>
      </c>
      <c r="D189" s="35">
        <v>99756230</v>
      </c>
      <c r="E189" s="11">
        <v>133149843</v>
      </c>
      <c r="F189" s="12">
        <v>275407555</v>
      </c>
      <c r="G189" s="24">
        <f>(D189/D190)*100</f>
        <v>35.36316696927021</v>
      </c>
      <c r="H189" s="25">
        <f>(E189/E190)*100</f>
        <v>46.075167286101276</v>
      </c>
      <c r="I189" s="26">
        <f>(F189/F190)*100</f>
        <v>57.070005067321006</v>
      </c>
      <c r="J189" s="31">
        <f>AVERAGE(G189:I189)</f>
        <v>46.169446440897502</v>
      </c>
      <c r="K189" s="31">
        <f>(STDEV(G189:I189))/SQRT(3)</f>
        <v>6.2664017179723128</v>
      </c>
    </row>
    <row r="190" spans="1:11" ht="16" thickBot="1">
      <c r="A190" s="154"/>
      <c r="B190" s="125"/>
      <c r="C190" s="12" t="s">
        <v>6</v>
      </c>
      <c r="D190" s="3">
        <f>SUM(D187:D189)</f>
        <v>282090770</v>
      </c>
      <c r="E190" s="3">
        <f>SUM(E187:E189)</f>
        <v>288983960</v>
      </c>
      <c r="F190" s="4">
        <f>SUM(F187:F189)</f>
        <v>482578466</v>
      </c>
      <c r="J190" s="2"/>
      <c r="K190" s="2"/>
    </row>
    <row r="191" spans="1:11" ht="29" customHeight="1">
      <c r="A191" s="152" t="s">
        <v>41</v>
      </c>
      <c r="B191" s="161"/>
      <c r="C191" s="128" t="s">
        <v>4</v>
      </c>
      <c r="D191" s="130" t="s">
        <v>9</v>
      </c>
      <c r="E191" s="131"/>
      <c r="F191" s="132"/>
      <c r="G191" s="136" t="s">
        <v>10</v>
      </c>
      <c r="H191" s="137"/>
      <c r="I191" s="138"/>
      <c r="J191" s="126" t="s">
        <v>7</v>
      </c>
      <c r="K191" s="126" t="s">
        <v>8</v>
      </c>
    </row>
    <row r="192" spans="1:11" ht="16" thickBot="1">
      <c r="A192" s="153"/>
      <c r="B192" s="162"/>
      <c r="C192" s="129"/>
      <c r="D192" s="133"/>
      <c r="E192" s="134"/>
      <c r="F192" s="135"/>
      <c r="G192" s="139"/>
      <c r="H192" s="140"/>
      <c r="I192" s="141"/>
      <c r="J192" s="127"/>
      <c r="K192" s="127"/>
    </row>
    <row r="193" spans="1:11">
      <c r="A193" s="153"/>
      <c r="B193" s="162"/>
      <c r="C193" s="9" t="s">
        <v>1</v>
      </c>
      <c r="D193" s="33">
        <v>68897223</v>
      </c>
      <c r="E193" s="13">
        <v>25682612</v>
      </c>
      <c r="F193" s="14">
        <v>12106186</v>
      </c>
      <c r="G193" s="27">
        <f>(D193/D196)*100</f>
        <v>11.527087716856599</v>
      </c>
      <c r="H193" s="18">
        <f>(E193/E196)*100</f>
        <v>15.538955075369065</v>
      </c>
      <c r="I193" s="28">
        <f>(F193/F196)*100</f>
        <v>8.1966222053348243</v>
      </c>
      <c r="J193" s="29">
        <f>AVERAGE(G193:I193)</f>
        <v>11.754221665853498</v>
      </c>
      <c r="K193" s="29">
        <f>(STDEV(G193:I193))/SQRT(3)</f>
        <v>2.1225892495320005</v>
      </c>
    </row>
    <row r="194" spans="1:11">
      <c r="A194" s="153"/>
      <c r="B194" s="162"/>
      <c r="C194" s="9" t="s">
        <v>2</v>
      </c>
      <c r="D194" s="34">
        <v>249578840</v>
      </c>
      <c r="E194" s="5">
        <v>17718044</v>
      </c>
      <c r="F194" s="9">
        <v>37035296</v>
      </c>
      <c r="G194" s="22">
        <f>(D194/D196)*100</f>
        <v>41.756649334782594</v>
      </c>
      <c r="H194" s="6">
        <f>(E194/E196)*100</f>
        <v>10.720089130319471</v>
      </c>
      <c r="I194" s="23">
        <f>(F194/F196)*100</f>
        <v>25.075141714719074</v>
      </c>
      <c r="J194" s="30">
        <f>AVERAGE(G194:I194)</f>
        <v>25.850626726607047</v>
      </c>
      <c r="K194" s="30">
        <f>(STDEV(G194:I194))/SQRT(3)</f>
        <v>8.9678694995720356</v>
      </c>
    </row>
    <row r="195" spans="1:11" ht="16" thickBot="1">
      <c r="A195" s="153"/>
      <c r="B195" s="162"/>
      <c r="C195" s="9" t="s">
        <v>3</v>
      </c>
      <c r="D195" s="35">
        <v>279222373</v>
      </c>
      <c r="E195" s="11">
        <v>121878231</v>
      </c>
      <c r="F195" s="12">
        <v>98555773</v>
      </c>
      <c r="G195" s="24">
        <f>(D195/D196)*100</f>
        <v>46.716262948360807</v>
      </c>
      <c r="H195" s="25">
        <f>(E195/E196)*100</f>
        <v>73.740955794311475</v>
      </c>
      <c r="I195" s="26">
        <f>(F195/F196)*100</f>
        <v>66.7282360799461</v>
      </c>
      <c r="J195" s="31">
        <f>AVERAGE(G195:I195)</f>
        <v>62.395151607539468</v>
      </c>
      <c r="K195" s="31">
        <f>(STDEV(G195:I195))/SQRT(3)</f>
        <v>8.0966087888335849</v>
      </c>
    </row>
    <row r="196" spans="1:11" ht="16" thickBot="1">
      <c r="A196" s="154"/>
      <c r="B196" s="163"/>
      <c r="C196" s="12" t="s">
        <v>6</v>
      </c>
      <c r="D196" s="3">
        <f>SUM(D193:D195)</f>
        <v>597698436</v>
      </c>
      <c r="E196" s="3">
        <f>SUM(E193:E195)</f>
        <v>165278887</v>
      </c>
      <c r="F196" s="4">
        <f>SUM(F193:F195)</f>
        <v>147697255</v>
      </c>
      <c r="J196" s="2"/>
      <c r="K196" s="2"/>
    </row>
    <row r="197" spans="1:11" ht="29" customHeight="1" thickBot="1">
      <c r="A197" s="152" t="s">
        <v>42</v>
      </c>
      <c r="B197" s="123"/>
      <c r="C197" s="128" t="s">
        <v>4</v>
      </c>
      <c r="D197" s="142" t="s">
        <v>9</v>
      </c>
      <c r="E197" s="143"/>
      <c r="F197" s="144"/>
      <c r="G197" s="145" t="s">
        <v>10</v>
      </c>
      <c r="H197" s="146"/>
      <c r="I197" s="147"/>
      <c r="J197" s="126" t="s">
        <v>7</v>
      </c>
      <c r="K197" s="126" t="s">
        <v>8</v>
      </c>
    </row>
    <row r="198" spans="1:11" ht="16" thickBot="1">
      <c r="A198" s="153"/>
      <c r="B198" s="124"/>
      <c r="C198" s="129"/>
      <c r="D198" s="32"/>
      <c r="E198" s="15"/>
      <c r="F198" s="16"/>
      <c r="G198" s="19"/>
      <c r="H198" s="20"/>
      <c r="I198" s="21"/>
      <c r="J198" s="127"/>
      <c r="K198" s="127"/>
    </row>
    <row r="199" spans="1:11">
      <c r="A199" s="153"/>
      <c r="B199" s="124"/>
      <c r="C199" s="9" t="s">
        <v>1</v>
      </c>
      <c r="D199" s="33"/>
      <c r="E199" s="13"/>
      <c r="F199" s="14"/>
      <c r="G199" s="27"/>
      <c r="H199" s="18"/>
      <c r="I199" s="28"/>
      <c r="J199" s="29"/>
      <c r="K199" s="29"/>
    </row>
    <row r="200" spans="1:11">
      <c r="A200" s="153"/>
      <c r="B200" s="124"/>
      <c r="C200" s="9" t="s">
        <v>2</v>
      </c>
      <c r="D200" s="34"/>
      <c r="E200" s="5"/>
      <c r="F200" s="9"/>
      <c r="G200" s="22"/>
      <c r="H200" s="6"/>
      <c r="I200" s="23"/>
      <c r="J200" s="30"/>
      <c r="K200" s="30"/>
    </row>
    <row r="201" spans="1:11" ht="16" thickBot="1">
      <c r="A201" s="153"/>
      <c r="B201" s="124"/>
      <c r="C201" s="9" t="s">
        <v>3</v>
      </c>
      <c r="D201" s="35"/>
      <c r="E201" s="11"/>
      <c r="F201" s="12"/>
      <c r="G201" s="24"/>
      <c r="H201" s="25"/>
      <c r="I201" s="26"/>
      <c r="J201" s="31"/>
      <c r="K201" s="31"/>
    </row>
    <row r="202" spans="1:11" ht="16" thickBot="1">
      <c r="A202" s="154"/>
      <c r="B202" s="125"/>
      <c r="C202" s="12" t="s">
        <v>6</v>
      </c>
      <c r="D202" s="3">
        <f>SUM(D199:D201)</f>
        <v>0</v>
      </c>
      <c r="E202" s="3">
        <f>SUM(E199:E201)</f>
        <v>0</v>
      </c>
      <c r="F202" s="4">
        <f>SUM(F199:F201)</f>
        <v>0</v>
      </c>
      <c r="J202" s="2"/>
      <c r="K202" s="2"/>
    </row>
    <row r="203" spans="1:11" ht="29" customHeight="1">
      <c r="A203" s="152" t="s">
        <v>43</v>
      </c>
      <c r="B203" s="123"/>
      <c r="C203" s="128" t="s">
        <v>4</v>
      </c>
      <c r="D203" s="130" t="s">
        <v>9</v>
      </c>
      <c r="E203" s="131"/>
      <c r="F203" s="132"/>
      <c r="G203" s="136" t="s">
        <v>10</v>
      </c>
      <c r="H203" s="137"/>
      <c r="I203" s="138"/>
      <c r="J203" s="126" t="s">
        <v>7</v>
      </c>
      <c r="K203" s="126" t="s">
        <v>8</v>
      </c>
    </row>
    <row r="204" spans="1:11" ht="16" thickBot="1">
      <c r="A204" s="153"/>
      <c r="B204" s="124"/>
      <c r="C204" s="129"/>
      <c r="D204" s="133"/>
      <c r="E204" s="134"/>
      <c r="F204" s="135"/>
      <c r="G204" s="139"/>
      <c r="H204" s="140"/>
      <c r="I204" s="141"/>
      <c r="J204" s="127"/>
      <c r="K204" s="127"/>
    </row>
    <row r="205" spans="1:11">
      <c r="A205" s="153"/>
      <c r="B205" s="124"/>
      <c r="C205" s="9" t="s">
        <v>1</v>
      </c>
      <c r="D205" s="36">
        <v>100389621</v>
      </c>
      <c r="E205" s="37">
        <v>117489799</v>
      </c>
      <c r="F205" s="38">
        <v>39356807</v>
      </c>
      <c r="G205" s="27">
        <f>(D205/D208)*100</f>
        <v>16.432749089579048</v>
      </c>
      <c r="H205" s="18">
        <f>(E205/E208)*100</f>
        <v>17.025913179872802</v>
      </c>
      <c r="I205" s="28">
        <f>(F205/F208)*100</f>
        <v>12.252195507882346</v>
      </c>
      <c r="J205" s="29">
        <f>AVERAGE(G205:I205)</f>
        <v>15.236952592444732</v>
      </c>
      <c r="K205" s="29">
        <f>(STDEV(G205:I205))/SQRT(3)</f>
        <v>1.5021697695763894</v>
      </c>
    </row>
    <row r="206" spans="1:11">
      <c r="A206" s="153"/>
      <c r="B206" s="124"/>
      <c r="C206" s="9" t="s">
        <v>2</v>
      </c>
      <c r="D206" s="8">
        <v>99371551</v>
      </c>
      <c r="E206" s="5">
        <v>190358830</v>
      </c>
      <c r="F206" s="9">
        <v>51421063</v>
      </c>
      <c r="G206" s="22">
        <f>(D206/D208)*100</f>
        <v>16.266101494947453</v>
      </c>
      <c r="H206" s="6">
        <f>(E206/E208)*100</f>
        <v>27.585653734943964</v>
      </c>
      <c r="I206" s="23">
        <f>(F206/F208)*100</f>
        <v>16.007927601930085</v>
      </c>
      <c r="J206" s="30">
        <f>AVERAGE(G206:I206)</f>
        <v>19.953227610607168</v>
      </c>
      <c r="K206" s="30">
        <f>(STDEV(G206:I206))/SQRT(3)</f>
        <v>3.8169407404077371</v>
      </c>
    </row>
    <row r="207" spans="1:11" ht="16" thickBot="1">
      <c r="A207" s="153"/>
      <c r="B207" s="124"/>
      <c r="C207" s="9" t="s">
        <v>3</v>
      </c>
      <c r="D207" s="10">
        <v>411150736</v>
      </c>
      <c r="E207" s="11">
        <v>382215967</v>
      </c>
      <c r="F207" s="12">
        <v>230444616</v>
      </c>
      <c r="G207" s="24">
        <f>(D207/D208)*100</f>
        <v>67.301149415473489</v>
      </c>
      <c r="H207" s="25">
        <f>(E207/E208)*100</f>
        <v>55.38843308518323</v>
      </c>
      <c r="I207" s="26">
        <f>(F207/F208)*100</f>
        <v>71.739876890187574</v>
      </c>
      <c r="J207" s="31">
        <f>AVERAGE(G207:I207)</f>
        <v>64.809819796948091</v>
      </c>
      <c r="K207" s="31">
        <f>(STDEV(G207:I207))/SQRT(3)</f>
        <v>4.8818531685608102</v>
      </c>
    </row>
    <row r="208" spans="1:11" ht="16" thickBot="1">
      <c r="A208" s="154"/>
      <c r="B208" s="125"/>
      <c r="C208" s="12" t="s">
        <v>6</v>
      </c>
      <c r="D208" s="3">
        <f>SUM(D205:D207)</f>
        <v>610911908</v>
      </c>
      <c r="E208" s="3">
        <f>SUM(E205:E207)</f>
        <v>690064596</v>
      </c>
      <c r="F208" s="4">
        <f>SUM(F205:F207)</f>
        <v>321222486</v>
      </c>
      <c r="J208" s="2"/>
      <c r="K208" s="2"/>
    </row>
    <row r="209" spans="1:11" ht="29" customHeight="1">
      <c r="A209" s="152" t="s">
        <v>44</v>
      </c>
      <c r="B209" s="123"/>
      <c r="C209" s="128" t="s">
        <v>4</v>
      </c>
      <c r="D209" s="130" t="s">
        <v>9</v>
      </c>
      <c r="E209" s="131"/>
      <c r="F209" s="132"/>
      <c r="G209" s="136" t="s">
        <v>10</v>
      </c>
      <c r="H209" s="137"/>
      <c r="I209" s="138"/>
      <c r="J209" s="126" t="s">
        <v>7</v>
      </c>
      <c r="K209" s="126" t="s">
        <v>8</v>
      </c>
    </row>
    <row r="210" spans="1:11" ht="16" thickBot="1">
      <c r="A210" s="153"/>
      <c r="B210" s="124"/>
      <c r="C210" s="129"/>
      <c r="D210" s="133"/>
      <c r="E210" s="134"/>
      <c r="F210" s="135"/>
      <c r="G210" s="139"/>
      <c r="H210" s="140"/>
      <c r="I210" s="141"/>
      <c r="J210" s="127"/>
      <c r="K210" s="127"/>
    </row>
    <row r="211" spans="1:11">
      <c r="A211" s="153"/>
      <c r="B211" s="124"/>
      <c r="C211" s="9" t="s">
        <v>1</v>
      </c>
      <c r="D211" s="33">
        <v>55134534</v>
      </c>
      <c r="E211" s="13">
        <v>58097333</v>
      </c>
      <c r="F211" s="14">
        <v>39834572</v>
      </c>
      <c r="G211" s="27">
        <f>(D211/D214)*100</f>
        <v>9.2323746191066967</v>
      </c>
      <c r="H211" s="18">
        <f>(E211/E214)*100</f>
        <v>6.6519892240292897</v>
      </c>
      <c r="I211" s="28">
        <f>(F211/F214)*100</f>
        <v>11.796276195266049</v>
      </c>
      <c r="J211" s="29">
        <f>AVERAGE(G211:I211)</f>
        <v>9.2268800128006792</v>
      </c>
      <c r="K211" s="29">
        <f>(STDEV(G211:I211))/SQRT(3)</f>
        <v>1.485030275071062</v>
      </c>
    </row>
    <row r="212" spans="1:11">
      <c r="A212" s="153"/>
      <c r="B212" s="124"/>
      <c r="C212" s="9" t="s">
        <v>2</v>
      </c>
      <c r="D212" s="34">
        <v>404262751</v>
      </c>
      <c r="E212" s="5">
        <v>746176732</v>
      </c>
      <c r="F212" s="9">
        <v>247769328</v>
      </c>
      <c r="G212" s="22">
        <f>(D212/D214)*100</f>
        <v>67.694508160396367</v>
      </c>
      <c r="H212" s="6">
        <f>(E212/E214)*100</f>
        <v>85.435239866955527</v>
      </c>
      <c r="I212" s="23">
        <f>(F212/F214)*100</f>
        <v>73.372331596871817</v>
      </c>
      <c r="J212" s="30">
        <f>AVERAGE(G212:I212)</f>
        <v>75.500693208074566</v>
      </c>
      <c r="K212" s="30">
        <f>(STDEV(G212:I212))/SQRT(3)</f>
        <v>5.2307052657699211</v>
      </c>
    </row>
    <row r="213" spans="1:11" ht="16" thickBot="1">
      <c r="A213" s="153"/>
      <c r="B213" s="124"/>
      <c r="C213" s="9" t="s">
        <v>3</v>
      </c>
      <c r="D213" s="35">
        <v>137789639</v>
      </c>
      <c r="E213" s="11">
        <v>69108784</v>
      </c>
      <c r="F213" s="12">
        <v>50083785</v>
      </c>
      <c r="G213" s="24">
        <f>(D213/D214)*100</f>
        <v>23.073117220496943</v>
      </c>
      <c r="H213" s="25">
        <f>(E213/E214)*100</f>
        <v>7.9127709090151823</v>
      </c>
      <c r="I213" s="26">
        <f>(F213/F214)*100</f>
        <v>14.831392207862127</v>
      </c>
      <c r="J213" s="31">
        <f>AVERAGE(G213:I213)</f>
        <v>15.272426779124752</v>
      </c>
      <c r="K213" s="31">
        <f>(STDEV(G213:I213))/SQRT(3)</f>
        <v>4.3819671644441938</v>
      </c>
    </row>
    <row r="214" spans="1:11" ht="16" thickBot="1">
      <c r="A214" s="154"/>
      <c r="B214" s="125"/>
      <c r="C214" s="12" t="s">
        <v>6</v>
      </c>
      <c r="D214" s="3">
        <f>SUM(D211:D213)</f>
        <v>597186924</v>
      </c>
      <c r="E214" s="3">
        <f>SUM(E211:E213)</f>
        <v>873382849</v>
      </c>
      <c r="F214" s="4">
        <f>SUM(F211:F213)</f>
        <v>337687685</v>
      </c>
      <c r="J214" s="2"/>
      <c r="K214" s="2"/>
    </row>
    <row r="215" spans="1:11" ht="29" customHeight="1">
      <c r="A215" s="152" t="s">
        <v>45</v>
      </c>
      <c r="B215" s="123"/>
      <c r="C215" s="128" t="s">
        <v>4</v>
      </c>
      <c r="D215" s="130" t="s">
        <v>9</v>
      </c>
      <c r="E215" s="131"/>
      <c r="F215" s="132"/>
      <c r="G215" s="136" t="s">
        <v>10</v>
      </c>
      <c r="H215" s="137"/>
      <c r="I215" s="138"/>
      <c r="J215" s="126" t="s">
        <v>7</v>
      </c>
      <c r="K215" s="126" t="s">
        <v>8</v>
      </c>
    </row>
    <row r="216" spans="1:11" ht="16" thickBot="1">
      <c r="A216" s="153"/>
      <c r="B216" s="124"/>
      <c r="C216" s="129"/>
      <c r="D216" s="133"/>
      <c r="E216" s="134"/>
      <c r="F216" s="135"/>
      <c r="G216" s="139"/>
      <c r="H216" s="140"/>
      <c r="I216" s="141"/>
      <c r="J216" s="127"/>
      <c r="K216" s="127"/>
    </row>
    <row r="217" spans="1:11">
      <c r="A217" s="153"/>
      <c r="B217" s="124"/>
      <c r="C217" s="9" t="s">
        <v>1</v>
      </c>
      <c r="D217" s="33">
        <v>228622</v>
      </c>
      <c r="E217" s="13">
        <v>11476457</v>
      </c>
      <c r="F217" s="14">
        <v>4266844</v>
      </c>
      <c r="G217" s="27">
        <f>(D217/D220)*100</f>
        <v>21.093976339375509</v>
      </c>
      <c r="H217" s="18">
        <f>(E217/E220)*100</f>
        <v>28.421549888532326</v>
      </c>
      <c r="I217" s="28">
        <f>(F217/F220)*100</f>
        <v>22.678914046909171</v>
      </c>
      <c r="J217" s="29">
        <f>AVERAGE(G217:I217)</f>
        <v>24.064813424939</v>
      </c>
      <c r="K217" s="29">
        <f>(STDEV(G217:I217))/SQRT(3)</f>
        <v>2.2258984211694055</v>
      </c>
    </row>
    <row r="218" spans="1:11">
      <c r="A218" s="153"/>
      <c r="B218" s="124"/>
      <c r="C218" s="9" t="s">
        <v>2</v>
      </c>
      <c r="D218" s="34">
        <v>480137</v>
      </c>
      <c r="E218" s="5">
        <v>22108935</v>
      </c>
      <c r="F218" s="9">
        <v>12075076</v>
      </c>
      <c r="G218" s="22">
        <f>(D218/D220)*100</f>
        <v>44.300192097255461</v>
      </c>
      <c r="H218" s="6">
        <f>(E218/E220)*100</f>
        <v>54.752978125985962</v>
      </c>
      <c r="I218" s="23">
        <f>(F218/F220)*100</f>
        <v>64.18083499511485</v>
      </c>
      <c r="J218" s="30">
        <f>AVERAGE(G218:I218)</f>
        <v>54.411335072785427</v>
      </c>
      <c r="K218" s="30">
        <f>(STDEV(G218:I218))/SQRT(3)</f>
        <v>5.7415889348362255</v>
      </c>
    </row>
    <row r="219" spans="1:11" ht="16" thickBot="1">
      <c r="A219" s="153"/>
      <c r="B219" s="124"/>
      <c r="C219" s="9" t="s">
        <v>3</v>
      </c>
      <c r="D219" s="35">
        <v>375067</v>
      </c>
      <c r="E219" s="11">
        <v>6794028</v>
      </c>
      <c r="F219" s="12">
        <v>2472226</v>
      </c>
      <c r="G219" s="24">
        <f>(D219/D220)*100</f>
        <v>34.60583156336903</v>
      </c>
      <c r="H219" s="25">
        <f>(E219/E220)*100</f>
        <v>16.825471985481713</v>
      </c>
      <c r="I219" s="26">
        <f>(F219/F220)*100</f>
        <v>13.140250957975983</v>
      </c>
      <c r="J219" s="31">
        <f>AVERAGE(G219:I219)</f>
        <v>21.523851502275576</v>
      </c>
      <c r="K219" s="31">
        <f>(STDEV(G219:I219))/SQRT(3)</f>
        <v>6.6269365784533125</v>
      </c>
    </row>
    <row r="220" spans="1:11" ht="16" thickBot="1">
      <c r="A220" s="154"/>
      <c r="B220" s="125"/>
      <c r="C220" s="12" t="s">
        <v>6</v>
      </c>
      <c r="D220" s="3">
        <f>SUM(D217:D219)</f>
        <v>1083826</v>
      </c>
      <c r="E220" s="3">
        <f>SUM(E217:E219)</f>
        <v>40379420</v>
      </c>
      <c r="F220" s="4">
        <f>SUM(F217:F219)</f>
        <v>18814146</v>
      </c>
      <c r="J220" s="2"/>
      <c r="K220" s="2"/>
    </row>
    <row r="221" spans="1:11" ht="29" customHeight="1" thickBot="1">
      <c r="A221" s="152" t="s">
        <v>46</v>
      </c>
      <c r="B221" s="123"/>
      <c r="C221" s="128" t="s">
        <v>4</v>
      </c>
      <c r="D221" s="142" t="s">
        <v>9</v>
      </c>
      <c r="E221" s="143"/>
      <c r="F221" s="144"/>
      <c r="G221" s="145" t="s">
        <v>10</v>
      </c>
      <c r="H221" s="146"/>
      <c r="I221" s="147"/>
      <c r="J221" s="126" t="s">
        <v>7</v>
      </c>
      <c r="K221" s="126" t="s">
        <v>8</v>
      </c>
    </row>
    <row r="222" spans="1:11" ht="16" thickBot="1">
      <c r="A222" s="153"/>
      <c r="B222" s="124"/>
      <c r="C222" s="129"/>
      <c r="D222" s="32"/>
      <c r="E222" s="15"/>
      <c r="F222" s="16"/>
      <c r="G222" s="19"/>
      <c r="H222" s="20"/>
      <c r="I222" s="21"/>
      <c r="J222" s="127"/>
      <c r="K222" s="127"/>
    </row>
    <row r="223" spans="1:11">
      <c r="A223" s="153"/>
      <c r="B223" s="124"/>
      <c r="C223" s="9" t="s">
        <v>1</v>
      </c>
      <c r="D223" s="33"/>
      <c r="E223" s="13"/>
      <c r="F223" s="14"/>
      <c r="G223" s="27"/>
      <c r="H223" s="18"/>
      <c r="I223" s="28"/>
      <c r="J223" s="29"/>
      <c r="K223" s="29"/>
    </row>
    <row r="224" spans="1:11">
      <c r="A224" s="153"/>
      <c r="B224" s="124"/>
      <c r="C224" s="9" t="s">
        <v>2</v>
      </c>
      <c r="D224" s="34"/>
      <c r="E224" s="5"/>
      <c r="F224" s="9"/>
      <c r="G224" s="22"/>
      <c r="H224" s="6"/>
      <c r="I224" s="23"/>
      <c r="J224" s="30"/>
      <c r="K224" s="30"/>
    </row>
    <row r="225" spans="1:11" ht="16" thickBot="1">
      <c r="A225" s="153"/>
      <c r="B225" s="124"/>
      <c r="C225" s="9" t="s">
        <v>3</v>
      </c>
      <c r="D225" s="35"/>
      <c r="E225" s="11"/>
      <c r="F225" s="12"/>
      <c r="G225" s="24"/>
      <c r="H225" s="25"/>
      <c r="I225" s="26"/>
      <c r="J225" s="31"/>
      <c r="K225" s="31"/>
    </row>
    <row r="226" spans="1:11" ht="16" thickBot="1">
      <c r="A226" s="154"/>
      <c r="B226" s="125"/>
      <c r="C226" s="12" t="s">
        <v>6</v>
      </c>
      <c r="D226" s="3">
        <f>SUM(D223:D225)</f>
        <v>0</v>
      </c>
      <c r="E226" s="3">
        <f>SUM(E223:E225)</f>
        <v>0</v>
      </c>
      <c r="F226" s="4">
        <f>SUM(F223:F225)</f>
        <v>0</v>
      </c>
      <c r="J226" s="2"/>
      <c r="K226" s="2"/>
    </row>
    <row r="227" spans="1:11" ht="29" customHeight="1" thickBot="1">
      <c r="A227" s="152" t="s">
        <v>47</v>
      </c>
      <c r="B227" s="123"/>
      <c r="C227" s="128" t="s">
        <v>4</v>
      </c>
      <c r="D227" s="142" t="s">
        <v>9</v>
      </c>
      <c r="E227" s="143"/>
      <c r="F227" s="144"/>
      <c r="G227" s="145" t="s">
        <v>10</v>
      </c>
      <c r="H227" s="146"/>
      <c r="I227" s="147"/>
      <c r="J227" s="126" t="s">
        <v>7</v>
      </c>
      <c r="K227" s="126" t="s">
        <v>8</v>
      </c>
    </row>
    <row r="228" spans="1:11" ht="16" thickBot="1">
      <c r="A228" s="153"/>
      <c r="B228" s="124"/>
      <c r="C228" s="129"/>
      <c r="D228" s="32"/>
      <c r="E228" s="15"/>
      <c r="F228" s="16"/>
      <c r="G228" s="19"/>
      <c r="H228" s="20"/>
      <c r="I228" s="21"/>
      <c r="J228" s="127"/>
      <c r="K228" s="127"/>
    </row>
    <row r="229" spans="1:11">
      <c r="A229" s="153"/>
      <c r="B229" s="124"/>
      <c r="C229" s="9" t="s">
        <v>1</v>
      </c>
      <c r="D229" s="33"/>
      <c r="E229" s="13"/>
      <c r="F229" s="14"/>
      <c r="G229" s="27"/>
      <c r="H229" s="18"/>
      <c r="I229" s="28"/>
      <c r="J229" s="29"/>
      <c r="K229" s="29"/>
    </row>
    <row r="230" spans="1:11">
      <c r="A230" s="153"/>
      <c r="B230" s="124"/>
      <c r="C230" s="9" t="s">
        <v>2</v>
      </c>
      <c r="D230" s="34"/>
      <c r="E230" s="5"/>
      <c r="F230" s="9"/>
      <c r="G230" s="22"/>
      <c r="H230" s="6"/>
      <c r="I230" s="23"/>
      <c r="J230" s="30"/>
      <c r="K230" s="30"/>
    </row>
    <row r="231" spans="1:11" ht="16" thickBot="1">
      <c r="A231" s="153"/>
      <c r="B231" s="124"/>
      <c r="C231" s="9" t="s">
        <v>3</v>
      </c>
      <c r="D231" s="35"/>
      <c r="E231" s="11"/>
      <c r="F231" s="12"/>
      <c r="G231" s="24"/>
      <c r="H231" s="25"/>
      <c r="I231" s="26"/>
      <c r="J231" s="31"/>
      <c r="K231" s="31"/>
    </row>
    <row r="232" spans="1:11" ht="16" thickBot="1">
      <c r="A232" s="154"/>
      <c r="B232" s="125"/>
      <c r="C232" s="12" t="s">
        <v>6</v>
      </c>
      <c r="D232" s="3">
        <f>SUM(D229:D231)</f>
        <v>0</v>
      </c>
      <c r="E232" s="3">
        <f>SUM(E229:E231)</f>
        <v>0</v>
      </c>
      <c r="F232" s="4">
        <f>SUM(F229:F231)</f>
        <v>0</v>
      </c>
      <c r="J232" s="2"/>
      <c r="K232" s="2"/>
    </row>
    <row r="233" spans="1:11" ht="29" customHeight="1" thickBot="1">
      <c r="A233" s="152" t="s">
        <v>48</v>
      </c>
      <c r="B233" s="123"/>
      <c r="C233" s="128" t="s">
        <v>4</v>
      </c>
      <c r="D233" s="142" t="s">
        <v>9</v>
      </c>
      <c r="E233" s="143"/>
      <c r="F233" s="144"/>
      <c r="G233" s="145" t="s">
        <v>10</v>
      </c>
      <c r="H233" s="146"/>
      <c r="I233" s="147"/>
      <c r="J233" s="126" t="s">
        <v>7</v>
      </c>
      <c r="K233" s="126" t="s">
        <v>8</v>
      </c>
    </row>
    <row r="234" spans="1:11" ht="16" thickBot="1">
      <c r="A234" s="153"/>
      <c r="B234" s="124"/>
      <c r="C234" s="129"/>
      <c r="D234" s="32"/>
      <c r="E234" s="15"/>
      <c r="F234" s="16"/>
      <c r="G234" s="19"/>
      <c r="H234" s="20"/>
      <c r="I234" s="21"/>
      <c r="J234" s="127"/>
      <c r="K234" s="127"/>
    </row>
    <row r="235" spans="1:11">
      <c r="A235" s="153"/>
      <c r="B235" s="124"/>
      <c r="C235" s="9" t="s">
        <v>1</v>
      </c>
      <c r="D235" s="33"/>
      <c r="E235" s="13"/>
      <c r="F235" s="14"/>
      <c r="G235" s="27"/>
      <c r="H235" s="18"/>
      <c r="I235" s="28"/>
      <c r="J235" s="29"/>
      <c r="K235" s="29"/>
    </row>
    <row r="236" spans="1:11">
      <c r="A236" s="153"/>
      <c r="B236" s="124"/>
      <c r="C236" s="9" t="s">
        <v>2</v>
      </c>
      <c r="D236" s="34"/>
      <c r="E236" s="5"/>
      <c r="F236" s="9"/>
      <c r="G236" s="22"/>
      <c r="H236" s="6"/>
      <c r="I236" s="23"/>
      <c r="J236" s="30"/>
      <c r="K236" s="30"/>
    </row>
    <row r="237" spans="1:11" ht="16" thickBot="1">
      <c r="A237" s="153"/>
      <c r="B237" s="124"/>
      <c r="C237" s="9" t="s">
        <v>3</v>
      </c>
      <c r="D237" s="35"/>
      <c r="E237" s="11"/>
      <c r="F237" s="12"/>
      <c r="G237" s="24"/>
      <c r="H237" s="25"/>
      <c r="I237" s="26"/>
      <c r="J237" s="31"/>
      <c r="K237" s="31"/>
    </row>
    <row r="238" spans="1:11" ht="16" thickBot="1">
      <c r="A238" s="154"/>
      <c r="B238" s="125"/>
      <c r="C238" s="12" t="s">
        <v>6</v>
      </c>
      <c r="D238" s="3">
        <f>SUM(D235:D237)</f>
        <v>0</v>
      </c>
      <c r="E238" s="3">
        <f>SUM(E235:E237)</f>
        <v>0</v>
      </c>
      <c r="F238" s="4">
        <f>SUM(F235:F237)</f>
        <v>0</v>
      </c>
      <c r="J238" s="2"/>
      <c r="K238" s="2"/>
    </row>
    <row r="239" spans="1:11" ht="16" thickBot="1">
      <c r="A239" s="120" t="s">
        <v>49</v>
      </c>
      <c r="B239" s="123"/>
      <c r="C239" s="128" t="s">
        <v>4</v>
      </c>
      <c r="D239" s="142" t="s">
        <v>9</v>
      </c>
      <c r="E239" s="143"/>
      <c r="F239" s="144"/>
      <c r="G239" s="145" t="s">
        <v>10</v>
      </c>
      <c r="H239" s="146"/>
      <c r="I239" s="147"/>
      <c r="J239" s="126" t="s">
        <v>7</v>
      </c>
      <c r="K239" s="126" t="s">
        <v>8</v>
      </c>
    </row>
    <row r="240" spans="1:11" ht="16" thickBot="1">
      <c r="A240" s="121"/>
      <c r="B240" s="124"/>
      <c r="C240" s="129"/>
      <c r="D240" s="32"/>
      <c r="E240" s="15"/>
      <c r="F240" s="16"/>
      <c r="G240" s="19"/>
      <c r="H240" s="20"/>
      <c r="I240" s="21"/>
      <c r="J240" s="127"/>
      <c r="K240" s="127"/>
    </row>
    <row r="241" spans="1:11">
      <c r="A241" s="121"/>
      <c r="B241" s="124"/>
      <c r="C241" s="9" t="s">
        <v>1</v>
      </c>
      <c r="D241" s="33"/>
      <c r="E241" s="13"/>
      <c r="F241" s="14"/>
      <c r="G241" s="27"/>
      <c r="H241" s="18"/>
      <c r="I241" s="28"/>
      <c r="J241" s="29"/>
      <c r="K241" s="29"/>
    </row>
    <row r="242" spans="1:11">
      <c r="A242" s="121"/>
      <c r="B242" s="124"/>
      <c r="C242" s="9" t="s">
        <v>2</v>
      </c>
      <c r="D242" s="34"/>
      <c r="E242" s="5"/>
      <c r="F242" s="9"/>
      <c r="G242" s="22"/>
      <c r="H242" s="6"/>
      <c r="I242" s="23"/>
      <c r="J242" s="30"/>
      <c r="K242" s="30"/>
    </row>
    <row r="243" spans="1:11" ht="16" thickBot="1">
      <c r="A243" s="121"/>
      <c r="B243" s="124"/>
      <c r="C243" s="9" t="s">
        <v>3</v>
      </c>
      <c r="D243" s="35"/>
      <c r="E243" s="11"/>
      <c r="F243" s="12"/>
      <c r="G243" s="24"/>
      <c r="H243" s="25"/>
      <c r="I243" s="26"/>
      <c r="J243" s="31"/>
      <c r="K243" s="31"/>
    </row>
    <row r="244" spans="1:11" ht="16" thickBot="1">
      <c r="A244" s="122"/>
      <c r="B244" s="125"/>
      <c r="C244" s="12" t="s">
        <v>6</v>
      </c>
      <c r="D244" s="3">
        <f>SUM(D241:D243)</f>
        <v>0</v>
      </c>
      <c r="E244" s="3">
        <f>SUM(E241:E243)</f>
        <v>0</v>
      </c>
      <c r="F244" s="4">
        <f>SUM(F241:F243)</f>
        <v>0</v>
      </c>
      <c r="J244" s="2"/>
      <c r="K244" s="2"/>
    </row>
  </sheetData>
  <mergeCells count="259">
    <mergeCell ref="J239:J240"/>
    <mergeCell ref="K239:K240"/>
    <mergeCell ref="A239:A244"/>
    <mergeCell ref="B239:B244"/>
    <mergeCell ref="C239:C240"/>
    <mergeCell ref="D239:F239"/>
    <mergeCell ref="G239:I239"/>
    <mergeCell ref="J227:J228"/>
    <mergeCell ref="K227:K228"/>
    <mergeCell ref="A233:A238"/>
    <mergeCell ref="B233:B238"/>
    <mergeCell ref="C233:C234"/>
    <mergeCell ref="D233:F233"/>
    <mergeCell ref="G233:I233"/>
    <mergeCell ref="J233:J234"/>
    <mergeCell ref="K233:K234"/>
    <mergeCell ref="A227:A232"/>
    <mergeCell ref="B227:B232"/>
    <mergeCell ref="C227:C228"/>
    <mergeCell ref="D227:F227"/>
    <mergeCell ref="G227:I227"/>
    <mergeCell ref="J215:J216"/>
    <mergeCell ref="K215:K216"/>
    <mergeCell ref="A221:A226"/>
    <mergeCell ref="B221:B226"/>
    <mergeCell ref="C221:C222"/>
    <mergeCell ref="D221:F221"/>
    <mergeCell ref="G221:I221"/>
    <mergeCell ref="J221:J222"/>
    <mergeCell ref="K221:K222"/>
    <mergeCell ref="A215:A220"/>
    <mergeCell ref="B215:B220"/>
    <mergeCell ref="C215:C216"/>
    <mergeCell ref="D215:F216"/>
    <mergeCell ref="G215:I216"/>
    <mergeCell ref="J203:J204"/>
    <mergeCell ref="K203:K204"/>
    <mergeCell ref="A209:A214"/>
    <mergeCell ref="B209:B214"/>
    <mergeCell ref="C209:C210"/>
    <mergeCell ref="J209:J210"/>
    <mergeCell ref="K209:K210"/>
    <mergeCell ref="A203:A208"/>
    <mergeCell ref="B203:B208"/>
    <mergeCell ref="C203:C204"/>
    <mergeCell ref="D203:F204"/>
    <mergeCell ref="G203:I204"/>
    <mergeCell ref="D209:F210"/>
    <mergeCell ref="G209:I210"/>
    <mergeCell ref="J191:J192"/>
    <mergeCell ref="K191:K192"/>
    <mergeCell ref="A197:A202"/>
    <mergeCell ref="B197:B202"/>
    <mergeCell ref="C197:C198"/>
    <mergeCell ref="D197:F197"/>
    <mergeCell ref="G197:I197"/>
    <mergeCell ref="J197:J198"/>
    <mergeCell ref="K197:K198"/>
    <mergeCell ref="A191:A196"/>
    <mergeCell ref="B191:B196"/>
    <mergeCell ref="C191:C192"/>
    <mergeCell ref="D191:F192"/>
    <mergeCell ref="G191:I192"/>
    <mergeCell ref="J179:J180"/>
    <mergeCell ref="K179:K180"/>
    <mergeCell ref="A185:A190"/>
    <mergeCell ref="B185:B190"/>
    <mergeCell ref="C185:C186"/>
    <mergeCell ref="J185:J186"/>
    <mergeCell ref="K185:K186"/>
    <mergeCell ref="A179:A184"/>
    <mergeCell ref="B179:B184"/>
    <mergeCell ref="C179:C180"/>
    <mergeCell ref="D179:F180"/>
    <mergeCell ref="G179:I180"/>
    <mergeCell ref="D185:F186"/>
    <mergeCell ref="G185:I186"/>
    <mergeCell ref="J167:J168"/>
    <mergeCell ref="K167:K168"/>
    <mergeCell ref="A173:A178"/>
    <mergeCell ref="B173:B178"/>
    <mergeCell ref="C173:C174"/>
    <mergeCell ref="J173:J174"/>
    <mergeCell ref="K173:K174"/>
    <mergeCell ref="A167:A172"/>
    <mergeCell ref="B167:B172"/>
    <mergeCell ref="C167:C168"/>
    <mergeCell ref="D167:F168"/>
    <mergeCell ref="G167:I168"/>
    <mergeCell ref="D173:F174"/>
    <mergeCell ref="G173:I174"/>
    <mergeCell ref="J155:J156"/>
    <mergeCell ref="K155:K156"/>
    <mergeCell ref="A161:A166"/>
    <mergeCell ref="B161:B166"/>
    <mergeCell ref="C161:C162"/>
    <mergeCell ref="J161:J162"/>
    <mergeCell ref="K161:K162"/>
    <mergeCell ref="A155:A160"/>
    <mergeCell ref="B155:B160"/>
    <mergeCell ref="C155:C156"/>
    <mergeCell ref="D155:F155"/>
    <mergeCell ref="G155:I155"/>
    <mergeCell ref="D161:F162"/>
    <mergeCell ref="G161:I162"/>
    <mergeCell ref="J143:J144"/>
    <mergeCell ref="K143:K144"/>
    <mergeCell ref="A149:A154"/>
    <mergeCell ref="B149:B154"/>
    <mergeCell ref="C149:C150"/>
    <mergeCell ref="J149:J150"/>
    <mergeCell ref="K149:K150"/>
    <mergeCell ref="A143:A148"/>
    <mergeCell ref="B143:B148"/>
    <mergeCell ref="C143:C144"/>
    <mergeCell ref="D143:F144"/>
    <mergeCell ref="G143:I144"/>
    <mergeCell ref="D149:F150"/>
    <mergeCell ref="G149:I150"/>
    <mergeCell ref="J131:J132"/>
    <mergeCell ref="K131:K132"/>
    <mergeCell ref="A137:A142"/>
    <mergeCell ref="B137:B142"/>
    <mergeCell ref="C137:C138"/>
    <mergeCell ref="D137:F137"/>
    <mergeCell ref="G137:I137"/>
    <mergeCell ref="J137:J138"/>
    <mergeCell ref="K137:K138"/>
    <mergeCell ref="A131:A136"/>
    <mergeCell ref="B131:B136"/>
    <mergeCell ref="C131:C132"/>
    <mergeCell ref="D131:F131"/>
    <mergeCell ref="G131:I131"/>
    <mergeCell ref="J119:J120"/>
    <mergeCell ref="K119:K120"/>
    <mergeCell ref="A125:A130"/>
    <mergeCell ref="B125:B130"/>
    <mergeCell ref="C125:C126"/>
    <mergeCell ref="J125:J126"/>
    <mergeCell ref="K125:K126"/>
    <mergeCell ref="A119:A124"/>
    <mergeCell ref="B119:B124"/>
    <mergeCell ref="C119:C120"/>
    <mergeCell ref="D119:F119"/>
    <mergeCell ref="G119:I119"/>
    <mergeCell ref="D125:F126"/>
    <mergeCell ref="G125:I126"/>
    <mergeCell ref="J107:J108"/>
    <mergeCell ref="K107:K108"/>
    <mergeCell ref="A113:A118"/>
    <mergeCell ref="B113:B118"/>
    <mergeCell ref="C113:C114"/>
    <mergeCell ref="D113:F113"/>
    <mergeCell ref="G113:I113"/>
    <mergeCell ref="J113:J114"/>
    <mergeCell ref="K113:K114"/>
    <mergeCell ref="A107:A112"/>
    <mergeCell ref="B107:B112"/>
    <mergeCell ref="C107:C108"/>
    <mergeCell ref="D107:F107"/>
    <mergeCell ref="G107:I107"/>
    <mergeCell ref="J95:J96"/>
    <mergeCell ref="K95:K96"/>
    <mergeCell ref="A101:A106"/>
    <mergeCell ref="B101:B106"/>
    <mergeCell ref="C101:C102"/>
    <mergeCell ref="J101:J102"/>
    <mergeCell ref="K101:K102"/>
    <mergeCell ref="A95:A100"/>
    <mergeCell ref="B95:B100"/>
    <mergeCell ref="C95:C96"/>
    <mergeCell ref="D95:F96"/>
    <mergeCell ref="G95:I96"/>
    <mergeCell ref="D101:F102"/>
    <mergeCell ref="G101:I102"/>
    <mergeCell ref="J83:J84"/>
    <mergeCell ref="K83:K84"/>
    <mergeCell ref="A89:A94"/>
    <mergeCell ref="B89:B94"/>
    <mergeCell ref="C89:C90"/>
    <mergeCell ref="D89:F89"/>
    <mergeCell ref="G89:I89"/>
    <mergeCell ref="J89:J90"/>
    <mergeCell ref="K89:K90"/>
    <mergeCell ref="A83:A88"/>
    <mergeCell ref="B83:B88"/>
    <mergeCell ref="C83:C84"/>
    <mergeCell ref="D83:F83"/>
    <mergeCell ref="G83:I83"/>
    <mergeCell ref="J71:J72"/>
    <mergeCell ref="K71:K72"/>
    <mergeCell ref="A77:A82"/>
    <mergeCell ref="B77:B82"/>
    <mergeCell ref="C77:C78"/>
    <mergeCell ref="J77:J78"/>
    <mergeCell ref="K77:K78"/>
    <mergeCell ref="A71:A76"/>
    <mergeCell ref="B71:B76"/>
    <mergeCell ref="C71:C72"/>
    <mergeCell ref="D71:F72"/>
    <mergeCell ref="G71:I72"/>
    <mergeCell ref="D77:F78"/>
    <mergeCell ref="G77:I78"/>
    <mergeCell ref="J59:J60"/>
    <mergeCell ref="K59:K60"/>
    <mergeCell ref="A65:A70"/>
    <mergeCell ref="B65:B70"/>
    <mergeCell ref="C65:C66"/>
    <mergeCell ref="J65:J66"/>
    <mergeCell ref="K65:K66"/>
    <mergeCell ref="A59:A64"/>
    <mergeCell ref="B59:B64"/>
    <mergeCell ref="C59:C60"/>
    <mergeCell ref="D59:F59"/>
    <mergeCell ref="G59:I59"/>
    <mergeCell ref="D65:F66"/>
    <mergeCell ref="G65:I66"/>
    <mergeCell ref="C21:C22"/>
    <mergeCell ref="D21:F21"/>
    <mergeCell ref="G21:I21"/>
    <mergeCell ref="J21:J22"/>
    <mergeCell ref="K21:K22"/>
    <mergeCell ref="A29:A34"/>
    <mergeCell ref="B29:B34"/>
    <mergeCell ref="A35:A40"/>
    <mergeCell ref="B35:B40"/>
    <mergeCell ref="A21:A26"/>
    <mergeCell ref="B21:B26"/>
    <mergeCell ref="J29:J30"/>
    <mergeCell ref="K29:K30"/>
    <mergeCell ref="J35:J36"/>
    <mergeCell ref="K35:K36"/>
    <mergeCell ref="C29:C30"/>
    <mergeCell ref="C35:C36"/>
    <mergeCell ref="D29:F30"/>
    <mergeCell ref="G29:I30"/>
    <mergeCell ref="D35:F36"/>
    <mergeCell ref="G35:I36"/>
    <mergeCell ref="A41:A46"/>
    <mergeCell ref="B41:B46"/>
    <mergeCell ref="K47:K48"/>
    <mergeCell ref="A53:A58"/>
    <mergeCell ref="B53:B58"/>
    <mergeCell ref="C53:C54"/>
    <mergeCell ref="J53:J54"/>
    <mergeCell ref="K53:K54"/>
    <mergeCell ref="A47:A52"/>
    <mergeCell ref="B47:B52"/>
    <mergeCell ref="C47:C48"/>
    <mergeCell ref="J47:J48"/>
    <mergeCell ref="C41:C42"/>
    <mergeCell ref="J41:J42"/>
    <mergeCell ref="K41:K42"/>
    <mergeCell ref="D41:F42"/>
    <mergeCell ref="G41:I42"/>
    <mergeCell ref="D47:F48"/>
    <mergeCell ref="G47:I48"/>
    <mergeCell ref="D53:F54"/>
    <mergeCell ref="G53:I54"/>
  </mergeCells>
  <phoneticPr fontId="6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2"/>
  <sheetViews>
    <sheetView zoomScale="70" zoomScaleNormal="70" zoomScalePageLayoutView="70" workbookViewId="0">
      <pane ySplit="25" topLeftCell="A26" activePane="bottomLeft" state="frozen"/>
      <selection pane="bottomLeft" activeCell="P253" sqref="M213:P253"/>
    </sheetView>
  </sheetViews>
  <sheetFormatPr baseColWidth="10" defaultRowHeight="15"/>
  <cols>
    <col min="1" max="1" width="7.5" style="44" customWidth="1"/>
    <col min="2" max="2" width="17.33203125" style="96" customWidth="1"/>
    <col min="3" max="3" width="16.5" style="44" customWidth="1"/>
    <col min="4" max="6" width="13.33203125" style="44" customWidth="1"/>
    <col min="7" max="9" width="12" style="44" customWidth="1"/>
    <col min="10" max="11" width="10.83203125" style="44"/>
    <col min="15" max="15" width="13.6640625" bestFit="1" customWidth="1"/>
    <col min="16" max="16" width="11.5" bestFit="1" customWidth="1"/>
  </cols>
  <sheetData>
    <row r="1" spans="2:2" customFormat="1">
      <c r="B1" s="1"/>
    </row>
    <row r="2" spans="2:2" customFormat="1">
      <c r="B2" s="1"/>
    </row>
    <row r="3" spans="2:2" customFormat="1">
      <c r="B3" s="1"/>
    </row>
    <row r="4" spans="2:2" customFormat="1">
      <c r="B4" s="1"/>
    </row>
    <row r="5" spans="2:2" customFormat="1">
      <c r="B5" s="1"/>
    </row>
    <row r="6" spans="2:2" customFormat="1">
      <c r="B6" s="1"/>
    </row>
    <row r="7" spans="2:2" customFormat="1">
      <c r="B7" s="1"/>
    </row>
    <row r="8" spans="2:2" customFormat="1">
      <c r="B8" s="1"/>
    </row>
    <row r="9" spans="2:2" customFormat="1">
      <c r="B9" s="1"/>
    </row>
    <row r="10" spans="2:2" customFormat="1">
      <c r="B10" s="1"/>
    </row>
    <row r="11" spans="2:2" customFormat="1">
      <c r="B11" s="1"/>
    </row>
    <row r="12" spans="2:2" customFormat="1">
      <c r="B12" s="1"/>
    </row>
    <row r="13" spans="2:2" customFormat="1">
      <c r="B13" s="1"/>
    </row>
    <row r="14" spans="2:2" customFormat="1">
      <c r="B14" s="1"/>
    </row>
    <row r="15" spans="2:2" customFormat="1">
      <c r="B15" s="1"/>
    </row>
    <row r="16" spans="2:2" customFormat="1">
      <c r="B16" s="1"/>
    </row>
    <row r="17" spans="1:22">
      <c r="A17"/>
      <c r="B17" s="1"/>
      <c r="C17"/>
      <c r="D17"/>
      <c r="E17"/>
      <c r="F17"/>
      <c r="G17"/>
      <c r="H17"/>
      <c r="I17"/>
      <c r="J17"/>
      <c r="K17"/>
    </row>
    <row r="18" spans="1:22">
      <c r="A18"/>
      <c r="B18" s="1"/>
      <c r="C18"/>
      <c r="D18"/>
      <c r="E18"/>
      <c r="F18"/>
      <c r="G18"/>
      <c r="H18"/>
      <c r="I18"/>
      <c r="J18"/>
      <c r="K18"/>
    </row>
    <row r="19" spans="1:22">
      <c r="A19"/>
      <c r="B19" s="1"/>
      <c r="C19"/>
      <c r="D19"/>
      <c r="E19"/>
      <c r="F19"/>
      <c r="G19"/>
      <c r="H19"/>
      <c r="I19"/>
      <c r="J19"/>
      <c r="K19"/>
    </row>
    <row r="20" spans="1:22">
      <c r="A20"/>
      <c r="B20" s="1"/>
      <c r="C20"/>
      <c r="D20"/>
      <c r="E20"/>
      <c r="F20"/>
      <c r="G20"/>
      <c r="H20"/>
      <c r="I20"/>
      <c r="J20"/>
      <c r="K20"/>
    </row>
    <row r="21" spans="1:22">
      <c r="A21"/>
      <c r="B21" s="1"/>
      <c r="C21"/>
      <c r="D21"/>
      <c r="E21"/>
      <c r="F21"/>
      <c r="G21"/>
      <c r="H21"/>
      <c r="I21"/>
      <c r="J21"/>
      <c r="K21"/>
    </row>
    <row r="22" spans="1:22">
      <c r="A22"/>
      <c r="B22" s="1"/>
      <c r="C22"/>
      <c r="D22"/>
      <c r="E22"/>
      <c r="F22"/>
      <c r="G22"/>
      <c r="H22"/>
      <c r="I22"/>
      <c r="J22"/>
      <c r="K22"/>
    </row>
    <row r="23" spans="1:22">
      <c r="A23"/>
      <c r="B23" s="1"/>
      <c r="C23"/>
      <c r="D23"/>
      <c r="E23"/>
      <c r="F23"/>
      <c r="G23"/>
      <c r="H23"/>
      <c r="I23"/>
      <c r="J23"/>
      <c r="K23"/>
    </row>
    <row r="24" spans="1:22">
      <c r="A24"/>
      <c r="B24" s="1"/>
      <c r="C24"/>
      <c r="D24"/>
      <c r="E24"/>
      <c r="F24"/>
      <c r="G24"/>
      <c r="H24"/>
      <c r="I24"/>
      <c r="J24"/>
      <c r="K24"/>
    </row>
    <row r="25" spans="1:22">
      <c r="A25"/>
      <c r="B25" s="1"/>
      <c r="C25"/>
      <c r="D25"/>
      <c r="E25"/>
      <c r="F25"/>
      <c r="G25"/>
      <c r="H25"/>
      <c r="I25"/>
      <c r="J25"/>
      <c r="K25"/>
    </row>
    <row r="26" spans="1:22" ht="16" thickBot="1">
      <c r="A26"/>
      <c r="B26" s="1"/>
      <c r="C26"/>
      <c r="D26"/>
      <c r="E26"/>
      <c r="F26"/>
      <c r="G26"/>
      <c r="H26"/>
      <c r="I26"/>
      <c r="J26"/>
      <c r="K26"/>
    </row>
    <row r="27" spans="1:22" ht="16" thickBot="1">
      <c r="A27" s="120"/>
      <c r="B27" s="64"/>
      <c r="C27" s="128" t="s">
        <v>4</v>
      </c>
      <c r="D27" s="142" t="s">
        <v>9</v>
      </c>
      <c r="E27" s="143"/>
      <c r="F27" s="144"/>
      <c r="G27" s="145" t="s">
        <v>10</v>
      </c>
      <c r="H27" s="146"/>
      <c r="I27" s="147"/>
      <c r="J27" s="126" t="s">
        <v>7</v>
      </c>
      <c r="K27" s="126" t="s">
        <v>8</v>
      </c>
      <c r="N27" s="47"/>
      <c r="O27" s="50" t="s">
        <v>1</v>
      </c>
      <c r="P27" s="51" t="s">
        <v>58</v>
      </c>
      <c r="Q27" s="89" t="s">
        <v>59</v>
      </c>
      <c r="R27" s="52" t="s">
        <v>60</v>
      </c>
      <c r="S27" s="50" t="s">
        <v>50</v>
      </c>
      <c r="T27" s="51" t="s">
        <v>61</v>
      </c>
      <c r="U27" s="51" t="s">
        <v>62</v>
      </c>
      <c r="V27" s="52" t="s">
        <v>63</v>
      </c>
    </row>
    <row r="28" spans="1:22" ht="16" thickBot="1">
      <c r="A28" s="121"/>
      <c r="B28" s="66"/>
      <c r="C28" s="129"/>
      <c r="D28" s="32"/>
      <c r="E28" s="15"/>
      <c r="F28" s="16"/>
      <c r="G28" s="19"/>
      <c r="H28" s="20"/>
      <c r="I28" s="21"/>
      <c r="J28" s="127"/>
      <c r="K28" s="127"/>
      <c r="N28" s="48" t="s">
        <v>53</v>
      </c>
      <c r="O28" s="91"/>
      <c r="P28" s="92"/>
      <c r="Q28" s="93"/>
      <c r="R28" s="94"/>
      <c r="S28" s="91"/>
      <c r="T28" s="92"/>
      <c r="U28" s="92"/>
      <c r="V28" s="94"/>
    </row>
    <row r="29" spans="1:22">
      <c r="A29" s="121"/>
      <c r="B29" s="66"/>
      <c r="C29" s="9" t="s">
        <v>1</v>
      </c>
      <c r="D29" s="33"/>
      <c r="E29" s="13"/>
      <c r="F29" s="14"/>
      <c r="G29" s="27" t="e">
        <f>(D29/D33)*100</f>
        <v>#DIV/0!</v>
      </c>
      <c r="H29" s="18" t="e">
        <f>(E29/E33)*100</f>
        <v>#DIV/0!</v>
      </c>
      <c r="I29" s="28" t="e">
        <f>(F29/F33)*100</f>
        <v>#DIV/0!</v>
      </c>
      <c r="J29" s="29" t="e">
        <f>AVERAGE(G29:I29)</f>
        <v>#DIV/0!</v>
      </c>
      <c r="K29" s="29" t="e">
        <f>(STDEV(G29:I29))/SQRT(3)</f>
        <v>#DIV/0!</v>
      </c>
      <c r="N29" s="48" t="s">
        <v>54</v>
      </c>
      <c r="O29" s="56"/>
      <c r="P29" s="58"/>
      <c r="Q29" s="90"/>
      <c r="R29" s="60"/>
      <c r="S29" s="56"/>
      <c r="T29" s="58"/>
      <c r="U29" s="58"/>
      <c r="V29" s="60"/>
    </row>
    <row r="30" spans="1:22">
      <c r="A30" s="121"/>
      <c r="B30" s="66"/>
      <c r="C30" s="9" t="s">
        <v>58</v>
      </c>
      <c r="D30" s="34"/>
      <c r="E30" s="5"/>
      <c r="F30" s="9"/>
      <c r="G30" s="22" t="e">
        <f>(D30/D33)*100</f>
        <v>#DIV/0!</v>
      </c>
      <c r="H30" s="6" t="e">
        <f>(E30/E33)*100</f>
        <v>#DIV/0!</v>
      </c>
      <c r="I30" s="23" t="e">
        <f>(F30/F33)*100</f>
        <v>#DIV/0!</v>
      </c>
      <c r="J30" s="30" t="e">
        <f>AVERAGE(G30:I30)</f>
        <v>#DIV/0!</v>
      </c>
      <c r="K30" s="30" t="e">
        <f>(STDEV(G30:I30))/SQRT(3)</f>
        <v>#DIV/0!</v>
      </c>
      <c r="N30" s="48" t="s">
        <v>55</v>
      </c>
      <c r="O30" s="56"/>
      <c r="P30" s="58"/>
      <c r="Q30" s="90"/>
      <c r="R30" s="60"/>
      <c r="S30" s="56"/>
      <c r="T30" s="58"/>
      <c r="U30" s="58"/>
      <c r="V30" s="9"/>
    </row>
    <row r="31" spans="1:22">
      <c r="A31" s="121"/>
      <c r="B31" s="66"/>
      <c r="C31" s="9" t="s">
        <v>59</v>
      </c>
      <c r="D31" s="88"/>
      <c r="E31" s="86"/>
      <c r="F31" s="39"/>
      <c r="G31" s="22" t="e">
        <f>(D31/D33)*100</f>
        <v>#DIV/0!</v>
      </c>
      <c r="H31" s="22" t="e">
        <f>(E31/E33)*100</f>
        <v>#DIV/0!</v>
      </c>
      <c r="I31" s="22" t="e">
        <f>(F31/F33)*100</f>
        <v>#DIV/0!</v>
      </c>
      <c r="J31" s="30" t="e">
        <f>AVERAGE(G31:I31)</f>
        <v>#DIV/0!</v>
      </c>
      <c r="K31" s="30" t="e">
        <f>(STDEV(G31:I31))/SQRT(3)</f>
        <v>#DIV/0!</v>
      </c>
      <c r="N31" s="48" t="s">
        <v>15</v>
      </c>
      <c r="O31" s="56">
        <f>J62</f>
        <v>5.0824088155799343</v>
      </c>
      <c r="P31" s="58">
        <f>J63</f>
        <v>92.890909595447795</v>
      </c>
      <c r="Q31" s="90">
        <f>J64</f>
        <v>0.97736898383136595</v>
      </c>
      <c r="R31" s="60">
        <f>J65</f>
        <v>1.0493126051409003</v>
      </c>
      <c r="S31" s="56">
        <f>K62</f>
        <v>0.20267919694336303</v>
      </c>
      <c r="T31" s="58">
        <f>K63</f>
        <v>0.92984525702075971</v>
      </c>
      <c r="U31" s="58">
        <f>K64</f>
        <v>0.39276157787465138</v>
      </c>
      <c r="V31" s="60">
        <f>K65</f>
        <v>0.43180008393465785</v>
      </c>
    </row>
    <row r="32" spans="1:22" ht="16" thickBot="1">
      <c r="A32" s="121"/>
      <c r="B32" s="66"/>
      <c r="C32" s="9" t="s">
        <v>60</v>
      </c>
      <c r="D32" s="35"/>
      <c r="E32" s="11"/>
      <c r="F32" s="12"/>
      <c r="G32" s="24" t="e">
        <f>(D32/D33)*100</f>
        <v>#DIV/0!</v>
      </c>
      <c r="H32" s="25" t="e">
        <f>(E32/E33)*100</f>
        <v>#DIV/0!</v>
      </c>
      <c r="I32" s="26" t="e">
        <f>(F32/F33)*100</f>
        <v>#DIV/0!</v>
      </c>
      <c r="J32" s="31" t="e">
        <f>AVERAGE(G32:I32)</f>
        <v>#DIV/0!</v>
      </c>
      <c r="K32" s="31" t="e">
        <f>(STDEV(G32:I32))/SQRT(3)</f>
        <v>#DIV/0!</v>
      </c>
      <c r="N32" s="48" t="s">
        <v>17</v>
      </c>
      <c r="O32" s="56">
        <f>J70</f>
        <v>4.9023305460193107</v>
      </c>
      <c r="P32" s="58">
        <f>J71</f>
        <v>85.981758775837605</v>
      </c>
      <c r="Q32" s="90">
        <f>J72</f>
        <v>6.7409298266295403</v>
      </c>
      <c r="R32" s="60">
        <f>J73</f>
        <v>2.3749808515135289</v>
      </c>
      <c r="S32" s="56">
        <f>K70</f>
        <v>1.7102361469396525</v>
      </c>
      <c r="T32" s="58">
        <f>K71</f>
        <v>1.9186870359953241</v>
      </c>
      <c r="U32" s="58">
        <f>K72</f>
        <v>0.66339578700012292</v>
      </c>
      <c r="V32" s="60">
        <f>K73</f>
        <v>1.2548460300749444</v>
      </c>
    </row>
    <row r="33" spans="1:22" ht="16" thickBot="1">
      <c r="A33" s="122"/>
      <c r="B33" s="68"/>
      <c r="C33" s="12" t="s">
        <v>6</v>
      </c>
      <c r="D33" s="3">
        <f>SUM(D29:D32)</f>
        <v>0</v>
      </c>
      <c r="E33" s="3">
        <f>SUM(E29:E32)</f>
        <v>0</v>
      </c>
      <c r="F33" s="4">
        <f>SUM(F29:F32)</f>
        <v>0</v>
      </c>
      <c r="G33"/>
      <c r="H33"/>
      <c r="I33"/>
      <c r="J33" s="2"/>
      <c r="K33" s="2"/>
      <c r="N33" s="48" t="s">
        <v>19</v>
      </c>
      <c r="O33" s="56"/>
      <c r="P33" s="58"/>
      <c r="Q33" s="90"/>
      <c r="R33" s="60"/>
      <c r="S33" s="56"/>
      <c r="T33" s="58"/>
      <c r="U33" s="58"/>
      <c r="V33" s="9"/>
    </row>
    <row r="34" spans="1:22">
      <c r="A34" s="42"/>
      <c r="B34" s="43"/>
      <c r="G34"/>
      <c r="H34"/>
      <c r="I34"/>
      <c r="J34" s="2"/>
      <c r="K34" s="2"/>
      <c r="N34" s="48" t="s">
        <v>20</v>
      </c>
      <c r="O34" s="56"/>
      <c r="P34" s="58"/>
      <c r="Q34" s="90"/>
      <c r="R34" s="60"/>
      <c r="S34" s="56"/>
      <c r="T34" s="58"/>
      <c r="U34" s="58"/>
      <c r="V34" s="9"/>
    </row>
    <row r="35" spans="1:22" ht="15" customHeight="1" thickBot="1">
      <c r="N35" s="48" t="s">
        <v>21</v>
      </c>
      <c r="O35" s="56"/>
      <c r="P35" s="58"/>
      <c r="Q35" s="90"/>
      <c r="R35" s="60"/>
      <c r="S35" s="56"/>
      <c r="T35" s="58"/>
      <c r="U35" s="58"/>
      <c r="V35" s="9"/>
    </row>
    <row r="36" spans="1:22" ht="14" customHeight="1" thickBot="1">
      <c r="A36" s="120">
        <v>1</v>
      </c>
      <c r="B36" s="64"/>
      <c r="C36" s="128" t="s">
        <v>4</v>
      </c>
      <c r="D36" s="142" t="s">
        <v>9</v>
      </c>
      <c r="E36" s="143"/>
      <c r="F36" s="144"/>
      <c r="G36" s="145" t="s">
        <v>10</v>
      </c>
      <c r="H36" s="146"/>
      <c r="I36" s="147"/>
      <c r="J36" s="126" t="s">
        <v>7</v>
      </c>
      <c r="K36" s="126" t="s">
        <v>8</v>
      </c>
      <c r="N36" s="48" t="s">
        <v>22</v>
      </c>
      <c r="O36" s="56"/>
      <c r="P36" s="58"/>
      <c r="Q36" s="90"/>
      <c r="R36" s="60"/>
      <c r="S36" s="56"/>
      <c r="T36" s="58"/>
      <c r="U36" s="58"/>
      <c r="V36" s="9"/>
    </row>
    <row r="37" spans="1:22" ht="14" customHeight="1" thickBot="1">
      <c r="A37" s="121"/>
      <c r="B37" s="66"/>
      <c r="C37" s="129"/>
      <c r="D37" s="32"/>
      <c r="E37" s="15"/>
      <c r="F37" s="16"/>
      <c r="G37" s="19"/>
      <c r="H37" s="20"/>
      <c r="I37" s="21"/>
      <c r="J37" s="127"/>
      <c r="K37" s="127"/>
      <c r="N37" s="48" t="s">
        <v>23</v>
      </c>
      <c r="O37" s="56">
        <f>J110</f>
        <v>10.400750275595538</v>
      </c>
      <c r="P37" s="58">
        <f>J111</f>
        <v>78.025622862083694</v>
      </c>
      <c r="Q37" s="90">
        <f>J112</f>
        <v>10.540024153269764</v>
      </c>
      <c r="R37" s="60">
        <f>J113</f>
        <v>1.0336027090510174</v>
      </c>
      <c r="S37" s="56">
        <f>K110</f>
        <v>2.3306621482401955</v>
      </c>
      <c r="T37" s="58">
        <f>K111</f>
        <v>1.4597705279677087</v>
      </c>
      <c r="U37" s="58">
        <f>K112</f>
        <v>3.3986227045514172</v>
      </c>
      <c r="V37" s="60">
        <f>K113</f>
        <v>0.51137254441587343</v>
      </c>
    </row>
    <row r="38" spans="1:22" ht="14" customHeight="1">
      <c r="A38" s="121"/>
      <c r="B38" s="66"/>
      <c r="C38" s="9" t="s">
        <v>1</v>
      </c>
      <c r="D38" s="33"/>
      <c r="E38" s="13"/>
      <c r="F38" s="14"/>
      <c r="G38" s="27"/>
      <c r="H38" s="18"/>
      <c r="I38" s="28"/>
      <c r="J38" s="29"/>
      <c r="K38" s="29"/>
      <c r="N38" s="48" t="s">
        <v>24</v>
      </c>
      <c r="O38" s="56"/>
      <c r="P38" s="58"/>
      <c r="Q38" s="90"/>
      <c r="R38" s="60"/>
      <c r="S38" s="56"/>
      <c r="T38" s="58"/>
      <c r="U38" s="58"/>
      <c r="V38" s="9"/>
    </row>
    <row r="39" spans="1:22" ht="14" customHeight="1">
      <c r="A39" s="121"/>
      <c r="B39" s="66"/>
      <c r="C39" s="9" t="s">
        <v>58</v>
      </c>
      <c r="D39" s="34"/>
      <c r="E39" s="5"/>
      <c r="F39" s="9"/>
      <c r="G39" s="22"/>
      <c r="H39" s="6"/>
      <c r="I39" s="23"/>
      <c r="J39" s="30"/>
      <c r="K39" s="30"/>
      <c r="N39" s="48" t="s">
        <v>25</v>
      </c>
      <c r="O39" s="56">
        <f>J126</f>
        <v>6.3698872374982756</v>
      </c>
      <c r="P39" s="58">
        <f>J127</f>
        <v>72.703230272935684</v>
      </c>
      <c r="Q39" s="90">
        <f>J128</f>
        <v>18.474643919506999</v>
      </c>
      <c r="R39" s="60">
        <f>J129</f>
        <v>2.4522385700590457</v>
      </c>
      <c r="S39" s="56">
        <f>K126</f>
        <v>0.93521612781363228</v>
      </c>
      <c r="T39" s="58">
        <f>K127</f>
        <v>2.0895882421003642</v>
      </c>
      <c r="U39" s="58">
        <f>K128</f>
        <v>1.2733569152835331</v>
      </c>
      <c r="V39" s="60">
        <f>K129</f>
        <v>0.45553343371032479</v>
      </c>
    </row>
    <row r="40" spans="1:22" ht="14" customHeight="1">
      <c r="A40" s="121"/>
      <c r="B40" s="66"/>
      <c r="C40" s="9" t="s">
        <v>59</v>
      </c>
      <c r="D40" s="88"/>
      <c r="E40" s="86"/>
      <c r="F40" s="39"/>
      <c r="G40" s="22"/>
      <c r="H40" s="22"/>
      <c r="I40" s="22"/>
      <c r="J40" s="30"/>
      <c r="K40" s="30"/>
      <c r="N40" s="48" t="s">
        <v>26</v>
      </c>
      <c r="O40" s="56">
        <f>J134</f>
        <v>4.3825374208592116</v>
      </c>
      <c r="P40" s="58">
        <f>J135</f>
        <v>46.485334875939941</v>
      </c>
      <c r="Q40" s="90">
        <f>J136</f>
        <v>43.224998093362139</v>
      </c>
      <c r="R40" s="60">
        <f>J137</f>
        <v>5.9071296098387078</v>
      </c>
      <c r="S40" s="56">
        <f>K134</f>
        <v>1.1131859621383597</v>
      </c>
      <c r="T40" s="58">
        <f>K135</f>
        <v>3.5495734464420652</v>
      </c>
      <c r="U40" s="58">
        <f>K136</f>
        <v>3.70130775740712</v>
      </c>
      <c r="V40" s="60">
        <f>K137</f>
        <v>5.3385226814496791</v>
      </c>
    </row>
    <row r="41" spans="1:22" ht="14" customHeight="1" thickBot="1">
      <c r="A41" s="121"/>
      <c r="B41" s="66"/>
      <c r="C41" s="9" t="s">
        <v>60</v>
      </c>
      <c r="D41" s="35"/>
      <c r="E41" s="11"/>
      <c r="F41" s="12"/>
      <c r="G41" s="24"/>
      <c r="H41" s="25"/>
      <c r="I41" s="26"/>
      <c r="J41" s="31"/>
      <c r="K41" s="31"/>
      <c r="N41" s="48" t="s">
        <v>27</v>
      </c>
      <c r="O41" s="56">
        <f>J142</f>
        <v>2.42232584448056</v>
      </c>
      <c r="P41" s="58">
        <f>J143</f>
        <v>81.041045550324611</v>
      </c>
      <c r="Q41" s="90">
        <f>J144</f>
        <v>12.52679891858841</v>
      </c>
      <c r="R41" s="60">
        <f>J145</f>
        <v>4.0098296866064222</v>
      </c>
      <c r="S41" s="56">
        <f>K142</f>
        <v>0.56242928185210139</v>
      </c>
      <c r="T41" s="58">
        <f>K143</f>
        <v>0.60953583302226677</v>
      </c>
      <c r="U41" s="58">
        <f>K144</f>
        <v>1.7114112197527163</v>
      </c>
      <c r="V41" s="60">
        <f>K145</f>
        <v>0.5819163016458675</v>
      </c>
    </row>
    <row r="42" spans="1:22" ht="14" customHeight="1" thickBot="1">
      <c r="A42" s="122"/>
      <c r="B42" s="68"/>
      <c r="C42" s="12" t="s">
        <v>6</v>
      </c>
      <c r="D42" s="3">
        <f>SUM(D38:D41)</f>
        <v>0</v>
      </c>
      <c r="E42" s="3">
        <f>SUM(E38:E41)</f>
        <v>0</v>
      </c>
      <c r="F42" s="4">
        <f>SUM(F38:F41)</f>
        <v>0</v>
      </c>
      <c r="G42"/>
      <c r="H42"/>
      <c r="I42"/>
      <c r="J42" s="2"/>
      <c r="K42" s="2"/>
      <c r="N42" s="48" t="s">
        <v>28</v>
      </c>
      <c r="O42" s="56">
        <f>J150</f>
        <v>6.7985527990469121</v>
      </c>
      <c r="P42" s="58">
        <f>J151</f>
        <v>26.572637091817469</v>
      </c>
      <c r="Q42" s="90">
        <f>J152</f>
        <v>61.591981831171744</v>
      </c>
      <c r="R42" s="60">
        <f>J153</f>
        <v>5.0368282779638767</v>
      </c>
      <c r="S42" s="56">
        <f>K150</f>
        <v>1.9749874549169939</v>
      </c>
      <c r="T42" s="58">
        <f>K151</f>
        <v>1.0223796747327387</v>
      </c>
      <c r="U42" s="58">
        <f>K152</f>
        <v>1.2407610268174323</v>
      </c>
      <c r="V42" s="60">
        <f>K153</f>
        <v>0.76796545315396181</v>
      </c>
    </row>
    <row r="43" spans="1:22" ht="14" customHeight="1" thickBot="1">
      <c r="A43" s="83"/>
      <c r="B43" s="77"/>
      <c r="C43" s="83"/>
      <c r="D43" s="78"/>
      <c r="E43" s="78"/>
      <c r="F43" s="78"/>
      <c r="G43" s="78"/>
      <c r="H43" s="78"/>
      <c r="I43" s="78"/>
      <c r="J43" s="82"/>
      <c r="K43" s="82"/>
      <c r="N43" s="48" t="s">
        <v>29</v>
      </c>
      <c r="O43" s="56">
        <f>J158</f>
        <v>7.7297838727151387</v>
      </c>
      <c r="P43" s="58">
        <f>J159</f>
        <v>51.623687888694946</v>
      </c>
      <c r="Q43" s="90">
        <f>J160</f>
        <v>31.841386232148718</v>
      </c>
      <c r="R43" s="60">
        <f>J161</f>
        <v>8.8051420064411943</v>
      </c>
      <c r="S43" s="56">
        <f>K158</f>
        <v>1.4486264895251824</v>
      </c>
      <c r="T43" s="58">
        <f>K159</f>
        <v>3.9272874040218242</v>
      </c>
      <c r="U43" s="58">
        <f>K160</f>
        <v>4.4069064206706203</v>
      </c>
      <c r="V43" s="60">
        <f>K161</f>
        <v>0.99732066916276163</v>
      </c>
    </row>
    <row r="44" spans="1:22" ht="14" customHeight="1" thickBot="1">
      <c r="A44" s="120">
        <v>2</v>
      </c>
      <c r="B44" s="64"/>
      <c r="C44" s="128" t="s">
        <v>4</v>
      </c>
      <c r="D44" s="142" t="s">
        <v>9</v>
      </c>
      <c r="E44" s="143"/>
      <c r="F44" s="144"/>
      <c r="G44" s="145" t="s">
        <v>10</v>
      </c>
      <c r="H44" s="146"/>
      <c r="I44" s="147"/>
      <c r="J44" s="126" t="s">
        <v>7</v>
      </c>
      <c r="K44" s="126" t="s">
        <v>8</v>
      </c>
      <c r="N44" s="48" t="s">
        <v>30</v>
      </c>
      <c r="O44" s="56">
        <f>J166</f>
        <v>8.0488922395320373</v>
      </c>
      <c r="P44" s="58">
        <f>J167</f>
        <v>46.386317854610105</v>
      </c>
      <c r="Q44" s="90">
        <f>J168</f>
        <v>40.759536964001228</v>
      </c>
      <c r="R44" s="60">
        <f>J169</f>
        <v>4.8052529418566232</v>
      </c>
      <c r="S44" s="56">
        <f>K166</f>
        <v>1.6991200271474287</v>
      </c>
      <c r="T44" s="58">
        <f>K167</f>
        <v>1.9782062420399396</v>
      </c>
      <c r="U44" s="58">
        <f>K168</f>
        <v>3.3655516769327742</v>
      </c>
      <c r="V44" s="60">
        <f>K169</f>
        <v>0.85997534604626069</v>
      </c>
    </row>
    <row r="45" spans="1:22" ht="14" customHeight="1" thickBot="1">
      <c r="A45" s="121"/>
      <c r="B45" s="66"/>
      <c r="C45" s="129"/>
      <c r="D45" s="32"/>
      <c r="E45" s="15"/>
      <c r="F45" s="16"/>
      <c r="G45" s="19"/>
      <c r="H45" s="20"/>
      <c r="I45" s="21"/>
      <c r="J45" s="127"/>
      <c r="K45" s="127"/>
      <c r="N45" s="48" t="s">
        <v>31</v>
      </c>
      <c r="O45" s="56">
        <f>J174</f>
        <v>2.4594642585021469</v>
      </c>
      <c r="P45" s="58">
        <f>J175</f>
        <v>25.452548898351164</v>
      </c>
      <c r="Q45" s="90">
        <f>J176</f>
        <v>68.386098968997331</v>
      </c>
      <c r="R45" s="60">
        <f>J177</f>
        <v>3.701887874149365</v>
      </c>
      <c r="S45" s="56">
        <f>K174</f>
        <v>0.44155597906668836</v>
      </c>
      <c r="T45" s="58">
        <f>K175</f>
        <v>1.479142649140293</v>
      </c>
      <c r="U45" s="58">
        <f>K176</f>
        <v>1.6120908728760823</v>
      </c>
      <c r="V45" s="60">
        <f>K177</f>
        <v>0.57991462841214936</v>
      </c>
    </row>
    <row r="46" spans="1:22" ht="14" customHeight="1">
      <c r="A46" s="121"/>
      <c r="B46" s="66"/>
      <c r="C46" s="9" t="s">
        <v>1</v>
      </c>
      <c r="D46" s="33"/>
      <c r="E46" s="13"/>
      <c r="F46" s="14"/>
      <c r="G46" s="27"/>
      <c r="H46" s="18"/>
      <c r="I46" s="28"/>
      <c r="J46" s="29"/>
      <c r="K46" s="29"/>
      <c r="N46" s="48" t="s">
        <v>32</v>
      </c>
      <c r="O46" s="56">
        <f>J182</f>
        <v>2.8404257695749613</v>
      </c>
      <c r="P46" s="58">
        <f>J183</f>
        <v>23.835769279570815</v>
      </c>
      <c r="Q46" s="90">
        <f>J184</f>
        <v>72.158957835096402</v>
      </c>
      <c r="R46" s="60">
        <f>J185</f>
        <v>1.1648471157578264</v>
      </c>
      <c r="S46" s="56">
        <f>K182</f>
        <v>0.56237946544478379</v>
      </c>
      <c r="T46" s="58">
        <f>K183</f>
        <v>4.6520379743633464</v>
      </c>
      <c r="U46" s="58">
        <f>K184</f>
        <v>5.5067078096556097</v>
      </c>
      <c r="V46" s="60">
        <f>K185</f>
        <v>0.68637480851425026</v>
      </c>
    </row>
    <row r="47" spans="1:22" ht="14" customHeight="1">
      <c r="A47" s="121"/>
      <c r="B47" s="66"/>
      <c r="C47" s="9" t="s">
        <v>58</v>
      </c>
      <c r="D47" s="34"/>
      <c r="E47" s="5"/>
      <c r="F47" s="9"/>
      <c r="G47" s="22"/>
      <c r="H47" s="6"/>
      <c r="I47" s="23"/>
      <c r="J47" s="30"/>
      <c r="K47" s="30"/>
      <c r="N47" s="48" t="s">
        <v>33</v>
      </c>
      <c r="O47" s="56">
        <f>J190</f>
        <v>8.6480639077618751</v>
      </c>
      <c r="P47" s="58">
        <f>J191</f>
        <v>23.87289541296315</v>
      </c>
      <c r="Q47" s="90">
        <f>J192</f>
        <v>65.569637434770939</v>
      </c>
      <c r="R47" s="60">
        <f>J193</f>
        <v>1.9094032445040305</v>
      </c>
      <c r="S47" s="56">
        <f>K190</f>
        <v>1.531451499701431</v>
      </c>
      <c r="T47" s="58">
        <f>K191</f>
        <v>1.6695169066319628</v>
      </c>
      <c r="U47" s="58">
        <f>K192</f>
        <v>3.232951459822246</v>
      </c>
      <c r="V47" s="60">
        <f>K193</f>
        <v>0.67785510932546045</v>
      </c>
    </row>
    <row r="48" spans="1:22" ht="14" customHeight="1">
      <c r="A48" s="121"/>
      <c r="B48" s="66"/>
      <c r="C48" s="9" t="s">
        <v>59</v>
      </c>
      <c r="D48" s="88"/>
      <c r="E48" s="86"/>
      <c r="F48" s="39"/>
      <c r="G48" s="22"/>
      <c r="H48" s="22"/>
      <c r="I48" s="22"/>
      <c r="J48" s="30"/>
      <c r="K48" s="30"/>
      <c r="N48" s="48" t="s">
        <v>34</v>
      </c>
      <c r="O48" s="56"/>
      <c r="P48" s="58"/>
      <c r="Q48" s="90"/>
      <c r="R48" s="60"/>
      <c r="S48" s="56"/>
      <c r="T48" s="58"/>
      <c r="U48" s="58"/>
      <c r="V48" s="9"/>
    </row>
    <row r="49" spans="1:22" ht="14" customHeight="1" thickBot="1">
      <c r="A49" s="121"/>
      <c r="B49" s="66"/>
      <c r="C49" s="9" t="s">
        <v>60</v>
      </c>
      <c r="D49" s="35"/>
      <c r="E49" s="11"/>
      <c r="F49" s="12"/>
      <c r="G49" s="24"/>
      <c r="H49" s="25"/>
      <c r="I49" s="26"/>
      <c r="J49" s="31"/>
      <c r="K49" s="31"/>
      <c r="N49" s="48" t="s">
        <v>35</v>
      </c>
      <c r="O49" s="56"/>
      <c r="P49" s="58"/>
      <c r="Q49" s="90"/>
      <c r="R49" s="60"/>
      <c r="S49" s="56"/>
      <c r="T49" s="58"/>
      <c r="U49" s="58"/>
      <c r="V49" s="9"/>
    </row>
    <row r="50" spans="1:22" ht="14" customHeight="1" thickBot="1">
      <c r="A50" s="122"/>
      <c r="B50" s="68"/>
      <c r="C50" s="12" t="s">
        <v>6</v>
      </c>
      <c r="D50" s="3">
        <f>SUM(D46:D49)</f>
        <v>0</v>
      </c>
      <c r="E50" s="3">
        <f>SUM(E46:E49)</f>
        <v>0</v>
      </c>
      <c r="F50" s="4">
        <f>SUM(F46:F49)</f>
        <v>0</v>
      </c>
      <c r="G50"/>
      <c r="H50"/>
      <c r="I50"/>
      <c r="J50" s="2"/>
      <c r="K50" s="2"/>
      <c r="N50" s="48" t="s">
        <v>36</v>
      </c>
      <c r="O50" s="56"/>
      <c r="P50" s="58"/>
      <c r="Q50" s="90"/>
      <c r="R50" s="60"/>
      <c r="S50" s="56"/>
      <c r="T50" s="58"/>
      <c r="U50" s="58"/>
      <c r="V50" s="9"/>
    </row>
    <row r="51" spans="1:22" ht="14" customHeight="1" thickBot="1">
      <c r="A51" s="83"/>
      <c r="B51" s="77"/>
      <c r="G51" s="80"/>
      <c r="H51" s="80"/>
      <c r="I51" s="80"/>
      <c r="J51" s="80"/>
      <c r="K51" s="80"/>
      <c r="N51" s="48" t="s">
        <v>37</v>
      </c>
      <c r="O51" s="56">
        <f>J222</f>
        <v>10.214514338829362</v>
      </c>
      <c r="P51" s="58">
        <f>J223</f>
        <v>80.376353708972729</v>
      </c>
      <c r="Q51" s="90">
        <f>J224</f>
        <v>2.7970643829684367</v>
      </c>
      <c r="R51" s="60">
        <f>J225</f>
        <v>6.6120675692294766</v>
      </c>
      <c r="S51" s="56">
        <f>K222</f>
        <v>2.2926948367209712</v>
      </c>
      <c r="T51" s="58">
        <f>K223</f>
        <v>1.1892439199359364</v>
      </c>
      <c r="U51" s="58">
        <f>K224</f>
        <v>0.59390527090244949</v>
      </c>
      <c r="V51" s="60">
        <f>K225</f>
        <v>1.6694548273350649</v>
      </c>
    </row>
    <row r="52" spans="1:22" ht="14" customHeight="1" thickBot="1">
      <c r="A52" s="120">
        <v>3</v>
      </c>
      <c r="B52" s="64"/>
      <c r="C52" s="128" t="s">
        <v>4</v>
      </c>
      <c r="D52" s="142" t="s">
        <v>9</v>
      </c>
      <c r="E52" s="143"/>
      <c r="F52" s="144"/>
      <c r="G52" s="145" t="s">
        <v>10</v>
      </c>
      <c r="H52" s="146"/>
      <c r="I52" s="147"/>
      <c r="J52" s="126" t="s">
        <v>7</v>
      </c>
      <c r="K52" s="126" t="s">
        <v>8</v>
      </c>
      <c r="N52" s="48" t="s">
        <v>38</v>
      </c>
      <c r="O52" s="56">
        <f>J230</f>
        <v>2.0038841329901307</v>
      </c>
      <c r="P52" s="58">
        <f>J231</f>
        <v>57.894539418859637</v>
      </c>
      <c r="Q52" s="90">
        <f>J232</f>
        <v>38.682767607254782</v>
      </c>
      <c r="R52" s="60">
        <f>J233</f>
        <v>1.4188088408954458</v>
      </c>
      <c r="S52" s="56">
        <f>K230</f>
        <v>1.1792864002424723</v>
      </c>
      <c r="T52" s="58">
        <f>K231</f>
        <v>6.7789533568607654</v>
      </c>
      <c r="U52" s="58">
        <f>K232</f>
        <v>6.6257162276066293</v>
      </c>
      <c r="V52" s="60">
        <f>K233</f>
        <v>0.47245961266025727</v>
      </c>
    </row>
    <row r="53" spans="1:22" ht="14" customHeight="1" thickBot="1">
      <c r="A53" s="121"/>
      <c r="B53" s="66"/>
      <c r="C53" s="129"/>
      <c r="D53" s="32"/>
      <c r="E53" s="15"/>
      <c r="F53" s="16"/>
      <c r="G53" s="19"/>
      <c r="H53" s="20"/>
      <c r="I53" s="21"/>
      <c r="J53" s="127"/>
      <c r="K53" s="127"/>
      <c r="N53" s="48" t="s">
        <v>39</v>
      </c>
      <c r="O53" s="56"/>
      <c r="P53" s="58"/>
      <c r="Q53" s="90"/>
      <c r="R53" s="60"/>
      <c r="S53" s="56"/>
      <c r="T53" s="58"/>
      <c r="U53" s="58"/>
      <c r="V53" s="9"/>
    </row>
    <row r="54" spans="1:22" ht="14" customHeight="1">
      <c r="A54" s="121"/>
      <c r="B54" s="66"/>
      <c r="C54" s="9" t="s">
        <v>1</v>
      </c>
      <c r="D54" s="33"/>
      <c r="E54" s="13"/>
      <c r="F54" s="14"/>
      <c r="G54" s="27"/>
      <c r="H54" s="18"/>
      <c r="I54" s="28"/>
      <c r="J54" s="29"/>
      <c r="K54" s="29"/>
      <c r="N54" s="48" t="s">
        <v>40</v>
      </c>
      <c r="O54" s="56">
        <f>J246</f>
        <v>12.510318144274573</v>
      </c>
      <c r="P54" s="58">
        <f>J247</f>
        <v>85.03899325327329</v>
      </c>
      <c r="Q54" s="90">
        <f>J248</f>
        <v>1.3654002890417498</v>
      </c>
      <c r="R54" s="60">
        <f>J249</f>
        <v>1.0852883134103977</v>
      </c>
      <c r="S54" s="56">
        <f>K246</f>
        <v>4.5714938164638346</v>
      </c>
      <c r="T54" s="58">
        <f>K247</f>
        <v>4.7411774393248738</v>
      </c>
      <c r="U54" s="58">
        <f>K248</f>
        <v>0.74299908968919348</v>
      </c>
      <c r="V54" s="60">
        <f>K249</f>
        <v>0.24180594164155411</v>
      </c>
    </row>
    <row r="55" spans="1:22" ht="14" customHeight="1">
      <c r="A55" s="121"/>
      <c r="B55" s="66"/>
      <c r="C55" s="9" t="s">
        <v>58</v>
      </c>
      <c r="D55" s="34"/>
      <c r="E55" s="5"/>
      <c r="F55" s="9"/>
      <c r="G55" s="22"/>
      <c r="H55" s="6"/>
      <c r="I55" s="23"/>
      <c r="J55" s="30"/>
      <c r="K55" s="30"/>
      <c r="N55" s="48" t="s">
        <v>41</v>
      </c>
      <c r="O55" s="56"/>
      <c r="P55" s="58"/>
      <c r="Q55" s="90"/>
      <c r="R55" s="60"/>
      <c r="S55" s="56"/>
      <c r="T55" s="58"/>
      <c r="U55" s="58"/>
      <c r="V55" s="9"/>
    </row>
    <row r="56" spans="1:22" ht="14" customHeight="1">
      <c r="A56" s="121"/>
      <c r="B56" s="66"/>
      <c r="C56" s="9" t="s">
        <v>59</v>
      </c>
      <c r="D56" s="88"/>
      <c r="E56" s="86"/>
      <c r="F56" s="39"/>
      <c r="G56" s="22"/>
      <c r="H56" s="22"/>
      <c r="I56" s="22"/>
      <c r="J56" s="30"/>
      <c r="K56" s="30"/>
      <c r="N56" s="48" t="s">
        <v>42</v>
      </c>
      <c r="O56" s="56"/>
      <c r="P56" s="72"/>
      <c r="Q56" s="72"/>
      <c r="R56" s="60"/>
      <c r="S56" s="56"/>
      <c r="T56" s="58"/>
      <c r="U56" s="58"/>
      <c r="V56" s="9"/>
    </row>
    <row r="57" spans="1:22" ht="14" customHeight="1" thickBot="1">
      <c r="A57" s="121"/>
      <c r="B57" s="66"/>
      <c r="C57" s="9" t="s">
        <v>60</v>
      </c>
      <c r="D57" s="35"/>
      <c r="E57" s="11"/>
      <c r="F57" s="12"/>
      <c r="G57" s="24"/>
      <c r="H57" s="25"/>
      <c r="I57" s="26"/>
      <c r="J57" s="31"/>
      <c r="K57" s="31"/>
      <c r="N57" s="48" t="s">
        <v>43</v>
      </c>
      <c r="O57" s="56">
        <f>J270</f>
        <v>4.0133521913922481</v>
      </c>
      <c r="P57" s="58">
        <f>J271</f>
        <v>93.175823882233956</v>
      </c>
      <c r="Q57" s="90">
        <f>J272</f>
        <v>1.7753603425196742</v>
      </c>
      <c r="R57" s="60">
        <f>J273</f>
        <v>1.0354635838541204</v>
      </c>
      <c r="S57" s="56">
        <f>K270</f>
        <v>0.27675958205798612</v>
      </c>
      <c r="T57" s="58">
        <f>K271</f>
        <v>0.8287629445257213</v>
      </c>
      <c r="U57" s="58">
        <f>K272</f>
        <v>0.29544520678223068</v>
      </c>
      <c r="V57" s="60">
        <f>K273</f>
        <v>0.40661511438221642</v>
      </c>
    </row>
    <row r="58" spans="1:22" ht="14" customHeight="1" thickBot="1">
      <c r="A58" s="122"/>
      <c r="B58" s="68"/>
      <c r="C58" s="12" t="s">
        <v>6</v>
      </c>
      <c r="D58" s="3">
        <f>SUM(D54:D57)</f>
        <v>0</v>
      </c>
      <c r="E58" s="3">
        <f>SUM(E54:E57)</f>
        <v>0</v>
      </c>
      <c r="F58" s="4">
        <f>SUM(F54:F57)</f>
        <v>0</v>
      </c>
      <c r="G58"/>
      <c r="H58"/>
      <c r="I58"/>
      <c r="J58" s="2"/>
      <c r="K58" s="2"/>
      <c r="N58" s="48" t="s">
        <v>44</v>
      </c>
      <c r="O58" s="56"/>
      <c r="P58" s="58"/>
      <c r="Q58" s="90"/>
      <c r="R58" s="60"/>
      <c r="S58" s="56"/>
      <c r="T58" s="72"/>
      <c r="U58" s="58"/>
      <c r="V58" s="9"/>
    </row>
    <row r="59" spans="1:22" ht="14" customHeight="1" thickBot="1">
      <c r="A59" s="83"/>
      <c r="B59" s="77"/>
      <c r="J59" s="81"/>
      <c r="K59" s="81"/>
      <c r="N59" s="48" t="s">
        <v>45</v>
      </c>
      <c r="O59" s="56"/>
      <c r="P59" s="58"/>
      <c r="Q59" s="90"/>
      <c r="R59" s="60"/>
      <c r="S59" s="56"/>
      <c r="T59" s="58"/>
      <c r="U59" s="58"/>
      <c r="V59" s="9"/>
    </row>
    <row r="60" spans="1:22" ht="14" customHeight="1">
      <c r="A60" s="120">
        <v>4</v>
      </c>
      <c r="B60" s="64"/>
      <c r="C60" s="128" t="s">
        <v>4</v>
      </c>
      <c r="D60" s="130" t="s">
        <v>9</v>
      </c>
      <c r="E60" s="131"/>
      <c r="F60" s="132"/>
      <c r="G60" s="136" t="s">
        <v>10</v>
      </c>
      <c r="H60" s="137"/>
      <c r="I60" s="138"/>
      <c r="J60" s="126" t="s">
        <v>7</v>
      </c>
      <c r="K60" s="126" t="s">
        <v>8</v>
      </c>
      <c r="N60" s="48" t="s">
        <v>46</v>
      </c>
      <c r="O60" s="56">
        <f>J294</f>
        <v>11.371919546501177</v>
      </c>
      <c r="P60" s="58">
        <f>J295</f>
        <v>74.320578104786037</v>
      </c>
      <c r="Q60" s="90">
        <f>J296</f>
        <v>10.627668759944678</v>
      </c>
      <c r="R60" s="60">
        <f>J297</f>
        <v>3.6798335887681133</v>
      </c>
      <c r="S60" s="56">
        <f>K294</f>
        <v>4.8369918702701113</v>
      </c>
      <c r="T60" s="58">
        <f>K295</f>
        <v>3.0971843321106491</v>
      </c>
      <c r="U60" s="58">
        <f>K296</f>
        <v>2.4920878561272417</v>
      </c>
      <c r="V60" s="60">
        <f>K297</f>
        <v>0.78987766473158305</v>
      </c>
    </row>
    <row r="61" spans="1:22" ht="14" customHeight="1" thickBot="1">
      <c r="A61" s="121"/>
      <c r="B61" s="66"/>
      <c r="C61" s="129"/>
      <c r="D61" s="133"/>
      <c r="E61" s="134"/>
      <c r="F61" s="135"/>
      <c r="G61" s="139"/>
      <c r="H61" s="140"/>
      <c r="I61" s="141"/>
      <c r="J61" s="127"/>
      <c r="K61" s="127"/>
      <c r="N61" s="48" t="s">
        <v>47</v>
      </c>
      <c r="O61" s="56"/>
      <c r="P61" s="58"/>
      <c r="Q61" s="90"/>
      <c r="R61" s="60"/>
      <c r="S61" s="56"/>
      <c r="T61" s="58"/>
      <c r="U61" s="58"/>
      <c r="V61" s="9"/>
    </row>
    <row r="62" spans="1:22" ht="14" customHeight="1">
      <c r="A62" s="121"/>
      <c r="B62" s="66"/>
      <c r="C62" s="9" t="s">
        <v>1</v>
      </c>
      <c r="D62" s="33">
        <v>4524632</v>
      </c>
      <c r="E62" s="13">
        <v>2922648</v>
      </c>
      <c r="F62" s="14">
        <v>4241249</v>
      </c>
      <c r="G62" s="27">
        <f>(D62/D66)*100</f>
        <v>4.7077070537581571</v>
      </c>
      <c r="H62" s="18">
        <f>(E62/E66)*100</f>
        <v>5.4036832302201931</v>
      </c>
      <c r="I62" s="28">
        <f>(F62/F66)*100</f>
        <v>5.1358361627614517</v>
      </c>
      <c r="J62" s="29">
        <f>AVERAGE(G62:I62)</f>
        <v>5.0824088155799343</v>
      </c>
      <c r="K62" s="29">
        <f>(STDEV(G62:I62))/SQRT(3)</f>
        <v>0.20267919694336303</v>
      </c>
      <c r="N62" s="48" t="s">
        <v>48</v>
      </c>
      <c r="O62" s="56">
        <f>J310</f>
        <v>9.5798184357787477</v>
      </c>
      <c r="P62" s="58">
        <f>J311</f>
        <v>85.647333911212641</v>
      </c>
      <c r="Q62" s="90">
        <f>J312</f>
        <v>3.2293518879887979</v>
      </c>
      <c r="R62" s="60">
        <f>J313</f>
        <v>1.54349576501982</v>
      </c>
      <c r="S62" s="56">
        <f>K310</f>
        <v>0.49968206967113654</v>
      </c>
      <c r="T62" s="58">
        <f>K311</f>
        <v>0.55558937368053818</v>
      </c>
      <c r="U62" s="58">
        <f>K312</f>
        <v>0.17636652538943035</v>
      </c>
      <c r="V62" s="60">
        <f>K313</f>
        <v>4.702443571648357E-2</v>
      </c>
    </row>
    <row r="63" spans="1:22" ht="14" customHeight="1" thickBot="1">
      <c r="A63" s="121"/>
      <c r="B63" s="66"/>
      <c r="C63" s="9" t="s">
        <v>58</v>
      </c>
      <c r="D63" s="34">
        <v>90856780</v>
      </c>
      <c r="E63" s="107">
        <v>50205968</v>
      </c>
      <c r="F63" s="9">
        <v>75408370</v>
      </c>
      <c r="G63" s="22">
        <f>(D63/D66)*100</f>
        <v>94.533014859054404</v>
      </c>
      <c r="H63" s="6">
        <f>(E63/E66)*100</f>
        <v>92.825802949438867</v>
      </c>
      <c r="I63" s="23">
        <f>(F63/F66)*100</f>
        <v>91.313910977850128</v>
      </c>
      <c r="J63" s="30">
        <f>AVERAGE(G63:I63)</f>
        <v>92.890909595447795</v>
      </c>
      <c r="K63" s="30">
        <f>(STDEV(G63:I63))/SQRT(3)</f>
        <v>0.92984525702075971</v>
      </c>
      <c r="N63" s="49" t="s">
        <v>49</v>
      </c>
      <c r="O63" s="57"/>
      <c r="P63" s="62"/>
      <c r="Q63" s="95"/>
      <c r="R63" s="61"/>
      <c r="S63" s="57"/>
      <c r="T63" s="62"/>
      <c r="U63" s="62"/>
      <c r="V63" s="61"/>
    </row>
    <row r="64" spans="1:22" ht="14" customHeight="1">
      <c r="A64" s="121"/>
      <c r="B64" s="66"/>
      <c r="C64" s="9" t="s">
        <v>59</v>
      </c>
      <c r="D64" s="88">
        <v>287291</v>
      </c>
      <c r="E64" s="86">
        <v>526651</v>
      </c>
      <c r="F64" s="39">
        <v>1370412</v>
      </c>
      <c r="G64" s="22">
        <f>(D64/D66)*100</f>
        <v>0.29891532994975828</v>
      </c>
      <c r="H64" s="22">
        <f>(E64/E66)*100</f>
        <v>0.97372491551452467</v>
      </c>
      <c r="I64" s="22">
        <f>(F64/F66)*100</f>
        <v>1.6594667060298152</v>
      </c>
      <c r="J64" s="30">
        <f>AVERAGE(G64:I64)</f>
        <v>0.97736898383136595</v>
      </c>
      <c r="K64" s="30">
        <f>(STDEV(G64:I64))/SQRT(3)</f>
        <v>0.39276157787465138</v>
      </c>
    </row>
    <row r="65" spans="1:11" ht="14" customHeight="1" thickBot="1">
      <c r="A65" s="121"/>
      <c r="B65" s="66"/>
      <c r="C65" s="9" t="s">
        <v>60</v>
      </c>
      <c r="D65" s="35">
        <v>442460</v>
      </c>
      <c r="E65" s="11">
        <v>430953</v>
      </c>
      <c r="F65" s="12">
        <v>1561439</v>
      </c>
      <c r="G65" s="24">
        <f>(D65/D66)*100</f>
        <v>0.46036275723767905</v>
      </c>
      <c r="H65" s="25">
        <f>(E65/E66)*100</f>
        <v>0.79678890482640496</v>
      </c>
      <c r="I65" s="26">
        <f>(F65/F66)*100</f>
        <v>1.8907861533586166</v>
      </c>
      <c r="J65" s="31">
        <f>AVERAGE(G65:I65)</f>
        <v>1.0493126051409003</v>
      </c>
      <c r="K65" s="31">
        <f>(STDEV(G65:I65))/SQRT(3)</f>
        <v>0.43180008393465785</v>
      </c>
    </row>
    <row r="66" spans="1:11" ht="14" customHeight="1" thickBot="1">
      <c r="A66" s="122"/>
      <c r="B66" s="68"/>
      <c r="C66" s="12" t="s">
        <v>6</v>
      </c>
      <c r="D66" s="3">
        <f>SUM(D62:D65)</f>
        <v>96111163</v>
      </c>
      <c r="E66" s="3">
        <f>SUM(E62:E65)</f>
        <v>54086220</v>
      </c>
      <c r="F66" s="4">
        <f>SUM(F62:F65)</f>
        <v>82581470</v>
      </c>
      <c r="G66"/>
      <c r="H66"/>
      <c r="I66"/>
      <c r="J66" s="2"/>
      <c r="K66" s="2"/>
    </row>
    <row r="67" spans="1:11" ht="14" customHeight="1" thickBot="1">
      <c r="A67" s="83"/>
      <c r="B67" s="77"/>
      <c r="C67" s="83"/>
      <c r="D67" s="78"/>
      <c r="E67" s="78"/>
      <c r="F67" s="78"/>
      <c r="G67" s="79"/>
      <c r="H67" s="79"/>
      <c r="I67" s="79"/>
      <c r="J67" s="82"/>
      <c r="K67" s="82"/>
    </row>
    <row r="68" spans="1:11" ht="14" customHeight="1">
      <c r="A68" s="120">
        <v>5</v>
      </c>
      <c r="B68" s="64"/>
      <c r="C68" s="128" t="s">
        <v>4</v>
      </c>
      <c r="D68" s="130" t="s">
        <v>9</v>
      </c>
      <c r="E68" s="131"/>
      <c r="F68" s="132"/>
      <c r="G68" s="136" t="s">
        <v>10</v>
      </c>
      <c r="H68" s="137"/>
      <c r="I68" s="138"/>
      <c r="J68" s="126" t="s">
        <v>7</v>
      </c>
      <c r="K68" s="126" t="s">
        <v>8</v>
      </c>
    </row>
    <row r="69" spans="1:11" ht="14" customHeight="1" thickBot="1">
      <c r="A69" s="121"/>
      <c r="B69" s="66"/>
      <c r="C69" s="129"/>
      <c r="D69" s="133"/>
      <c r="E69" s="134"/>
      <c r="F69" s="135"/>
      <c r="G69" s="139"/>
      <c r="H69" s="140"/>
      <c r="I69" s="141"/>
      <c r="J69" s="127"/>
      <c r="K69" s="127"/>
    </row>
    <row r="70" spans="1:11" ht="14" customHeight="1">
      <c r="A70" s="121"/>
      <c r="B70" s="66"/>
      <c r="C70" s="9" t="s">
        <v>1</v>
      </c>
      <c r="D70" s="33">
        <v>13619031</v>
      </c>
      <c r="E70" s="13">
        <v>17864029</v>
      </c>
      <c r="F70" s="14">
        <v>1350720</v>
      </c>
      <c r="G70" s="27">
        <f>(D70/D74)*100</f>
        <v>6.3219050070181391</v>
      </c>
      <c r="H70" s="18">
        <f>(E70/E74)*100</f>
        <v>6.8875997708018417</v>
      </c>
      <c r="I70" s="28">
        <f>(F70/F74)*100</f>
        <v>1.4974868602379521</v>
      </c>
      <c r="J70" s="29">
        <f>AVERAGE(G70:I70)</f>
        <v>4.9023305460193107</v>
      </c>
      <c r="K70" s="29">
        <f>(STDEV(G70:I70))/SQRT(3)</f>
        <v>1.7102361469396525</v>
      </c>
    </row>
    <row r="71" spans="1:11" ht="14" customHeight="1">
      <c r="A71" s="121"/>
      <c r="B71" s="66"/>
      <c r="C71" s="9" t="s">
        <v>58</v>
      </c>
      <c r="D71" s="34">
        <v>184233813</v>
      </c>
      <c r="E71" s="5">
        <v>215047676</v>
      </c>
      <c r="F71" s="9">
        <v>80738577</v>
      </c>
      <c r="G71" s="22">
        <f>(D71/D74)*100</f>
        <v>85.520670660544312</v>
      </c>
      <c r="H71" s="6">
        <f>(E71/E74)*100</f>
        <v>82.913116852254802</v>
      </c>
      <c r="I71" s="23">
        <f>(F71/F74)*100</f>
        <v>89.511488814713729</v>
      </c>
      <c r="J71" s="30">
        <f>AVERAGE(G71:I71)</f>
        <v>85.981758775837605</v>
      </c>
      <c r="K71" s="30">
        <f>(STDEV(G71:I71))/SQRT(3)</f>
        <v>1.9186870359953241</v>
      </c>
    </row>
    <row r="72" spans="1:11" ht="14" customHeight="1">
      <c r="A72" s="121"/>
      <c r="B72" s="66"/>
      <c r="C72" s="9" t="s">
        <v>59</v>
      </c>
      <c r="D72" s="88">
        <v>16671226</v>
      </c>
      <c r="E72" s="86">
        <v>14225337</v>
      </c>
      <c r="F72" s="39">
        <v>6313388</v>
      </c>
      <c r="G72" s="22">
        <f>(D72/D74)*100</f>
        <v>7.7387229034526008</v>
      </c>
      <c r="H72" s="22">
        <f>(E72/E74)*100</f>
        <v>5.4846769371444113</v>
      </c>
      <c r="I72" s="22">
        <f>(F72/F74)*100</f>
        <v>6.9993896392916106</v>
      </c>
      <c r="J72" s="30">
        <f>AVERAGE(G72:I72)</f>
        <v>6.7409298266295403</v>
      </c>
      <c r="K72" s="30">
        <f>(STDEV(G72:I72))/SQRT(3)</f>
        <v>0.66339578700012292</v>
      </c>
    </row>
    <row r="73" spans="1:11" ht="14" customHeight="1" thickBot="1">
      <c r="A73" s="121"/>
      <c r="B73" s="66"/>
      <c r="C73" s="9" t="s">
        <v>60</v>
      </c>
      <c r="D73" s="35">
        <v>901992</v>
      </c>
      <c r="E73" s="11">
        <v>12228043</v>
      </c>
      <c r="F73" s="12">
        <v>1796437</v>
      </c>
      <c r="G73" s="24">
        <f>(D73/D74)*100</f>
        <v>0.41870142898494794</v>
      </c>
      <c r="H73" s="25">
        <f>(E73/E74)*100</f>
        <v>4.714606439798942</v>
      </c>
      <c r="I73" s="26">
        <f>(F73/F74)*100</f>
        <v>1.9916346857566973</v>
      </c>
      <c r="J73" s="31">
        <f>AVERAGE(G73:I73)</f>
        <v>2.3749808515135289</v>
      </c>
      <c r="K73" s="31">
        <f>(STDEV(G73:I73))/SQRT(3)</f>
        <v>1.2548460300749444</v>
      </c>
    </row>
    <row r="74" spans="1:11" ht="14" customHeight="1" thickBot="1">
      <c r="A74" s="122"/>
      <c r="B74" s="68"/>
      <c r="C74" s="12" t="s">
        <v>6</v>
      </c>
      <c r="D74" s="3">
        <f>SUM(D70:D73)</f>
        <v>215426062</v>
      </c>
      <c r="E74" s="3">
        <f>SUM(E70:E73)</f>
        <v>259365085</v>
      </c>
      <c r="F74" s="4">
        <f>SUM(F70:F73)</f>
        <v>90199122</v>
      </c>
      <c r="G74"/>
      <c r="H74"/>
      <c r="I74"/>
      <c r="J74" s="2"/>
      <c r="K74" s="2"/>
    </row>
    <row r="75" spans="1:11" ht="14" customHeight="1" thickBot="1">
      <c r="A75" s="83"/>
      <c r="B75" s="77"/>
      <c r="G75" s="80"/>
      <c r="H75" s="80"/>
      <c r="I75" s="80"/>
      <c r="J75" s="80"/>
      <c r="K75" s="80"/>
    </row>
    <row r="76" spans="1:11" ht="14" customHeight="1" thickBot="1">
      <c r="A76" s="120">
        <v>6</v>
      </c>
      <c r="B76" s="64"/>
      <c r="C76" s="128" t="s">
        <v>4</v>
      </c>
      <c r="D76" s="142" t="s">
        <v>9</v>
      </c>
      <c r="E76" s="143"/>
      <c r="F76" s="144"/>
      <c r="G76" s="145" t="s">
        <v>10</v>
      </c>
      <c r="H76" s="146"/>
      <c r="I76" s="147"/>
      <c r="J76" s="126" t="s">
        <v>7</v>
      </c>
      <c r="K76" s="126" t="s">
        <v>8</v>
      </c>
    </row>
    <row r="77" spans="1:11" ht="14" customHeight="1" thickBot="1">
      <c r="A77" s="121"/>
      <c r="B77" s="66"/>
      <c r="C77" s="129"/>
      <c r="D77" s="32"/>
      <c r="E77" s="15"/>
      <c r="F77" s="16"/>
      <c r="G77" s="19"/>
      <c r="H77" s="20"/>
      <c r="I77" s="21"/>
      <c r="J77" s="127"/>
      <c r="K77" s="127"/>
    </row>
    <row r="78" spans="1:11" ht="14" customHeight="1">
      <c r="A78" s="121"/>
      <c r="B78" s="66"/>
      <c r="C78" s="9" t="s">
        <v>1</v>
      </c>
      <c r="D78" s="33"/>
      <c r="E78" s="13"/>
      <c r="F78" s="14"/>
      <c r="G78" s="27"/>
      <c r="H78" s="18"/>
      <c r="I78" s="28"/>
      <c r="J78" s="29"/>
      <c r="K78" s="29"/>
    </row>
    <row r="79" spans="1:11" ht="14" customHeight="1">
      <c r="A79" s="121"/>
      <c r="B79" s="66"/>
      <c r="C79" s="9" t="s">
        <v>58</v>
      </c>
      <c r="D79" s="34"/>
      <c r="E79" s="5"/>
      <c r="F79" s="9"/>
      <c r="G79" s="22"/>
      <c r="H79" s="6"/>
      <c r="I79" s="23"/>
      <c r="J79" s="30"/>
      <c r="K79" s="30"/>
    </row>
    <row r="80" spans="1:11" ht="14" customHeight="1">
      <c r="A80" s="121"/>
      <c r="B80" s="66"/>
      <c r="C80" s="9" t="s">
        <v>59</v>
      </c>
      <c r="D80" s="88"/>
      <c r="E80" s="86"/>
      <c r="F80" s="39"/>
      <c r="G80" s="22"/>
      <c r="H80" s="22"/>
      <c r="I80" s="22"/>
      <c r="J80" s="30"/>
      <c r="K80" s="30"/>
    </row>
    <row r="81" spans="1:11" ht="14" customHeight="1" thickBot="1">
      <c r="A81" s="121"/>
      <c r="B81" s="66"/>
      <c r="C81" s="9" t="s">
        <v>60</v>
      </c>
      <c r="D81" s="35"/>
      <c r="E81" s="11"/>
      <c r="F81" s="12"/>
      <c r="G81" s="24"/>
      <c r="H81" s="25"/>
      <c r="I81" s="26"/>
      <c r="J81" s="31"/>
      <c r="K81" s="31"/>
    </row>
    <row r="82" spans="1:11" ht="14" customHeight="1" thickBot="1">
      <c r="A82" s="122"/>
      <c r="B82" s="68"/>
      <c r="C82" s="12" t="s">
        <v>6</v>
      </c>
      <c r="D82" s="3">
        <f>SUM(D78:D81)</f>
        <v>0</v>
      </c>
      <c r="E82" s="3">
        <f>SUM(E78:E81)</f>
        <v>0</v>
      </c>
      <c r="F82" s="4">
        <f>SUM(F78:F81)</f>
        <v>0</v>
      </c>
      <c r="G82"/>
      <c r="H82"/>
      <c r="I82"/>
      <c r="J82" s="2"/>
      <c r="K82" s="2"/>
    </row>
    <row r="83" spans="1:11" ht="14" customHeight="1" thickBot="1">
      <c r="A83" s="97"/>
      <c r="B83" s="82"/>
      <c r="C83" s="81"/>
      <c r="G83" s="81"/>
      <c r="H83" s="81"/>
      <c r="I83" s="81"/>
      <c r="J83" s="81"/>
      <c r="K83" s="81"/>
    </row>
    <row r="84" spans="1:11" ht="14" customHeight="1" thickBot="1">
      <c r="A84" s="120">
        <v>7</v>
      </c>
      <c r="B84" s="64"/>
      <c r="C84" s="128" t="s">
        <v>4</v>
      </c>
      <c r="D84" s="142" t="s">
        <v>9</v>
      </c>
      <c r="E84" s="143"/>
      <c r="F84" s="144"/>
      <c r="G84" s="145" t="s">
        <v>10</v>
      </c>
      <c r="H84" s="146"/>
      <c r="I84" s="147"/>
      <c r="J84" s="126" t="s">
        <v>7</v>
      </c>
      <c r="K84" s="126" t="s">
        <v>8</v>
      </c>
    </row>
    <row r="85" spans="1:11" ht="14" customHeight="1" thickBot="1">
      <c r="A85" s="121"/>
      <c r="B85" s="66"/>
      <c r="C85" s="129"/>
      <c r="D85" s="32"/>
      <c r="E85" s="15"/>
      <c r="F85" s="16"/>
      <c r="G85" s="19"/>
      <c r="H85" s="20"/>
      <c r="I85" s="21"/>
      <c r="J85" s="127"/>
      <c r="K85" s="127"/>
    </row>
    <row r="86" spans="1:11" ht="14" customHeight="1">
      <c r="A86" s="121"/>
      <c r="B86" s="66"/>
      <c r="C86" s="9" t="s">
        <v>1</v>
      </c>
      <c r="D86" s="33"/>
      <c r="E86" s="13"/>
      <c r="F86" s="14"/>
      <c r="G86" s="27"/>
      <c r="H86" s="18"/>
      <c r="I86" s="28"/>
      <c r="J86" s="29"/>
      <c r="K86" s="29"/>
    </row>
    <row r="87" spans="1:11" ht="14" customHeight="1">
      <c r="A87" s="121"/>
      <c r="B87" s="66"/>
      <c r="C87" s="9" t="s">
        <v>58</v>
      </c>
      <c r="D87" s="34"/>
      <c r="E87" s="5"/>
      <c r="F87" s="9"/>
      <c r="G87" s="22"/>
      <c r="H87" s="6"/>
      <c r="I87" s="23"/>
      <c r="J87" s="30"/>
      <c r="K87" s="30"/>
    </row>
    <row r="88" spans="1:11" ht="14" customHeight="1">
      <c r="A88" s="121"/>
      <c r="B88" s="66"/>
      <c r="C88" s="9" t="s">
        <v>59</v>
      </c>
      <c r="D88" s="88"/>
      <c r="E88" s="86"/>
      <c r="F88" s="39"/>
      <c r="G88" s="22"/>
      <c r="H88" s="22"/>
      <c r="I88" s="22"/>
      <c r="J88" s="30"/>
      <c r="K88" s="30"/>
    </row>
    <row r="89" spans="1:11" ht="14" customHeight="1" thickBot="1">
      <c r="A89" s="121"/>
      <c r="B89" s="66"/>
      <c r="C89" s="9" t="s">
        <v>60</v>
      </c>
      <c r="D89" s="35"/>
      <c r="E89" s="11"/>
      <c r="F89" s="12"/>
      <c r="G89" s="24"/>
      <c r="H89" s="25"/>
      <c r="I89" s="26"/>
      <c r="J89" s="31"/>
      <c r="K89" s="31"/>
    </row>
    <row r="90" spans="1:11" ht="14" customHeight="1" thickBot="1">
      <c r="A90" s="122"/>
      <c r="B90" s="68"/>
      <c r="C90" s="12" t="s">
        <v>6</v>
      </c>
      <c r="D90" s="3">
        <f>SUM(D86:D89)</f>
        <v>0</v>
      </c>
      <c r="E90" s="3">
        <f>SUM(E86:E89)</f>
        <v>0</v>
      </c>
      <c r="F90" s="4">
        <f>SUM(F86:F89)</f>
        <v>0</v>
      </c>
      <c r="G90"/>
      <c r="H90"/>
      <c r="I90"/>
      <c r="J90" s="2"/>
      <c r="K90" s="2"/>
    </row>
    <row r="91" spans="1:11" ht="14" customHeight="1" thickBot="1">
      <c r="A91" s="97"/>
      <c r="B91" s="77"/>
      <c r="C91" s="83"/>
      <c r="D91" s="78"/>
      <c r="E91" s="78"/>
      <c r="F91" s="78"/>
      <c r="G91" s="79"/>
      <c r="H91" s="79"/>
      <c r="I91" s="79"/>
      <c r="J91" s="82"/>
      <c r="K91" s="82"/>
    </row>
    <row r="92" spans="1:11" ht="14" customHeight="1" thickBot="1">
      <c r="A92" s="120">
        <v>8</v>
      </c>
      <c r="B92" s="64"/>
      <c r="C92" s="128" t="s">
        <v>4</v>
      </c>
      <c r="D92" s="142" t="s">
        <v>9</v>
      </c>
      <c r="E92" s="143"/>
      <c r="F92" s="144"/>
      <c r="G92" s="145" t="s">
        <v>10</v>
      </c>
      <c r="H92" s="146"/>
      <c r="I92" s="147"/>
      <c r="J92" s="126" t="s">
        <v>7</v>
      </c>
      <c r="K92" s="126" t="s">
        <v>8</v>
      </c>
    </row>
    <row r="93" spans="1:11" ht="14" customHeight="1" thickBot="1">
      <c r="A93" s="121"/>
      <c r="B93" s="66"/>
      <c r="C93" s="129"/>
      <c r="D93" s="32"/>
      <c r="E93" s="15"/>
      <c r="F93" s="16"/>
      <c r="G93" s="19"/>
      <c r="H93" s="20"/>
      <c r="I93" s="21"/>
      <c r="J93" s="127"/>
      <c r="K93" s="127"/>
    </row>
    <row r="94" spans="1:11" ht="14" customHeight="1">
      <c r="A94" s="121"/>
      <c r="B94" s="66"/>
      <c r="C94" s="9" t="s">
        <v>1</v>
      </c>
      <c r="D94" s="33"/>
      <c r="E94" s="13"/>
      <c r="F94" s="14"/>
      <c r="G94" s="27"/>
      <c r="H94" s="18"/>
      <c r="I94" s="28"/>
      <c r="J94" s="29"/>
      <c r="K94" s="29"/>
    </row>
    <row r="95" spans="1:11" ht="14" customHeight="1">
      <c r="A95" s="121"/>
      <c r="B95" s="66"/>
      <c r="C95" s="9" t="s">
        <v>58</v>
      </c>
      <c r="D95" s="34"/>
      <c r="E95" s="5"/>
      <c r="F95" s="9"/>
      <c r="G95" s="22"/>
      <c r="H95" s="6"/>
      <c r="I95" s="23"/>
      <c r="J95" s="30"/>
      <c r="K95" s="30"/>
    </row>
    <row r="96" spans="1:11" ht="14" customHeight="1">
      <c r="A96" s="121"/>
      <c r="B96" s="66"/>
      <c r="C96" s="9" t="s">
        <v>59</v>
      </c>
      <c r="D96" s="88"/>
      <c r="E96" s="86"/>
      <c r="F96" s="39"/>
      <c r="G96" s="22"/>
      <c r="H96" s="22"/>
      <c r="I96" s="22"/>
      <c r="J96" s="30"/>
      <c r="K96" s="30"/>
    </row>
    <row r="97" spans="1:11" ht="14" customHeight="1" thickBot="1">
      <c r="A97" s="121"/>
      <c r="B97" s="66"/>
      <c r="C97" s="9" t="s">
        <v>60</v>
      </c>
      <c r="D97" s="35"/>
      <c r="E97" s="11"/>
      <c r="F97" s="12"/>
      <c r="G97" s="24"/>
      <c r="H97" s="25"/>
      <c r="I97" s="26"/>
      <c r="J97" s="31"/>
      <c r="K97" s="31"/>
    </row>
    <row r="98" spans="1:11" ht="14" customHeight="1" thickBot="1">
      <c r="A98" s="122"/>
      <c r="B98" s="68"/>
      <c r="C98" s="12" t="s">
        <v>6</v>
      </c>
      <c r="D98" s="3">
        <f>SUM(D94:D97)</f>
        <v>0</v>
      </c>
      <c r="E98" s="3">
        <f>SUM(E94:E97)</f>
        <v>0</v>
      </c>
      <c r="F98" s="4">
        <f>SUM(F94:F97)</f>
        <v>0</v>
      </c>
      <c r="G98"/>
      <c r="H98"/>
      <c r="I98"/>
      <c r="J98" s="2"/>
      <c r="K98" s="2"/>
    </row>
    <row r="99" spans="1:11" ht="14" customHeight="1" thickBot="1">
      <c r="A99" s="97"/>
      <c r="B99" s="77"/>
      <c r="G99" s="80"/>
      <c r="H99" s="80"/>
      <c r="I99" s="80"/>
      <c r="J99" s="80"/>
      <c r="K99" s="80"/>
    </row>
    <row r="100" spans="1:11" ht="14" customHeight="1" thickBot="1">
      <c r="A100" s="120">
        <v>9</v>
      </c>
      <c r="B100" s="64"/>
      <c r="C100" s="128" t="s">
        <v>4</v>
      </c>
      <c r="D100" s="142" t="s">
        <v>9</v>
      </c>
      <c r="E100" s="143"/>
      <c r="F100" s="144"/>
      <c r="G100" s="145" t="s">
        <v>10</v>
      </c>
      <c r="H100" s="146"/>
      <c r="I100" s="147"/>
      <c r="J100" s="126" t="s">
        <v>7</v>
      </c>
      <c r="K100" s="126" t="s">
        <v>8</v>
      </c>
    </row>
    <row r="101" spans="1:11" ht="14" customHeight="1" thickBot="1">
      <c r="A101" s="121"/>
      <c r="B101" s="66"/>
      <c r="C101" s="129"/>
      <c r="D101" s="32"/>
      <c r="E101" s="15"/>
      <c r="F101" s="16"/>
      <c r="G101" s="19"/>
      <c r="H101" s="20"/>
      <c r="I101" s="21"/>
      <c r="J101" s="127"/>
      <c r="K101" s="127"/>
    </row>
    <row r="102" spans="1:11" ht="14" customHeight="1">
      <c r="A102" s="121"/>
      <c r="B102" s="66"/>
      <c r="C102" s="9" t="s">
        <v>1</v>
      </c>
      <c r="D102" s="33"/>
      <c r="E102" s="13"/>
      <c r="F102" s="14"/>
      <c r="G102" s="27"/>
      <c r="H102" s="18"/>
      <c r="I102" s="28"/>
      <c r="J102" s="29"/>
      <c r="K102" s="29"/>
    </row>
    <row r="103" spans="1:11" ht="14" customHeight="1">
      <c r="A103" s="121"/>
      <c r="B103" s="66"/>
      <c r="C103" s="9" t="s">
        <v>58</v>
      </c>
      <c r="D103" s="34"/>
      <c r="E103" s="5"/>
      <c r="F103" s="9"/>
      <c r="G103" s="22"/>
      <c r="H103" s="6"/>
      <c r="I103" s="23"/>
      <c r="J103" s="30"/>
      <c r="K103" s="30"/>
    </row>
    <row r="104" spans="1:11" ht="14" customHeight="1">
      <c r="A104" s="121"/>
      <c r="B104" s="66"/>
      <c r="C104" s="9" t="s">
        <v>59</v>
      </c>
      <c r="D104" s="88"/>
      <c r="E104" s="86"/>
      <c r="F104" s="39"/>
      <c r="G104" s="22"/>
      <c r="H104" s="22"/>
      <c r="I104" s="22"/>
      <c r="J104" s="30"/>
      <c r="K104" s="30"/>
    </row>
    <row r="105" spans="1:11" ht="14" customHeight="1" thickBot="1">
      <c r="A105" s="121"/>
      <c r="B105" s="66"/>
      <c r="C105" s="9" t="s">
        <v>60</v>
      </c>
      <c r="D105" s="35"/>
      <c r="E105" s="11"/>
      <c r="F105" s="12"/>
      <c r="G105" s="24"/>
      <c r="H105" s="25"/>
      <c r="I105" s="26"/>
      <c r="J105" s="31"/>
      <c r="K105" s="31"/>
    </row>
    <row r="106" spans="1:11" ht="14" customHeight="1" thickBot="1">
      <c r="A106" s="122"/>
      <c r="B106" s="68"/>
      <c r="C106" s="12" t="s">
        <v>6</v>
      </c>
      <c r="D106" s="3">
        <f>SUM(D102:D105)</f>
        <v>0</v>
      </c>
      <c r="E106" s="3">
        <f>SUM(E102:E105)</f>
        <v>0</v>
      </c>
      <c r="F106" s="4">
        <f>SUM(F102:F105)</f>
        <v>0</v>
      </c>
      <c r="G106"/>
      <c r="H106"/>
      <c r="I106"/>
      <c r="J106" s="2"/>
      <c r="K106" s="2"/>
    </row>
    <row r="107" spans="1:11" ht="14" customHeight="1" thickBot="1">
      <c r="A107" s="97"/>
      <c r="B107" s="77"/>
      <c r="J107" s="81"/>
      <c r="K107" s="81"/>
    </row>
    <row r="108" spans="1:11" ht="14" customHeight="1">
      <c r="A108" s="120">
        <v>10</v>
      </c>
      <c r="B108" s="64"/>
      <c r="C108" s="128" t="s">
        <v>4</v>
      </c>
      <c r="D108" s="130" t="s">
        <v>9</v>
      </c>
      <c r="E108" s="131"/>
      <c r="F108" s="132"/>
      <c r="G108" s="136" t="s">
        <v>10</v>
      </c>
      <c r="H108" s="137"/>
      <c r="I108" s="138"/>
      <c r="J108" s="126" t="s">
        <v>7</v>
      </c>
      <c r="K108" s="126" t="s">
        <v>8</v>
      </c>
    </row>
    <row r="109" spans="1:11" ht="14" customHeight="1" thickBot="1">
      <c r="A109" s="121"/>
      <c r="B109" s="66"/>
      <c r="C109" s="129"/>
      <c r="D109" s="133"/>
      <c r="E109" s="134"/>
      <c r="F109" s="135"/>
      <c r="G109" s="139"/>
      <c r="H109" s="140"/>
      <c r="I109" s="141"/>
      <c r="J109" s="127"/>
      <c r="K109" s="127"/>
    </row>
    <row r="110" spans="1:11" ht="14" customHeight="1">
      <c r="A110" s="121"/>
      <c r="B110" s="66"/>
      <c r="C110" s="9" t="s">
        <v>1</v>
      </c>
      <c r="D110" s="33">
        <v>4360335</v>
      </c>
      <c r="E110" s="13">
        <v>2564670</v>
      </c>
      <c r="F110" s="14">
        <v>32817154</v>
      </c>
      <c r="G110" s="27">
        <f>(D110/D114)*100</f>
        <v>6.8534951468015111</v>
      </c>
      <c r="H110" s="18">
        <f>(E110/E114)*100</f>
        <v>14.793288670118724</v>
      </c>
      <c r="I110" s="28">
        <f>(F110/F114)*100</f>
        <v>9.5554670098663799</v>
      </c>
      <c r="J110" s="29">
        <f>AVERAGE(G110:I110)</f>
        <v>10.400750275595538</v>
      </c>
      <c r="K110" s="29">
        <f>(STDEV(G110:I110))/SQRT(3)</f>
        <v>2.3306621482401955</v>
      </c>
    </row>
    <row r="111" spans="1:11" ht="14" customHeight="1">
      <c r="A111" s="121"/>
      <c r="B111" s="66"/>
      <c r="C111" s="9" t="s">
        <v>58</v>
      </c>
      <c r="D111" s="34">
        <v>50662233</v>
      </c>
      <c r="E111" s="5">
        <v>13754232</v>
      </c>
      <c r="F111" s="9">
        <v>257960185</v>
      </c>
      <c r="G111" s="22">
        <f>(D111/D114)*100</f>
        <v>79.629975217873721</v>
      </c>
      <c r="H111" s="6">
        <f>(E111/E114)*100</f>
        <v>79.33586949267719</v>
      </c>
      <c r="I111" s="23">
        <f>(F111/F114)*100</f>
        <v>75.111023875700127</v>
      </c>
      <c r="J111" s="30">
        <f>AVERAGE(G111:I111)</f>
        <v>78.025622862083694</v>
      </c>
      <c r="K111" s="30">
        <f>(STDEV(G111:I111))/SQRT(3)</f>
        <v>1.4597705279677087</v>
      </c>
    </row>
    <row r="112" spans="1:11" ht="14" customHeight="1">
      <c r="A112" s="121"/>
      <c r="B112" s="66"/>
      <c r="C112" s="9" t="s">
        <v>59</v>
      </c>
      <c r="D112" s="88">
        <v>8296761</v>
      </c>
      <c r="E112" s="86">
        <v>661559</v>
      </c>
      <c r="F112" s="39">
        <v>50703312</v>
      </c>
      <c r="G112" s="22">
        <f>(D112/D114)*100</f>
        <v>13.040697847223218</v>
      </c>
      <c r="H112" s="22">
        <f>(E112/E114)*100</f>
        <v>3.8159425030569523</v>
      </c>
      <c r="I112" s="22">
        <f>(F112/F114)*100</f>
        <v>14.763432109529125</v>
      </c>
      <c r="J112" s="30">
        <f>AVERAGE(G112:I112)</f>
        <v>10.540024153269764</v>
      </c>
      <c r="K112" s="30">
        <f>(STDEV(G112:I112))/SQRT(3)</f>
        <v>3.3986227045514172</v>
      </c>
    </row>
    <row r="113" spans="1:11" ht="14" customHeight="1" thickBot="1">
      <c r="A113" s="121"/>
      <c r="B113" s="66"/>
      <c r="C113" s="9" t="s">
        <v>60</v>
      </c>
      <c r="D113" s="35">
        <v>302734</v>
      </c>
      <c r="E113" s="11">
        <v>356252</v>
      </c>
      <c r="F113" s="12">
        <v>1957864</v>
      </c>
      <c r="G113" s="24">
        <f>(D113/D114)*100</f>
        <v>0.47583178810155841</v>
      </c>
      <c r="H113" s="25">
        <f>(E113/E114)*100</f>
        <v>2.0548993341471364</v>
      </c>
      <c r="I113" s="26">
        <f>(F113/F114)*100</f>
        <v>0.57007700490435675</v>
      </c>
      <c r="J113" s="31">
        <f>AVERAGE(G113:I113)</f>
        <v>1.0336027090510174</v>
      </c>
      <c r="K113" s="31">
        <f>(STDEV(G113:I113))/SQRT(3)</f>
        <v>0.51137254441587343</v>
      </c>
    </row>
    <row r="114" spans="1:11" ht="14" customHeight="1" thickBot="1">
      <c r="A114" s="122"/>
      <c r="B114" s="68"/>
      <c r="C114" s="12" t="s">
        <v>6</v>
      </c>
      <c r="D114" s="3">
        <f>SUM(D110:D113)</f>
        <v>63622063</v>
      </c>
      <c r="E114" s="3">
        <f>SUM(E110:E113)</f>
        <v>17336713</v>
      </c>
      <c r="F114" s="4">
        <f>SUM(F110:F113)</f>
        <v>343438515</v>
      </c>
      <c r="G114"/>
      <c r="H114"/>
      <c r="I114"/>
      <c r="J114" s="2"/>
      <c r="K114" s="2"/>
    </row>
    <row r="115" spans="1:11" ht="14" customHeight="1" thickBot="1">
      <c r="A115" s="97"/>
      <c r="B115" s="77"/>
      <c r="C115" s="83"/>
      <c r="D115" s="78"/>
      <c r="E115" s="78"/>
      <c r="F115" s="78"/>
      <c r="G115" s="79"/>
      <c r="H115" s="79"/>
      <c r="I115" s="79"/>
      <c r="J115" s="82"/>
      <c r="K115" s="82"/>
    </row>
    <row r="116" spans="1:11" ht="14" customHeight="1" thickBot="1">
      <c r="A116" s="120">
        <v>11</v>
      </c>
      <c r="B116" s="64"/>
      <c r="C116" s="128" t="s">
        <v>4</v>
      </c>
      <c r="D116" s="142" t="s">
        <v>9</v>
      </c>
      <c r="E116" s="143"/>
      <c r="F116" s="144"/>
      <c r="G116" s="145" t="s">
        <v>10</v>
      </c>
      <c r="H116" s="146"/>
      <c r="I116" s="147"/>
      <c r="J116" s="126" t="s">
        <v>7</v>
      </c>
      <c r="K116" s="126" t="s">
        <v>8</v>
      </c>
    </row>
    <row r="117" spans="1:11" ht="14" customHeight="1" thickBot="1">
      <c r="A117" s="121"/>
      <c r="B117" s="66"/>
      <c r="C117" s="129"/>
      <c r="D117" s="32"/>
      <c r="E117" s="15"/>
      <c r="F117" s="16"/>
      <c r="G117" s="19"/>
      <c r="H117" s="20"/>
      <c r="I117" s="21"/>
      <c r="J117" s="127"/>
      <c r="K117" s="127"/>
    </row>
    <row r="118" spans="1:11" ht="14" customHeight="1">
      <c r="A118" s="121"/>
      <c r="B118" s="66"/>
      <c r="C118" s="9" t="s">
        <v>1</v>
      </c>
      <c r="D118" s="33"/>
      <c r="E118" s="13"/>
      <c r="F118" s="14"/>
      <c r="G118" s="27"/>
      <c r="H118" s="18"/>
      <c r="I118" s="28"/>
      <c r="J118" s="29"/>
      <c r="K118" s="29"/>
    </row>
    <row r="119" spans="1:11" ht="14" customHeight="1">
      <c r="A119" s="121"/>
      <c r="B119" s="66"/>
      <c r="C119" s="9" t="s">
        <v>58</v>
      </c>
      <c r="D119" s="34"/>
      <c r="E119" s="5"/>
      <c r="F119" s="9"/>
      <c r="G119" s="22"/>
      <c r="H119" s="6"/>
      <c r="I119" s="23"/>
      <c r="J119" s="30"/>
      <c r="K119" s="30"/>
    </row>
    <row r="120" spans="1:11" ht="14" customHeight="1">
      <c r="A120" s="121"/>
      <c r="B120" s="66"/>
      <c r="C120" s="9" t="s">
        <v>59</v>
      </c>
      <c r="D120" s="88"/>
      <c r="E120" s="86"/>
      <c r="F120" s="39"/>
      <c r="G120" s="22"/>
      <c r="H120" s="22"/>
      <c r="I120" s="22"/>
      <c r="J120" s="30"/>
      <c r="K120" s="30"/>
    </row>
    <row r="121" spans="1:11" ht="14" customHeight="1" thickBot="1">
      <c r="A121" s="121"/>
      <c r="B121" s="66"/>
      <c r="C121" s="9" t="s">
        <v>60</v>
      </c>
      <c r="D121" s="35"/>
      <c r="E121" s="11"/>
      <c r="F121" s="12"/>
      <c r="G121" s="24"/>
      <c r="H121" s="25"/>
      <c r="I121" s="26"/>
      <c r="J121" s="31"/>
      <c r="K121" s="31"/>
    </row>
    <row r="122" spans="1:11" ht="14" customHeight="1" thickBot="1">
      <c r="A122" s="122"/>
      <c r="B122" s="68"/>
      <c r="C122" s="12" t="s">
        <v>6</v>
      </c>
      <c r="D122" s="3">
        <f>SUM(D118:D121)</f>
        <v>0</v>
      </c>
      <c r="E122" s="3">
        <f>SUM(E118:E121)</f>
        <v>0</v>
      </c>
      <c r="F122" s="4">
        <f>SUM(F118:F121)</f>
        <v>0</v>
      </c>
      <c r="G122"/>
      <c r="H122"/>
      <c r="I122"/>
      <c r="J122" s="2"/>
      <c r="K122" s="2"/>
    </row>
    <row r="123" spans="1:11" ht="14" customHeight="1" thickBot="1">
      <c r="A123" s="97"/>
      <c r="B123" s="77"/>
      <c r="G123" s="80"/>
      <c r="H123" s="80"/>
      <c r="I123" s="80"/>
      <c r="J123" s="80"/>
      <c r="K123" s="80"/>
    </row>
    <row r="124" spans="1:11" ht="14" customHeight="1">
      <c r="A124" s="120">
        <v>12</v>
      </c>
      <c r="B124" s="64"/>
      <c r="C124" s="128" t="s">
        <v>4</v>
      </c>
      <c r="D124" s="130" t="s">
        <v>9</v>
      </c>
      <c r="E124" s="131"/>
      <c r="F124" s="132"/>
      <c r="G124" s="136" t="s">
        <v>10</v>
      </c>
      <c r="H124" s="137"/>
      <c r="I124" s="138"/>
      <c r="J124" s="126" t="s">
        <v>7</v>
      </c>
      <c r="K124" s="126" t="s">
        <v>8</v>
      </c>
    </row>
    <row r="125" spans="1:11" ht="14" customHeight="1" thickBot="1">
      <c r="A125" s="121"/>
      <c r="B125" s="66"/>
      <c r="C125" s="129"/>
      <c r="D125" s="133"/>
      <c r="E125" s="134"/>
      <c r="F125" s="135"/>
      <c r="G125" s="139"/>
      <c r="H125" s="140"/>
      <c r="I125" s="141"/>
      <c r="J125" s="127"/>
      <c r="K125" s="127"/>
    </row>
    <row r="126" spans="1:11" ht="14" customHeight="1">
      <c r="A126" s="121"/>
      <c r="B126" s="66"/>
      <c r="C126" s="9" t="s">
        <v>1</v>
      </c>
      <c r="D126" s="33">
        <v>153765895</v>
      </c>
      <c r="E126">
        <v>304283201</v>
      </c>
      <c r="F126" s="14">
        <v>51434923</v>
      </c>
      <c r="G126" s="27">
        <f>(D126/D130)*100</f>
        <v>5.5233029344791591</v>
      </c>
      <c r="H126" s="18">
        <f>(E126/E130)*100</f>
        <v>5.3487560159695091</v>
      </c>
      <c r="I126" s="28">
        <f>(F126/F130)*100</f>
        <v>8.2376027620461567</v>
      </c>
      <c r="J126" s="29">
        <f>AVERAGE(G126:I126)</f>
        <v>6.3698872374982756</v>
      </c>
      <c r="K126" s="29">
        <f>(STDEV(G126:I126))/SQRT(3)</f>
        <v>0.93521612781363228</v>
      </c>
    </row>
    <row r="127" spans="1:11" ht="14" customHeight="1">
      <c r="A127" s="121"/>
      <c r="B127" s="66"/>
      <c r="C127" s="9" t="s">
        <v>58</v>
      </c>
      <c r="D127" s="34">
        <v>2049710322</v>
      </c>
      <c r="E127">
        <v>4310549644</v>
      </c>
      <c r="F127" s="9">
        <v>429031491</v>
      </c>
      <c r="G127" s="22">
        <f>(D127/D130)*100</f>
        <v>73.626021142951259</v>
      </c>
      <c r="H127" s="6">
        <f>(E127/E130)*100</f>
        <v>75.771775322161901</v>
      </c>
      <c r="I127" s="23">
        <f>(F127/F130)*100</f>
        <v>68.711894353693893</v>
      </c>
      <c r="J127" s="30">
        <f>AVERAGE(G127:I127)</f>
        <v>72.703230272935684</v>
      </c>
      <c r="K127" s="30">
        <f>(STDEV(G127:I127))/SQRT(3)</f>
        <v>2.0895882421003642</v>
      </c>
    </row>
    <row r="128" spans="1:11" ht="14" customHeight="1">
      <c r="A128" s="121"/>
      <c r="B128" s="66"/>
      <c r="C128" s="9" t="s">
        <v>59</v>
      </c>
      <c r="D128" s="88">
        <v>537566532</v>
      </c>
      <c r="E128">
        <v>908713965</v>
      </c>
      <c r="F128" s="39">
        <v>125757890</v>
      </c>
      <c r="G128" s="22">
        <f>(D128/D130)*100</f>
        <v>19.309501652973079</v>
      </c>
      <c r="H128" s="22">
        <f>(E128/E130)*100</f>
        <v>15.973570907351064</v>
      </c>
      <c r="I128" s="22">
        <f>(F128/F130)*100</f>
        <v>20.140859198196846</v>
      </c>
      <c r="J128" s="30">
        <f>AVERAGE(G128:I128)</f>
        <v>18.474643919506999</v>
      </c>
      <c r="K128" s="30">
        <f>(STDEV(G128:I128))/SQRT(3)</f>
        <v>1.2733569152835331</v>
      </c>
    </row>
    <row r="129" spans="1:11" ht="14" customHeight="1" thickBot="1">
      <c r="A129" s="121"/>
      <c r="B129" s="66"/>
      <c r="C129" s="9" t="s">
        <v>60</v>
      </c>
      <c r="D129" s="35">
        <v>42905494</v>
      </c>
      <c r="E129">
        <v>165312433</v>
      </c>
      <c r="F129" s="12">
        <v>18167579</v>
      </c>
      <c r="G129" s="24">
        <f>(D129/D130)*100</f>
        <v>1.5411742695965056</v>
      </c>
      <c r="H129" s="25">
        <f>(E129/E130)*100</f>
        <v>2.9058977545175306</v>
      </c>
      <c r="I129" s="26">
        <f>(F129/F130)*100</f>
        <v>2.9096436860631005</v>
      </c>
      <c r="J129" s="31">
        <f>AVERAGE(G129:I129)</f>
        <v>2.4522385700590457</v>
      </c>
      <c r="K129" s="31">
        <f>(STDEV(G129:I129))/SQRT(3)</f>
        <v>0.45553343371032479</v>
      </c>
    </row>
    <row r="130" spans="1:11" ht="14" customHeight="1" thickBot="1">
      <c r="A130" s="122"/>
      <c r="B130" s="68"/>
      <c r="C130" s="12" t="s">
        <v>6</v>
      </c>
      <c r="D130" s="3">
        <f>SUM(D126:D129)</f>
        <v>2783948243</v>
      </c>
      <c r="E130" s="3">
        <f>SUM(E126:E129)</f>
        <v>5688859243</v>
      </c>
      <c r="F130" s="4">
        <f>SUM(F126:F129)</f>
        <v>624391883</v>
      </c>
      <c r="G130"/>
      <c r="H130"/>
      <c r="I130"/>
      <c r="J130" s="2"/>
      <c r="K130" s="2"/>
    </row>
    <row r="131" spans="1:11" ht="14" customHeight="1" thickBot="1">
      <c r="A131" s="97"/>
      <c r="B131" s="77"/>
      <c r="J131" s="81"/>
      <c r="K131" s="81"/>
    </row>
    <row r="132" spans="1:11" ht="14" customHeight="1">
      <c r="A132" s="120">
        <v>13</v>
      </c>
      <c r="B132" s="64"/>
      <c r="C132" s="128" t="s">
        <v>4</v>
      </c>
      <c r="D132" s="130" t="s">
        <v>9</v>
      </c>
      <c r="E132" s="131"/>
      <c r="F132" s="132"/>
      <c r="G132" s="136" t="s">
        <v>10</v>
      </c>
      <c r="H132" s="137"/>
      <c r="I132" s="138"/>
      <c r="J132" s="126" t="s">
        <v>7</v>
      </c>
      <c r="K132" s="126" t="s">
        <v>8</v>
      </c>
    </row>
    <row r="133" spans="1:11" ht="14" customHeight="1" thickBot="1">
      <c r="A133" s="121"/>
      <c r="B133" s="66"/>
      <c r="C133" s="129"/>
      <c r="D133" s="133"/>
      <c r="E133" s="134"/>
      <c r="F133" s="135"/>
      <c r="G133" s="139"/>
      <c r="H133" s="140"/>
      <c r="I133" s="141"/>
      <c r="J133" s="127"/>
      <c r="K133" s="127"/>
    </row>
    <row r="134" spans="1:11" ht="14" customHeight="1">
      <c r="A134" s="121"/>
      <c r="B134" s="66"/>
      <c r="C134" s="9" t="s">
        <v>1</v>
      </c>
      <c r="D134" s="33">
        <v>50430566</v>
      </c>
      <c r="E134">
        <v>3912439</v>
      </c>
      <c r="F134" s="14">
        <v>18972783</v>
      </c>
      <c r="G134" s="27">
        <f>(D134/D138)*100</f>
        <v>4.051351273927728</v>
      </c>
      <c r="H134" s="18">
        <f>(E134/E138)*100</f>
        <v>6.4547730305561757</v>
      </c>
      <c r="I134" s="28">
        <f>(F134/F138)*100</f>
        <v>2.6414879580937294</v>
      </c>
      <c r="J134" s="29">
        <f>AVERAGE(G134:I134)</f>
        <v>4.3825374208592116</v>
      </c>
      <c r="K134" s="29">
        <f>(STDEV(G134:I134))/SQRT(3)</f>
        <v>1.1131859621383597</v>
      </c>
    </row>
    <row r="135" spans="1:11" ht="14" customHeight="1">
      <c r="A135" s="121"/>
      <c r="B135" s="66"/>
      <c r="C135" s="9" t="s">
        <v>58</v>
      </c>
      <c r="D135" s="34">
        <v>649469549</v>
      </c>
      <c r="E135">
        <v>24223332</v>
      </c>
      <c r="F135" s="9">
        <v>339858723</v>
      </c>
      <c r="G135" s="22">
        <f>(D135/D138)*100</f>
        <v>52.175287596780429</v>
      </c>
      <c r="H135" s="6">
        <f>(E135/E138)*100</f>
        <v>39.963846108222619</v>
      </c>
      <c r="I135" s="23">
        <f>(F135/F138)*100</f>
        <v>47.316870922816776</v>
      </c>
      <c r="J135" s="30">
        <f>AVERAGE(G135:I135)</f>
        <v>46.485334875939941</v>
      </c>
      <c r="K135" s="30">
        <f>(STDEV(G135:I135))/SQRT(3)</f>
        <v>3.5495734464420652</v>
      </c>
    </row>
    <row r="136" spans="1:11" ht="14" customHeight="1">
      <c r="A136" s="121"/>
      <c r="B136" s="66"/>
      <c r="C136" s="9" t="s">
        <v>59</v>
      </c>
      <c r="D136" s="88">
        <v>533513551</v>
      </c>
      <c r="E136">
        <v>22429566</v>
      </c>
      <c r="F136" s="39">
        <v>357770083</v>
      </c>
      <c r="G136" s="22">
        <f>(D136/D138)*100</f>
        <v>42.859935470515161</v>
      </c>
      <c r="H136" s="22">
        <f>(E136/E138)*100</f>
        <v>37.004476671426637</v>
      </c>
      <c r="I136" s="22">
        <f>(F136/F138)*100</f>
        <v>49.810582138144632</v>
      </c>
      <c r="J136" s="30">
        <f>AVERAGE(G136:I136)</f>
        <v>43.224998093362139</v>
      </c>
      <c r="K136" s="30">
        <f>(STDEV(G136:I136))/SQRT(3)</f>
        <v>3.70130775740712</v>
      </c>
    </row>
    <row r="137" spans="1:11" ht="14" customHeight="1" thickBot="1">
      <c r="A137" s="121"/>
      <c r="B137" s="66"/>
      <c r="C137" s="9" t="s">
        <v>60</v>
      </c>
      <c r="D137" s="35">
        <v>11370175</v>
      </c>
      <c r="E137">
        <v>10047778</v>
      </c>
      <c r="F137" s="12">
        <v>1659607</v>
      </c>
      <c r="G137" s="24">
        <f>(D137/D138)*100</f>
        <v>0.91342565877668724</v>
      </c>
      <c r="H137" s="25">
        <f>(E137/E138)*100</f>
        <v>16.576904189794568</v>
      </c>
      <c r="I137" s="26">
        <f>(F137/F138)*100</f>
        <v>0.2310589809448651</v>
      </c>
      <c r="J137" s="31">
        <f>AVERAGE(G137:I137)</f>
        <v>5.9071296098387078</v>
      </c>
      <c r="K137" s="31">
        <f>(STDEV(G137:I137))/SQRT(3)</f>
        <v>5.3385226814496791</v>
      </c>
    </row>
    <row r="138" spans="1:11" ht="14" customHeight="1" thickBot="1">
      <c r="A138" s="122"/>
      <c r="B138" s="68"/>
      <c r="C138" s="12" t="s">
        <v>6</v>
      </c>
      <c r="D138" s="3">
        <f>SUM(D134:D137)</f>
        <v>1244783841</v>
      </c>
      <c r="E138" s="3">
        <f>SUM(E134:E137)</f>
        <v>60613115</v>
      </c>
      <c r="F138" s="4">
        <f>SUM(F134:F137)</f>
        <v>718261196</v>
      </c>
      <c r="G138"/>
      <c r="H138"/>
      <c r="I138"/>
      <c r="J138" s="2"/>
      <c r="K138" s="2"/>
    </row>
    <row r="139" spans="1:11" ht="14" customHeight="1" thickBot="1">
      <c r="A139" s="97"/>
      <c r="B139" s="77"/>
      <c r="C139" s="83"/>
      <c r="D139" s="78"/>
      <c r="E139" s="78"/>
      <c r="F139" s="78"/>
      <c r="G139" s="79"/>
      <c r="H139" s="79"/>
      <c r="I139" s="79"/>
      <c r="J139" s="82"/>
      <c r="K139" s="82"/>
    </row>
    <row r="140" spans="1:11" ht="14" customHeight="1">
      <c r="A140" s="120">
        <v>14</v>
      </c>
      <c r="B140" s="64"/>
      <c r="C140" s="128" t="s">
        <v>4</v>
      </c>
      <c r="D140" s="130" t="s">
        <v>9</v>
      </c>
      <c r="E140" s="131"/>
      <c r="F140" s="132"/>
      <c r="G140" s="136" t="s">
        <v>10</v>
      </c>
      <c r="H140" s="137"/>
      <c r="I140" s="138"/>
      <c r="J140" s="126" t="s">
        <v>7</v>
      </c>
      <c r="K140" s="126" t="s">
        <v>8</v>
      </c>
    </row>
    <row r="141" spans="1:11" ht="14" customHeight="1" thickBot="1">
      <c r="A141" s="121"/>
      <c r="B141" s="66"/>
      <c r="C141" s="129"/>
      <c r="D141" s="133"/>
      <c r="E141" s="134"/>
      <c r="F141" s="135"/>
      <c r="G141" s="139"/>
      <c r="H141" s="140"/>
      <c r="I141" s="141"/>
      <c r="J141" s="127"/>
      <c r="K141" s="127"/>
    </row>
    <row r="142" spans="1:11" ht="14" customHeight="1">
      <c r="A142" s="121"/>
      <c r="B142" s="66"/>
      <c r="C142" s="9" t="s">
        <v>1</v>
      </c>
      <c r="D142">
        <v>32685987</v>
      </c>
      <c r="E142" s="13">
        <v>80704497</v>
      </c>
      <c r="F142" s="14">
        <v>8579251</v>
      </c>
      <c r="G142" s="27">
        <f>(D142/D146)*100</f>
        <v>1.5570523992847709</v>
      </c>
      <c r="H142" s="18">
        <f>(E142/E146)*100</f>
        <v>3.4774225979505329</v>
      </c>
      <c r="I142" s="28">
        <f>(F142/F146)*100</f>
        <v>2.2325025362063764</v>
      </c>
      <c r="J142" s="29">
        <f>AVERAGE(G142:I142)</f>
        <v>2.42232584448056</v>
      </c>
      <c r="K142" s="29">
        <f>(STDEV(G142:I142))/SQRT(3)</f>
        <v>0.56242928185210139</v>
      </c>
    </row>
    <row r="143" spans="1:11" ht="14" customHeight="1">
      <c r="A143" s="121"/>
      <c r="B143" s="66"/>
      <c r="C143" s="9" t="s">
        <v>58</v>
      </c>
      <c r="D143">
        <v>1676452888</v>
      </c>
      <c r="E143" s="5">
        <v>1900633472</v>
      </c>
      <c r="F143" s="9">
        <v>312685291</v>
      </c>
      <c r="G143" s="22">
        <f>(D143/D146)*100</f>
        <v>79.860675204584879</v>
      </c>
      <c r="H143" s="6">
        <f>(E143/E146)*100</f>
        <v>81.895136351001369</v>
      </c>
      <c r="I143" s="23">
        <f>(F143/F146)*100</f>
        <v>81.367325095387571</v>
      </c>
      <c r="J143" s="30">
        <f>AVERAGE(G143:I143)</f>
        <v>81.041045550324611</v>
      </c>
      <c r="K143" s="30">
        <f>(STDEV(G143:I143))/SQRT(3)</f>
        <v>0.60953583302226677</v>
      </c>
    </row>
    <row r="144" spans="1:11" ht="14" customHeight="1">
      <c r="A144" s="121"/>
      <c r="B144" s="66"/>
      <c r="C144" s="9" t="s">
        <v>59</v>
      </c>
      <c r="D144">
        <v>329889303</v>
      </c>
      <c r="E144" s="86">
        <v>228689402</v>
      </c>
      <c r="F144" s="39">
        <v>46159640</v>
      </c>
      <c r="G144" s="22">
        <f>(D144/D146)*100</f>
        <v>15.714836169228446</v>
      </c>
      <c r="H144" s="22">
        <f>(E144/E146)*100</f>
        <v>9.8538461174795984</v>
      </c>
      <c r="I144" s="22">
        <f>(F144/F146)*100</f>
        <v>12.011714469057184</v>
      </c>
      <c r="J144" s="30">
        <f>AVERAGE(G144:I144)</f>
        <v>12.52679891858841</v>
      </c>
      <c r="K144" s="30">
        <f>(STDEV(G144:I144))/SQRT(3)</f>
        <v>1.7114112197527163</v>
      </c>
    </row>
    <row r="145" spans="1:11" ht="14" customHeight="1" thickBot="1">
      <c r="A145" s="121"/>
      <c r="B145" s="66"/>
      <c r="C145" s="9" t="s">
        <v>60</v>
      </c>
      <c r="D145">
        <v>60193853</v>
      </c>
      <c r="E145" s="11">
        <v>110786241</v>
      </c>
      <c r="F145" s="12">
        <v>16864340</v>
      </c>
      <c r="G145" s="24">
        <f>(D145/D146)*100</f>
        <v>2.867436226901908</v>
      </c>
      <c r="H145" s="25">
        <f>(E145/E146)*100</f>
        <v>4.7735949335684955</v>
      </c>
      <c r="I145" s="26">
        <f>(F145/F146)*100</f>
        <v>4.3884578993488645</v>
      </c>
      <c r="J145" s="31">
        <f>AVERAGE(G145:I145)</f>
        <v>4.0098296866064222</v>
      </c>
      <c r="K145" s="31">
        <f>(STDEV(G145:I145))/SQRT(3)</f>
        <v>0.5819163016458675</v>
      </c>
    </row>
    <row r="146" spans="1:11" ht="14" customHeight="1" thickBot="1">
      <c r="A146" s="122"/>
      <c r="B146" s="68"/>
      <c r="C146" s="12" t="s">
        <v>6</v>
      </c>
      <c r="D146" s="3">
        <f>SUM(D142:D145)</f>
        <v>2099222031</v>
      </c>
      <c r="E146" s="3">
        <f>SUM(E142:E145)</f>
        <v>2320813612</v>
      </c>
      <c r="F146" s="4">
        <f>SUM(F142:F145)</f>
        <v>384288522</v>
      </c>
      <c r="G146"/>
      <c r="H146"/>
      <c r="I146"/>
      <c r="J146" s="2"/>
      <c r="K146" s="2"/>
    </row>
    <row r="147" spans="1:11" ht="14" customHeight="1" thickBot="1">
      <c r="A147" s="97"/>
      <c r="B147" s="77"/>
      <c r="G147" s="80"/>
      <c r="H147" s="80"/>
      <c r="I147" s="80"/>
      <c r="J147" s="80"/>
      <c r="K147" s="80"/>
    </row>
    <row r="148" spans="1:11" ht="14" customHeight="1">
      <c r="A148" s="120">
        <v>15</v>
      </c>
      <c r="B148" s="64"/>
      <c r="C148" s="128" t="s">
        <v>4</v>
      </c>
      <c r="D148" s="130" t="s">
        <v>9</v>
      </c>
      <c r="E148" s="131"/>
      <c r="F148" s="132"/>
      <c r="G148" s="136" t="s">
        <v>10</v>
      </c>
      <c r="H148" s="137"/>
      <c r="I148" s="138"/>
      <c r="J148" s="126" t="s">
        <v>7</v>
      </c>
      <c r="K148" s="126" t="s">
        <v>8</v>
      </c>
    </row>
    <row r="149" spans="1:11" ht="14" customHeight="1" thickBot="1">
      <c r="A149" s="121"/>
      <c r="B149" s="66"/>
      <c r="C149" s="129"/>
      <c r="D149" s="133"/>
      <c r="E149" s="134"/>
      <c r="F149" s="135"/>
      <c r="G149" s="139"/>
      <c r="H149" s="140"/>
      <c r="I149" s="141"/>
      <c r="J149" s="127"/>
      <c r="K149" s="127"/>
    </row>
    <row r="150" spans="1:11" ht="14" customHeight="1">
      <c r="A150" s="121"/>
      <c r="B150" s="66"/>
      <c r="C150" s="9" t="s">
        <v>1</v>
      </c>
      <c r="D150" s="33">
        <v>137345933</v>
      </c>
      <c r="E150" s="13">
        <v>32058918</v>
      </c>
      <c r="F150" s="14">
        <v>4909495</v>
      </c>
      <c r="G150" s="27">
        <f>(D150/D154)*100</f>
        <v>10.399084462782305</v>
      </c>
      <c r="H150" s="18">
        <f>(E150/E154)*100</f>
        <v>3.5915691045402145</v>
      </c>
      <c r="I150" s="28">
        <f>(F150/F154)*100</f>
        <v>6.4050048298182158</v>
      </c>
      <c r="J150" s="29">
        <f>AVERAGE(G150:I150)</f>
        <v>6.7985527990469121</v>
      </c>
      <c r="K150" s="29">
        <f>(STDEV(G150:I150))/SQRT(3)</f>
        <v>1.9749874549169939</v>
      </c>
    </row>
    <row r="151" spans="1:11" ht="14" customHeight="1">
      <c r="A151" s="121"/>
      <c r="B151" s="66"/>
      <c r="C151" s="9" t="s">
        <v>58</v>
      </c>
      <c r="D151" s="34">
        <v>332373598</v>
      </c>
      <c r="E151" s="5">
        <v>254940280</v>
      </c>
      <c r="F151" s="9">
        <v>19922623</v>
      </c>
      <c r="G151" s="22">
        <f>(D151/D154)*100</f>
        <v>25.165514866762393</v>
      </c>
      <c r="H151" s="6">
        <f>(E151/E154)*100</f>
        <v>28.561027329457332</v>
      </c>
      <c r="I151" s="23">
        <f>(F151/F154)*100</f>
        <v>25.991369079232683</v>
      </c>
      <c r="J151" s="30">
        <f>AVERAGE(G151:I151)</f>
        <v>26.572637091817469</v>
      </c>
      <c r="K151" s="30">
        <f>(STDEV(G151:I151))/SQRT(3)</f>
        <v>1.0223796747327387</v>
      </c>
    </row>
    <row r="152" spans="1:11" ht="14" customHeight="1">
      <c r="A152" s="121"/>
      <c r="B152" s="66"/>
      <c r="C152" s="9" t="s">
        <v>59</v>
      </c>
      <c r="D152" s="88">
        <v>786317324</v>
      </c>
      <c r="E152" s="86">
        <v>548219592</v>
      </c>
      <c r="F152" s="39">
        <v>48920994</v>
      </c>
      <c r="G152" s="22">
        <f>(D152/D154)*100</f>
        <v>59.535656340293372</v>
      </c>
      <c r="H152" s="22">
        <f>(E152/E154)*100</f>
        <v>61.417186604078211</v>
      </c>
      <c r="I152" s="22">
        <f>(F152/F154)*100</f>
        <v>63.823102549143641</v>
      </c>
      <c r="J152" s="30">
        <f>AVERAGE(G152:I152)</f>
        <v>61.591981831171744</v>
      </c>
      <c r="K152" s="30">
        <f>(STDEV(G152:I152))/SQRT(3)</f>
        <v>1.2407610268174323</v>
      </c>
    </row>
    <row r="153" spans="1:11" ht="14" customHeight="1" thickBot="1">
      <c r="A153" s="121"/>
      <c r="B153" s="66"/>
      <c r="C153" s="9" t="s">
        <v>60</v>
      </c>
      <c r="D153" s="35">
        <v>64713385</v>
      </c>
      <c r="E153" s="11">
        <v>57397141</v>
      </c>
      <c r="F153" s="12">
        <v>2897806</v>
      </c>
      <c r="G153" s="24">
        <f>(D153/D154)*100</f>
        <v>4.8997443301619237</v>
      </c>
      <c r="H153" s="25">
        <f>(E153/E154)*100</f>
        <v>6.4302169619242431</v>
      </c>
      <c r="I153" s="26">
        <f>(F153/F154)*100</f>
        <v>3.7805235418054619</v>
      </c>
      <c r="J153" s="31">
        <f>AVERAGE(G153:I153)</f>
        <v>5.0368282779638767</v>
      </c>
      <c r="K153" s="31">
        <f>(STDEV(G153:I153))/SQRT(3)</f>
        <v>0.76796545315396181</v>
      </c>
    </row>
    <row r="154" spans="1:11" ht="14" customHeight="1" thickBot="1">
      <c r="A154" s="122"/>
      <c r="B154" s="68"/>
      <c r="C154" s="12" t="s">
        <v>6</v>
      </c>
      <c r="D154" s="3">
        <f>SUM(D150:D153)</f>
        <v>1320750240</v>
      </c>
      <c r="E154" s="3">
        <f>SUM(E150:E153)</f>
        <v>892615931</v>
      </c>
      <c r="F154" s="4">
        <f>SUM(F150:F153)</f>
        <v>76650918</v>
      </c>
      <c r="G154"/>
      <c r="H154"/>
      <c r="I154"/>
      <c r="J154" s="2"/>
      <c r="K154" s="2"/>
    </row>
    <row r="155" spans="1:11" ht="14" customHeight="1" thickBot="1">
      <c r="A155" s="97"/>
      <c r="B155" s="77"/>
      <c r="J155" s="81"/>
      <c r="K155" s="81"/>
    </row>
    <row r="156" spans="1:11" ht="14" customHeight="1">
      <c r="A156" s="120">
        <v>16</v>
      </c>
      <c r="B156" s="64"/>
      <c r="C156" s="128" t="s">
        <v>4</v>
      </c>
      <c r="D156" s="130" t="s">
        <v>9</v>
      </c>
      <c r="E156" s="131"/>
      <c r="F156" s="132"/>
      <c r="G156" s="136" t="s">
        <v>10</v>
      </c>
      <c r="H156" s="137"/>
      <c r="I156" s="138"/>
      <c r="J156" s="126" t="s">
        <v>7</v>
      </c>
      <c r="K156" s="126" t="s">
        <v>8</v>
      </c>
    </row>
    <row r="157" spans="1:11" ht="14" customHeight="1" thickBot="1">
      <c r="A157" s="121"/>
      <c r="B157" s="66"/>
      <c r="C157" s="129"/>
      <c r="D157" s="133"/>
      <c r="E157" s="134"/>
      <c r="F157" s="135"/>
      <c r="G157" s="139"/>
      <c r="H157" s="140"/>
      <c r="I157" s="141"/>
      <c r="J157" s="127"/>
      <c r="K157" s="127"/>
    </row>
    <row r="158" spans="1:11" ht="14" customHeight="1">
      <c r="A158" s="121"/>
      <c r="B158" s="66"/>
      <c r="C158" s="9" t="s">
        <v>1</v>
      </c>
      <c r="D158" s="33">
        <v>9240783</v>
      </c>
      <c r="E158" s="13">
        <v>66055522</v>
      </c>
      <c r="F158" s="14">
        <v>111480642</v>
      </c>
      <c r="G158" s="27">
        <f>(D158/D162)*100</f>
        <v>4.9599965355964271</v>
      </c>
      <c r="H158" s="18">
        <f>(E158/E162)*100</f>
        <v>9.8507242101853745</v>
      </c>
      <c r="I158" s="28">
        <f>(F158/F162)*100</f>
        <v>8.3786308723636136</v>
      </c>
      <c r="J158" s="29">
        <f>AVERAGE(G158:I158)</f>
        <v>7.7297838727151387</v>
      </c>
      <c r="K158" s="29">
        <f>(STDEV(G158:I158))/SQRT(3)</f>
        <v>1.4486264895251824</v>
      </c>
    </row>
    <row r="159" spans="1:11" ht="14" customHeight="1">
      <c r="A159" s="121"/>
      <c r="B159" s="66"/>
      <c r="C159" s="9" t="s">
        <v>58</v>
      </c>
      <c r="D159" s="34">
        <v>82405497</v>
      </c>
      <c r="E159" s="5">
        <v>386370653</v>
      </c>
      <c r="F159" s="9">
        <v>705465734</v>
      </c>
      <c r="G159" s="22">
        <f>(D159/D162)*100</f>
        <v>44.231206341941132</v>
      </c>
      <c r="H159" s="6">
        <f>(E159/E162)*100</f>
        <v>57.618661247007218</v>
      </c>
      <c r="I159" s="23">
        <f>(F159/F162)*100</f>
        <v>53.021196077136487</v>
      </c>
      <c r="J159" s="30">
        <f>AVERAGE(G159:I159)</f>
        <v>51.623687888694946</v>
      </c>
      <c r="K159" s="30">
        <f>(STDEV(G159:I159))/SQRT(3)</f>
        <v>3.9272874040218242</v>
      </c>
    </row>
    <row r="160" spans="1:11" ht="14" customHeight="1">
      <c r="A160" s="121"/>
      <c r="B160" s="66"/>
      <c r="C160" s="9" t="s">
        <v>59</v>
      </c>
      <c r="D160" s="88">
        <v>75091824</v>
      </c>
      <c r="E160" s="86">
        <v>170865368</v>
      </c>
      <c r="F160" s="39">
        <v>395671532</v>
      </c>
      <c r="G160" s="22">
        <f>(D160/D162)*100</f>
        <v>40.305587404402488</v>
      </c>
      <c r="H160" s="22">
        <f>(E160/E162)*100</f>
        <v>25.480801093962036</v>
      </c>
      <c r="I160" s="22">
        <f>(F160/F162)*100</f>
        <v>29.737770198081638</v>
      </c>
      <c r="J160" s="30">
        <f>AVERAGE(G160:I160)</f>
        <v>31.841386232148718</v>
      </c>
      <c r="K160" s="30">
        <f>(STDEV(G160:I160))/SQRT(3)</f>
        <v>4.4069064206706203</v>
      </c>
    </row>
    <row r="161" spans="1:11" ht="14" customHeight="1" thickBot="1">
      <c r="A161" s="121"/>
      <c r="B161" s="66"/>
      <c r="C161" s="9" t="s">
        <v>60</v>
      </c>
      <c r="D161" s="35">
        <v>19568135</v>
      </c>
      <c r="E161" s="11">
        <v>47273591</v>
      </c>
      <c r="F161" s="12">
        <v>117917399</v>
      </c>
      <c r="G161" s="24">
        <f>(D161/D162)*100</f>
        <v>10.503209718059951</v>
      </c>
      <c r="H161" s="25">
        <f>(E161/E162)*100</f>
        <v>7.0498134488453736</v>
      </c>
      <c r="I161" s="26">
        <f>(F161/F162)*100</f>
        <v>8.8624028524182563</v>
      </c>
      <c r="J161" s="31">
        <f>AVERAGE(G161:I161)</f>
        <v>8.8051420064411943</v>
      </c>
      <c r="K161" s="31">
        <f>(STDEV(G161:I161))/SQRT(3)</f>
        <v>0.99732066916276163</v>
      </c>
    </row>
    <row r="162" spans="1:11" ht="14" customHeight="1" thickBot="1">
      <c r="A162" s="122"/>
      <c r="B162" s="68"/>
      <c r="C162" s="12" t="s">
        <v>6</v>
      </c>
      <c r="D162" s="3">
        <f>SUM(D158:D161)</f>
        <v>186306239</v>
      </c>
      <c r="E162" s="3">
        <f>SUM(E158:E161)</f>
        <v>670565134</v>
      </c>
      <c r="F162" s="4">
        <f>SUM(F158:F161)</f>
        <v>1330535307</v>
      </c>
      <c r="G162"/>
      <c r="H162"/>
      <c r="I162"/>
      <c r="J162" s="2"/>
      <c r="K162" s="2"/>
    </row>
    <row r="163" spans="1:11" ht="14" customHeight="1" thickBot="1">
      <c r="A163" s="97"/>
      <c r="B163" s="77"/>
      <c r="C163" s="83"/>
      <c r="D163" s="78"/>
      <c r="E163" s="78"/>
      <c r="F163" s="78"/>
      <c r="G163" s="79"/>
      <c r="H163" s="79"/>
      <c r="I163" s="79"/>
      <c r="J163" s="82"/>
      <c r="K163" s="82"/>
    </row>
    <row r="164" spans="1:11" ht="14" customHeight="1">
      <c r="A164" s="120">
        <v>17</v>
      </c>
      <c r="B164" s="64"/>
      <c r="C164" s="128" t="s">
        <v>4</v>
      </c>
      <c r="D164" s="130" t="s">
        <v>9</v>
      </c>
      <c r="E164" s="131"/>
      <c r="F164" s="132"/>
      <c r="G164" s="136" t="s">
        <v>10</v>
      </c>
      <c r="H164" s="137"/>
      <c r="I164" s="138"/>
      <c r="J164" s="126" t="s">
        <v>7</v>
      </c>
      <c r="K164" s="126" t="s">
        <v>8</v>
      </c>
    </row>
    <row r="165" spans="1:11" ht="14" customHeight="1" thickBot="1">
      <c r="A165" s="121"/>
      <c r="B165" s="66"/>
      <c r="C165" s="129"/>
      <c r="D165" s="133"/>
      <c r="E165" s="134"/>
      <c r="F165" s="135"/>
      <c r="G165" s="139"/>
      <c r="H165" s="140"/>
      <c r="I165" s="141"/>
      <c r="J165" s="127"/>
      <c r="K165" s="127"/>
    </row>
    <row r="166" spans="1:11" ht="14" customHeight="1">
      <c r="A166" s="121"/>
      <c r="B166" s="66"/>
      <c r="C166" s="40" t="s">
        <v>1</v>
      </c>
      <c r="D166" s="36">
        <v>174428106</v>
      </c>
      <c r="E166" s="37">
        <v>149899013</v>
      </c>
      <c r="F166" s="38">
        <v>64407668</v>
      </c>
      <c r="G166" s="17">
        <f>(D166/D170)*100</f>
        <v>9.1902636721494755</v>
      </c>
      <c r="H166" s="18">
        <f>(E166/E170)*100</f>
        <v>4.7062072375877593</v>
      </c>
      <c r="I166" s="28">
        <f>(F166/F170)*100</f>
        <v>10.250205808858878</v>
      </c>
      <c r="J166" s="29">
        <f>AVERAGE(G166:I166)</f>
        <v>8.0488922395320373</v>
      </c>
      <c r="K166" s="29">
        <f>(STDEV(G166:I166))/SQRT(3)</f>
        <v>1.6991200271474287</v>
      </c>
    </row>
    <row r="167" spans="1:11" ht="14" customHeight="1">
      <c r="A167" s="121"/>
      <c r="B167" s="66"/>
      <c r="C167" s="40" t="s">
        <v>58</v>
      </c>
      <c r="D167" s="8">
        <v>949065268</v>
      </c>
      <c r="E167" s="5">
        <v>1464009389</v>
      </c>
      <c r="F167" s="9">
        <v>271391525</v>
      </c>
      <c r="G167" s="7">
        <f>(D167/D170)*100</f>
        <v>50.004327026283292</v>
      </c>
      <c r="H167" s="6">
        <f>(E167/E170)*100</f>
        <v>45.963822206142439</v>
      </c>
      <c r="I167" s="23">
        <f>(F167/F170)*100</f>
        <v>43.1908043314046</v>
      </c>
      <c r="J167" s="30">
        <f>AVERAGE(G167:I167)</f>
        <v>46.386317854610105</v>
      </c>
      <c r="K167" s="30">
        <f>(STDEV(G167:I167))/SQRT(3)</f>
        <v>1.9782062420399396</v>
      </c>
    </row>
    <row r="168" spans="1:11" ht="14" customHeight="1">
      <c r="A168" s="121"/>
      <c r="B168" s="66"/>
      <c r="C168" s="40" t="s">
        <v>59</v>
      </c>
      <c r="D168" s="8">
        <v>653858715</v>
      </c>
      <c r="E168" s="5">
        <v>1463433830</v>
      </c>
      <c r="F168" s="9">
        <v>263169897</v>
      </c>
      <c r="G168" s="7">
        <f>(D168/D170)*100</f>
        <v>34.450491569190334</v>
      </c>
      <c r="H168" s="22">
        <f>(E168/E170)*100</f>
        <v>45.94575204092088</v>
      </c>
      <c r="I168" s="22">
        <f>(F168/F170)*100</f>
        <v>41.882367281892471</v>
      </c>
      <c r="J168" s="30">
        <f>AVERAGE(G168:I168)</f>
        <v>40.759536964001228</v>
      </c>
      <c r="K168" s="30">
        <f>(STDEV(G168:I168))/SQRT(3)</f>
        <v>3.3655516769327742</v>
      </c>
    </row>
    <row r="169" spans="1:11" ht="14" customHeight="1" thickBot="1">
      <c r="A169" s="121"/>
      <c r="B169" s="66"/>
      <c r="C169" s="40" t="s">
        <v>60</v>
      </c>
      <c r="D169" s="10">
        <v>120614196</v>
      </c>
      <c r="E169" s="11">
        <v>107791899</v>
      </c>
      <c r="F169" s="12">
        <v>29385786</v>
      </c>
      <c r="G169" s="41">
        <f>(D169/D170)*100</f>
        <v>6.3549177323768955</v>
      </c>
      <c r="H169" s="25">
        <f>(E169/E170)*100</f>
        <v>3.3842185153489224</v>
      </c>
      <c r="I169" s="26">
        <f>(F169/F170)*100</f>
        <v>4.6766225778440527</v>
      </c>
      <c r="J169" s="31">
        <f>AVERAGE(G169:I169)</f>
        <v>4.8052529418566232</v>
      </c>
      <c r="K169" s="31">
        <f>(STDEV(G169:I169))/SQRT(3)</f>
        <v>0.85997534604626069</v>
      </c>
    </row>
    <row r="170" spans="1:11" ht="14" customHeight="1" thickBot="1">
      <c r="A170" s="122"/>
      <c r="B170" s="68"/>
      <c r="C170" s="12" t="s">
        <v>6</v>
      </c>
      <c r="D170" s="3">
        <f>SUM(D166:D169)</f>
        <v>1897966285</v>
      </c>
      <c r="E170" s="3">
        <f>SUM(E166:E169)</f>
        <v>3185134131</v>
      </c>
      <c r="F170" s="4">
        <f>SUM(F166:F169)</f>
        <v>628354876</v>
      </c>
      <c r="G170"/>
      <c r="H170"/>
      <c r="I170"/>
      <c r="J170" s="2"/>
      <c r="K170" s="2"/>
    </row>
    <row r="171" spans="1:11" ht="14" customHeight="1" thickBot="1">
      <c r="A171" s="97"/>
      <c r="B171" s="77"/>
      <c r="G171" s="80"/>
      <c r="H171" s="80"/>
      <c r="I171" s="80"/>
      <c r="J171" s="80"/>
      <c r="K171" s="80"/>
    </row>
    <row r="172" spans="1:11" ht="14" customHeight="1">
      <c r="A172" s="120">
        <v>18</v>
      </c>
      <c r="B172" s="64"/>
      <c r="C172" s="128" t="s">
        <v>4</v>
      </c>
      <c r="D172" s="130" t="s">
        <v>9</v>
      </c>
      <c r="E172" s="131"/>
      <c r="F172" s="132"/>
      <c r="G172" s="136" t="s">
        <v>10</v>
      </c>
      <c r="H172" s="137"/>
      <c r="I172" s="138"/>
      <c r="J172" s="126" t="s">
        <v>7</v>
      </c>
      <c r="K172" s="126" t="s">
        <v>8</v>
      </c>
    </row>
    <row r="173" spans="1:11" ht="14" customHeight="1" thickBot="1">
      <c r="A173" s="121"/>
      <c r="B173" s="66"/>
      <c r="C173" s="129"/>
      <c r="D173" s="133"/>
      <c r="E173" s="134"/>
      <c r="F173" s="135"/>
      <c r="G173" s="139"/>
      <c r="H173" s="140"/>
      <c r="I173" s="141"/>
      <c r="J173" s="127"/>
      <c r="K173" s="127"/>
    </row>
    <row r="174" spans="1:11" ht="14" customHeight="1">
      <c r="A174" s="121"/>
      <c r="B174" s="66"/>
      <c r="C174" s="9" t="s">
        <v>1</v>
      </c>
      <c r="D174" s="33">
        <v>8556004</v>
      </c>
      <c r="E174" s="13">
        <v>28688476</v>
      </c>
      <c r="F174" s="14">
        <v>6398385</v>
      </c>
      <c r="G174" s="27">
        <f>(D174/D178)*100</f>
        <v>1.6345200977209495</v>
      </c>
      <c r="H174" s="18">
        <f>(E174/E178)*100</f>
        <v>2.5989612546022904</v>
      </c>
      <c r="I174" s="28">
        <f>(F174/F178)*100</f>
        <v>3.1449114231832005</v>
      </c>
      <c r="J174" s="29">
        <f>AVERAGE(G174:I174)</f>
        <v>2.4594642585021469</v>
      </c>
      <c r="K174" s="29">
        <f>(STDEV(G174:I174))/SQRT(3)</f>
        <v>0.44155597906668836</v>
      </c>
    </row>
    <row r="175" spans="1:11" ht="14" customHeight="1">
      <c r="A175" s="121"/>
      <c r="B175" s="66"/>
      <c r="C175" s="9" t="s">
        <v>58</v>
      </c>
      <c r="D175" s="34">
        <v>147729024</v>
      </c>
      <c r="E175" s="5">
        <v>275618503</v>
      </c>
      <c r="F175" s="9">
        <v>47133411</v>
      </c>
      <c r="G175" s="22">
        <f>(D175/D178)*100</f>
        <v>28.221826304043397</v>
      </c>
      <c r="H175" s="6">
        <f>(E175/E178)*100</f>
        <v>24.968973965312241</v>
      </c>
      <c r="I175" s="23">
        <f>(F175/F178)*100</f>
        <v>23.166846425697848</v>
      </c>
      <c r="J175" s="30">
        <f>AVERAGE(G175:I175)</f>
        <v>25.452548898351164</v>
      </c>
      <c r="K175" s="30">
        <f>(STDEV(G175:I175))/SQRT(3)</f>
        <v>1.479142649140293</v>
      </c>
    </row>
    <row r="176" spans="1:11" ht="14" customHeight="1">
      <c r="A176" s="121"/>
      <c r="B176" s="66"/>
      <c r="C176" s="9" t="s">
        <v>59</v>
      </c>
      <c r="D176" s="88">
        <v>342548804</v>
      </c>
      <c r="E176" s="86">
        <v>758620158</v>
      </c>
      <c r="F176" s="39">
        <v>144437123</v>
      </c>
      <c r="G176" s="22">
        <f>(D176/D178)*100</f>
        <v>65.439766576578791</v>
      </c>
      <c r="H176" s="22">
        <f>(E176/E178)*100</f>
        <v>68.725309688889283</v>
      </c>
      <c r="I176" s="22">
        <f>(F176/F178)*100</f>
        <v>70.993220641523919</v>
      </c>
      <c r="J176" s="30">
        <f>AVERAGE(G176:I176)</f>
        <v>68.386098968997331</v>
      </c>
      <c r="K176" s="30">
        <f>(STDEV(G176:I176))/SQRT(3)</f>
        <v>1.6120908728760823</v>
      </c>
    </row>
    <row r="177" spans="1:11" ht="14" customHeight="1" thickBot="1">
      <c r="A177" s="121"/>
      <c r="B177" s="66"/>
      <c r="C177" s="9" t="s">
        <v>60</v>
      </c>
      <c r="D177" s="35">
        <v>24622809</v>
      </c>
      <c r="E177" s="11">
        <v>40916791</v>
      </c>
      <c r="F177" s="12">
        <v>5483075</v>
      </c>
      <c r="G177" s="24">
        <f>(D177/D178)*100</f>
        <v>4.7038870216568709</v>
      </c>
      <c r="H177" s="25">
        <f>(E177/E178)*100</f>
        <v>3.7067550911961891</v>
      </c>
      <c r="I177" s="26">
        <f>(F177/F178)*100</f>
        <v>2.6950215095950352</v>
      </c>
      <c r="J177" s="31">
        <f>AVERAGE(G177:I177)</f>
        <v>3.701887874149365</v>
      </c>
      <c r="K177" s="31">
        <f>(STDEV(G177:I177))/SQRT(3)</f>
        <v>0.57991462841214936</v>
      </c>
    </row>
    <row r="178" spans="1:11" ht="14" customHeight="1" thickBot="1">
      <c r="A178" s="122"/>
      <c r="B178" s="68"/>
      <c r="C178" s="12" t="s">
        <v>6</v>
      </c>
      <c r="D178" s="3">
        <f>SUM(D174:D177)</f>
        <v>523456641</v>
      </c>
      <c r="E178" s="3">
        <f>SUM(E174:E177)</f>
        <v>1103843928</v>
      </c>
      <c r="F178" s="4">
        <f>SUM(F174:F177)</f>
        <v>203451994</v>
      </c>
      <c r="G178"/>
      <c r="H178"/>
      <c r="I178"/>
      <c r="J178" s="2"/>
      <c r="K178" s="2"/>
    </row>
    <row r="179" spans="1:11" ht="14" customHeight="1" thickBot="1">
      <c r="A179" s="97"/>
      <c r="B179" s="77"/>
      <c r="J179" s="81"/>
      <c r="K179" s="81"/>
    </row>
    <row r="180" spans="1:11" ht="14" customHeight="1">
      <c r="A180" s="120">
        <v>19</v>
      </c>
      <c r="B180" s="64"/>
      <c r="C180" s="128" t="s">
        <v>4</v>
      </c>
      <c r="D180" s="130" t="s">
        <v>9</v>
      </c>
      <c r="E180" s="131"/>
      <c r="F180" s="132"/>
      <c r="G180" s="136" t="s">
        <v>10</v>
      </c>
      <c r="H180" s="137"/>
      <c r="I180" s="138"/>
      <c r="J180" s="126" t="s">
        <v>7</v>
      </c>
      <c r="K180" s="126" t="s">
        <v>8</v>
      </c>
    </row>
    <row r="181" spans="1:11" ht="14" customHeight="1" thickBot="1">
      <c r="A181" s="121"/>
      <c r="B181" s="66"/>
      <c r="C181" s="129"/>
      <c r="D181" s="133"/>
      <c r="E181" s="134"/>
      <c r="F181" s="135"/>
      <c r="G181" s="139"/>
      <c r="H181" s="140"/>
      <c r="I181" s="141"/>
      <c r="J181" s="127"/>
      <c r="K181" s="127"/>
    </row>
    <row r="182" spans="1:11" ht="14" customHeight="1">
      <c r="A182" s="121"/>
      <c r="B182" s="66"/>
      <c r="C182" s="9" t="s">
        <v>1</v>
      </c>
      <c r="D182" s="33">
        <v>37858850</v>
      </c>
      <c r="E182" s="13">
        <v>51194975</v>
      </c>
      <c r="F182" s="14">
        <v>11474863</v>
      </c>
      <c r="G182" s="27">
        <f>(D182/D186)*100</f>
        <v>1.8171695298438217</v>
      </c>
      <c r="H182" s="18">
        <f>(E182/E186)*100</f>
        <v>3.756432413042309</v>
      </c>
      <c r="I182" s="28">
        <f>(F182/F186)*100</f>
        <v>2.947675365838752</v>
      </c>
      <c r="J182" s="29">
        <f>AVERAGE(G182:I182)</f>
        <v>2.8404257695749613</v>
      </c>
      <c r="K182" s="29">
        <f>(STDEV(G182:I182))/SQRT(3)</f>
        <v>0.56237946544478379</v>
      </c>
    </row>
    <row r="183" spans="1:11" ht="14" customHeight="1">
      <c r="A183" s="121"/>
      <c r="B183" s="66"/>
      <c r="C183" s="9" t="s">
        <v>58</v>
      </c>
      <c r="D183" s="34">
        <v>500902761</v>
      </c>
      <c r="E183" s="5">
        <v>433225468</v>
      </c>
      <c r="F183" s="9">
        <v>61027373</v>
      </c>
      <c r="G183" s="22">
        <f>(D183/D186)*100</f>
        <v>24.042601259780529</v>
      </c>
      <c r="H183" s="6">
        <f>(E183/E186)*100</f>
        <v>31.787928212693217</v>
      </c>
      <c r="I183" s="23">
        <f>(F183/F186)*100</f>
        <v>15.676778366238706</v>
      </c>
      <c r="J183" s="30">
        <f>AVERAGE(G183:I183)</f>
        <v>23.835769279570815</v>
      </c>
      <c r="K183" s="30">
        <f>(STDEV(G183:I183))/SQRT(3)</f>
        <v>4.6520379743633464</v>
      </c>
    </row>
    <row r="184" spans="1:11" ht="14" customHeight="1">
      <c r="A184" s="121"/>
      <c r="B184" s="66"/>
      <c r="C184" s="9" t="s">
        <v>59</v>
      </c>
      <c r="D184" s="88">
        <v>1536664355</v>
      </c>
      <c r="E184" s="86">
        <v>843921210</v>
      </c>
      <c r="F184" s="39">
        <v>314528754</v>
      </c>
      <c r="G184" s="22">
        <f>(D184/D186)*100</f>
        <v>73.757645662853193</v>
      </c>
      <c r="H184" s="22">
        <f>(E184/E186)*100</f>
        <v>61.922737286186504</v>
      </c>
      <c r="I184" s="22">
        <f>(F184/F186)*100</f>
        <v>80.796490556249495</v>
      </c>
      <c r="J184" s="30">
        <f>AVERAGE(G184:I184)</f>
        <v>72.158957835096402</v>
      </c>
      <c r="K184" s="30">
        <f>(STDEV(G184:I184))/SQRT(3)</f>
        <v>5.5067078096556097</v>
      </c>
    </row>
    <row r="185" spans="1:11" ht="14" customHeight="1" thickBot="1">
      <c r="A185" s="121"/>
      <c r="B185" s="66"/>
      <c r="C185" s="9" t="s">
        <v>60</v>
      </c>
      <c r="D185" s="35">
        <v>7970733</v>
      </c>
      <c r="E185" s="11">
        <v>34519950</v>
      </c>
      <c r="F185" s="12">
        <v>2254178</v>
      </c>
      <c r="G185" s="24">
        <f>(D185/D186)*100</f>
        <v>0.38258354752245866</v>
      </c>
      <c r="H185" s="25">
        <f>(E185/E186)*100</f>
        <v>2.5329020880779778</v>
      </c>
      <c r="I185" s="26">
        <f>(F185/F186)*100</f>
        <v>0.57905571167304271</v>
      </c>
      <c r="J185" s="31">
        <f>AVERAGE(G185:I185)</f>
        <v>1.1648471157578264</v>
      </c>
      <c r="K185" s="31">
        <f>(STDEV(G185:I185))/SQRT(3)</f>
        <v>0.68637480851425026</v>
      </c>
    </row>
    <row r="186" spans="1:11" ht="14" customHeight="1" thickBot="1">
      <c r="A186" s="122"/>
      <c r="B186" s="68"/>
      <c r="C186" s="12" t="s">
        <v>6</v>
      </c>
      <c r="D186" s="3">
        <f>SUM(D182:D185)</f>
        <v>2083396699</v>
      </c>
      <c r="E186" s="3">
        <f>SUM(E182:E185)</f>
        <v>1362861603</v>
      </c>
      <c r="F186" s="4">
        <f>SUM(F182:F185)</f>
        <v>389285168</v>
      </c>
      <c r="G186"/>
      <c r="H186"/>
      <c r="I186"/>
      <c r="J186" s="2"/>
      <c r="K186" s="2"/>
    </row>
    <row r="187" spans="1:11" ht="14" customHeight="1" thickBot="1">
      <c r="A187" s="97"/>
      <c r="B187" s="77"/>
      <c r="C187" s="83"/>
      <c r="D187" s="78"/>
      <c r="E187" s="78"/>
      <c r="F187" s="78"/>
      <c r="G187" s="78"/>
      <c r="H187" s="78"/>
      <c r="I187" s="78"/>
      <c r="J187" s="82"/>
      <c r="K187" s="82"/>
    </row>
    <row r="188" spans="1:11" ht="14" customHeight="1">
      <c r="A188" s="120">
        <v>20</v>
      </c>
      <c r="B188" s="64"/>
      <c r="C188" s="128" t="s">
        <v>4</v>
      </c>
      <c r="D188" s="130" t="s">
        <v>9</v>
      </c>
      <c r="E188" s="131"/>
      <c r="F188" s="132"/>
      <c r="G188" s="136" t="s">
        <v>10</v>
      </c>
      <c r="H188" s="137"/>
      <c r="I188" s="138"/>
      <c r="J188" s="126" t="s">
        <v>7</v>
      </c>
      <c r="K188" s="126" t="s">
        <v>8</v>
      </c>
    </row>
    <row r="189" spans="1:11" ht="14" customHeight="1" thickBot="1">
      <c r="A189" s="121"/>
      <c r="B189" s="66"/>
      <c r="C189" s="129"/>
      <c r="D189" s="133"/>
      <c r="E189" s="134"/>
      <c r="F189" s="135"/>
      <c r="G189" s="139"/>
      <c r="H189" s="140"/>
      <c r="I189" s="141"/>
      <c r="J189" s="127"/>
      <c r="K189" s="127"/>
    </row>
    <row r="190" spans="1:11" ht="14" customHeight="1">
      <c r="A190" s="121"/>
      <c r="B190" s="66"/>
      <c r="C190" s="9" t="s">
        <v>1</v>
      </c>
      <c r="D190" s="33">
        <v>59234201</v>
      </c>
      <c r="E190" s="13">
        <v>11967450</v>
      </c>
      <c r="F190" s="14">
        <v>21072343</v>
      </c>
      <c r="G190" s="27">
        <f>(D190/D194)*100</f>
        <v>6.2420432764995928</v>
      </c>
      <c r="H190" s="18">
        <f>(E190/E194)*100</f>
        <v>8.2096328966108238</v>
      </c>
      <c r="I190" s="28">
        <f>(F190/F194)*100</f>
        <v>11.492515550175209</v>
      </c>
      <c r="J190" s="29">
        <f>AVERAGE(G190:I190)</f>
        <v>8.6480639077618751</v>
      </c>
      <c r="K190" s="29">
        <f>(STDEV(G190:I190))/SQRT(3)</f>
        <v>1.531451499701431</v>
      </c>
    </row>
    <row r="191" spans="1:11" ht="14" customHeight="1">
      <c r="A191" s="121"/>
      <c r="B191" s="66"/>
      <c r="C191" s="9" t="s">
        <v>58</v>
      </c>
      <c r="D191" s="34">
        <v>209347044</v>
      </c>
      <c r="E191" s="5">
        <v>32580541</v>
      </c>
      <c r="F191">
        <v>49887336</v>
      </c>
      <c r="G191" s="22">
        <f>(D191/D194)*100</f>
        <v>22.060790664759104</v>
      </c>
      <c r="H191" s="6">
        <f>(E191/E194)*100</f>
        <v>22.350148208931532</v>
      </c>
      <c r="I191" s="23">
        <f>(F191/F194)*100</f>
        <v>27.207747365198809</v>
      </c>
      <c r="J191" s="30">
        <f>AVERAGE(G191:I191)</f>
        <v>23.87289541296315</v>
      </c>
      <c r="K191" s="30">
        <f>(STDEV(G191:I191))/SQRT(3)</f>
        <v>1.6695169066319628</v>
      </c>
    </row>
    <row r="192" spans="1:11" ht="14" customHeight="1">
      <c r="A192" s="121"/>
      <c r="B192" s="66"/>
      <c r="C192" s="9" t="s">
        <v>59</v>
      </c>
      <c r="D192" s="88">
        <v>671873303</v>
      </c>
      <c r="E192" s="86">
        <v>96566511</v>
      </c>
      <c r="F192">
        <v>109396761</v>
      </c>
      <c r="G192" s="22">
        <f>(D192/D194)*100</f>
        <v>70.801364124937265</v>
      </c>
      <c r="H192" s="22">
        <f>(E192/E194)*100</f>
        <v>66.244321506798101</v>
      </c>
      <c r="I192" s="22">
        <f>(F192/F194)*100</f>
        <v>59.663226672577466</v>
      </c>
      <c r="J192" s="30">
        <f>AVERAGE(G192:I192)</f>
        <v>65.569637434770939</v>
      </c>
      <c r="K192" s="30">
        <f>(STDEV(G192:I192))/SQRT(3)</f>
        <v>3.232951459822246</v>
      </c>
    </row>
    <row r="193" spans="1:11" ht="14" customHeight="1" thickBot="1">
      <c r="A193" s="121"/>
      <c r="B193" s="66"/>
      <c r="C193" s="9" t="s">
        <v>60</v>
      </c>
      <c r="D193" s="35">
        <v>8500760</v>
      </c>
      <c r="E193" s="11">
        <v>4658764</v>
      </c>
      <c r="F193" s="12">
        <v>3000658</v>
      </c>
      <c r="G193" s="24">
        <f>(D193/D194)*100</f>
        <v>0.89580193380403117</v>
      </c>
      <c r="H193" s="25">
        <f>(E193/E194)*100</f>
        <v>3.1958973876595449</v>
      </c>
      <c r="I193" s="26">
        <f>(F193/F194)*100</f>
        <v>1.6365104120485152</v>
      </c>
      <c r="J193" s="31">
        <f>AVERAGE(G193:I193)</f>
        <v>1.9094032445040305</v>
      </c>
      <c r="K193" s="31">
        <f>(STDEV(G193:I193))/SQRT(3)</f>
        <v>0.67785510932546045</v>
      </c>
    </row>
    <row r="194" spans="1:11" ht="14" customHeight="1" thickBot="1">
      <c r="A194" s="122"/>
      <c r="B194" s="68"/>
      <c r="C194" s="12" t="s">
        <v>6</v>
      </c>
      <c r="D194" s="3">
        <f>SUM(D190:D193)</f>
        <v>948955308</v>
      </c>
      <c r="E194" s="3">
        <f>SUM(E190:E193)</f>
        <v>145773266</v>
      </c>
      <c r="F194" s="4">
        <f>SUM(F190:F193)</f>
        <v>183357098</v>
      </c>
      <c r="G194"/>
      <c r="H194"/>
      <c r="I194"/>
      <c r="J194" s="2"/>
      <c r="K194" s="2"/>
    </row>
    <row r="195" spans="1:11" ht="14" customHeight="1" thickBot="1">
      <c r="A195" s="97"/>
      <c r="B195" s="77"/>
      <c r="G195" s="80"/>
      <c r="H195" s="80"/>
      <c r="I195" s="80"/>
      <c r="J195" s="80"/>
      <c r="K195" s="80"/>
    </row>
    <row r="196" spans="1:11" ht="14" customHeight="1" thickBot="1">
      <c r="A196" s="120">
        <v>21</v>
      </c>
      <c r="B196" s="64"/>
      <c r="C196" s="128" t="s">
        <v>4</v>
      </c>
      <c r="D196" s="142" t="s">
        <v>9</v>
      </c>
      <c r="E196" s="143"/>
      <c r="F196" s="144"/>
      <c r="G196" s="145" t="s">
        <v>10</v>
      </c>
      <c r="H196" s="146"/>
      <c r="I196" s="147"/>
      <c r="J196" s="126" t="s">
        <v>7</v>
      </c>
      <c r="K196" s="126" t="s">
        <v>8</v>
      </c>
    </row>
    <row r="197" spans="1:11" ht="14" customHeight="1" thickBot="1">
      <c r="A197" s="121"/>
      <c r="B197" s="66"/>
      <c r="C197" s="129"/>
      <c r="D197" s="32"/>
      <c r="E197" s="15"/>
      <c r="F197" s="16"/>
      <c r="G197" s="19"/>
      <c r="H197" s="20"/>
      <c r="I197" s="21"/>
      <c r="J197" s="127"/>
      <c r="K197" s="127"/>
    </row>
    <row r="198" spans="1:11" ht="14" customHeight="1">
      <c r="A198" s="121"/>
      <c r="B198" s="66"/>
      <c r="C198" s="9" t="s">
        <v>1</v>
      </c>
      <c r="D198" s="33"/>
      <c r="E198" s="13"/>
      <c r="F198" s="14"/>
      <c r="G198" s="27"/>
      <c r="H198" s="18"/>
      <c r="I198" s="28"/>
      <c r="J198" s="29"/>
      <c r="K198" s="29"/>
    </row>
    <row r="199" spans="1:11" ht="14" customHeight="1">
      <c r="A199" s="121"/>
      <c r="B199" s="66"/>
      <c r="C199" s="9" t="s">
        <v>58</v>
      </c>
      <c r="D199" s="34"/>
      <c r="E199" s="5"/>
      <c r="F199" s="9"/>
      <c r="G199" s="22"/>
      <c r="H199" s="6"/>
      <c r="I199" s="23"/>
      <c r="J199" s="30"/>
      <c r="K199" s="30"/>
    </row>
    <row r="200" spans="1:11" ht="14" customHeight="1">
      <c r="A200" s="121"/>
      <c r="B200" s="66"/>
      <c r="C200" s="9" t="s">
        <v>59</v>
      </c>
      <c r="D200" s="88"/>
      <c r="E200" s="86"/>
      <c r="F200" s="39"/>
      <c r="G200" s="22"/>
      <c r="H200" s="22"/>
      <c r="I200" s="22"/>
      <c r="J200" s="30"/>
      <c r="K200" s="30"/>
    </row>
    <row r="201" spans="1:11" ht="14" customHeight="1" thickBot="1">
      <c r="A201" s="121"/>
      <c r="B201" s="66"/>
      <c r="C201" s="9" t="s">
        <v>60</v>
      </c>
      <c r="D201" s="35"/>
      <c r="E201" s="11"/>
      <c r="F201" s="12"/>
      <c r="G201" s="24"/>
      <c r="H201" s="25"/>
      <c r="I201" s="26"/>
      <c r="J201" s="31"/>
      <c r="K201" s="31"/>
    </row>
    <row r="202" spans="1:11" ht="14" customHeight="1" thickBot="1">
      <c r="A202" s="122"/>
      <c r="B202" s="68"/>
      <c r="C202" s="12" t="s">
        <v>6</v>
      </c>
      <c r="D202" s="3">
        <f>SUM(D198:D201)</f>
        <v>0</v>
      </c>
      <c r="E202" s="3">
        <f>SUM(E198:E201)</f>
        <v>0</v>
      </c>
      <c r="F202" s="4">
        <f>SUM(F198:F201)</f>
        <v>0</v>
      </c>
      <c r="G202"/>
      <c r="H202"/>
      <c r="I202"/>
      <c r="J202" s="2"/>
      <c r="K202" s="2"/>
    </row>
    <row r="203" spans="1:11" ht="14" customHeight="1" thickBot="1">
      <c r="A203" s="97"/>
      <c r="B203" s="77"/>
      <c r="J203" s="81"/>
      <c r="K203" s="81"/>
    </row>
    <row r="204" spans="1:11" ht="14" customHeight="1" thickBot="1">
      <c r="A204" s="120">
        <v>22</v>
      </c>
      <c r="B204" s="64"/>
      <c r="C204" s="128" t="s">
        <v>4</v>
      </c>
      <c r="D204" s="142" t="s">
        <v>9</v>
      </c>
      <c r="E204" s="143"/>
      <c r="F204" s="144"/>
      <c r="G204" s="145" t="s">
        <v>10</v>
      </c>
      <c r="H204" s="146"/>
      <c r="I204" s="147"/>
      <c r="J204" s="126" t="s">
        <v>7</v>
      </c>
      <c r="K204" s="126" t="s">
        <v>8</v>
      </c>
    </row>
    <row r="205" spans="1:11" ht="14" customHeight="1" thickBot="1">
      <c r="A205" s="121"/>
      <c r="B205" s="66"/>
      <c r="C205" s="129"/>
      <c r="D205" s="32"/>
      <c r="E205" s="15"/>
      <c r="F205" s="16"/>
      <c r="G205" s="19"/>
      <c r="H205" s="20"/>
      <c r="I205" s="21"/>
      <c r="J205" s="127"/>
      <c r="K205" s="127"/>
    </row>
    <row r="206" spans="1:11" ht="14" customHeight="1">
      <c r="A206" s="121"/>
      <c r="B206" s="66"/>
      <c r="C206" s="9" t="s">
        <v>1</v>
      </c>
      <c r="D206" s="33"/>
      <c r="E206" s="13"/>
      <c r="F206" s="14"/>
      <c r="G206" s="27"/>
      <c r="H206" s="18"/>
      <c r="I206" s="28"/>
      <c r="J206" s="29"/>
      <c r="K206" s="29"/>
    </row>
    <row r="207" spans="1:11" ht="14" customHeight="1">
      <c r="A207" s="121"/>
      <c r="B207" s="66"/>
      <c r="C207" s="9" t="s">
        <v>58</v>
      </c>
      <c r="D207" s="34"/>
      <c r="E207" s="5"/>
      <c r="F207" s="9"/>
      <c r="G207" s="22"/>
      <c r="H207" s="6"/>
      <c r="I207" s="23"/>
      <c r="J207" s="30"/>
      <c r="K207" s="30"/>
    </row>
    <row r="208" spans="1:11" ht="14" customHeight="1">
      <c r="A208" s="121"/>
      <c r="B208" s="66"/>
      <c r="C208" s="9" t="s">
        <v>59</v>
      </c>
      <c r="D208" s="88"/>
      <c r="E208" s="86"/>
      <c r="F208" s="39"/>
      <c r="G208" s="22"/>
      <c r="H208" s="22"/>
      <c r="I208" s="22"/>
      <c r="J208" s="30"/>
      <c r="K208" s="30"/>
    </row>
    <row r="209" spans="1:11" ht="14" customHeight="1" thickBot="1">
      <c r="A209" s="121"/>
      <c r="B209" s="66"/>
      <c r="C209" s="9" t="s">
        <v>60</v>
      </c>
      <c r="D209" s="35"/>
      <c r="E209" s="11"/>
      <c r="F209" s="12"/>
      <c r="G209" s="24"/>
      <c r="H209" s="25"/>
      <c r="I209" s="26"/>
      <c r="J209" s="31"/>
      <c r="K209" s="31"/>
    </row>
    <row r="210" spans="1:11" ht="14" customHeight="1" thickBot="1">
      <c r="A210" s="122"/>
      <c r="B210" s="68"/>
      <c r="C210" s="12" t="s">
        <v>6</v>
      </c>
      <c r="D210" s="3">
        <f>SUM(D206:D209)</f>
        <v>0</v>
      </c>
      <c r="E210" s="3">
        <f>SUM(E206:E209)</f>
        <v>0</v>
      </c>
      <c r="F210" s="4">
        <f>SUM(F206:F209)</f>
        <v>0</v>
      </c>
      <c r="G210"/>
      <c r="H210"/>
      <c r="I210"/>
      <c r="J210" s="2"/>
      <c r="K210" s="2"/>
    </row>
    <row r="211" spans="1:11" ht="14" customHeight="1" thickBot="1">
      <c r="A211" s="97"/>
      <c r="B211" s="77"/>
      <c r="C211" s="83"/>
      <c r="D211" s="78"/>
      <c r="E211" s="78"/>
      <c r="F211" s="78"/>
      <c r="G211" s="78"/>
      <c r="H211" s="78"/>
      <c r="I211" s="78"/>
      <c r="J211" s="82"/>
      <c r="K211" s="82"/>
    </row>
    <row r="212" spans="1:11" ht="14" customHeight="1" thickBot="1">
      <c r="A212" s="120">
        <v>23</v>
      </c>
      <c r="B212" s="64"/>
      <c r="C212" s="128" t="s">
        <v>4</v>
      </c>
      <c r="D212" s="142" t="s">
        <v>9</v>
      </c>
      <c r="E212" s="143"/>
      <c r="F212" s="144"/>
      <c r="G212" s="145" t="s">
        <v>10</v>
      </c>
      <c r="H212" s="146"/>
      <c r="I212" s="147"/>
      <c r="J212" s="126" t="s">
        <v>7</v>
      </c>
      <c r="K212" s="126" t="s">
        <v>8</v>
      </c>
    </row>
    <row r="213" spans="1:11" ht="14" customHeight="1" thickBot="1">
      <c r="A213" s="121"/>
      <c r="B213" s="66"/>
      <c r="C213" s="129"/>
      <c r="D213" s="32"/>
      <c r="E213" s="15"/>
      <c r="F213" s="16"/>
      <c r="G213" s="19"/>
      <c r="H213" s="20"/>
      <c r="I213" s="21"/>
      <c r="J213" s="127"/>
      <c r="K213" s="127"/>
    </row>
    <row r="214" spans="1:11" ht="14" customHeight="1">
      <c r="A214" s="121"/>
      <c r="B214" s="66"/>
      <c r="C214" s="9" t="s">
        <v>1</v>
      </c>
      <c r="D214" s="33"/>
      <c r="E214" s="13"/>
      <c r="F214" s="14"/>
      <c r="G214" s="27"/>
      <c r="H214" s="18"/>
      <c r="I214" s="28"/>
      <c r="J214" s="29"/>
      <c r="K214" s="29"/>
    </row>
    <row r="215" spans="1:11" ht="14" customHeight="1">
      <c r="A215" s="121"/>
      <c r="B215" s="66"/>
      <c r="C215" s="9" t="s">
        <v>58</v>
      </c>
      <c r="D215" s="34"/>
      <c r="E215" s="5"/>
      <c r="F215" s="9"/>
      <c r="G215" s="22"/>
      <c r="H215" s="6"/>
      <c r="I215" s="23"/>
      <c r="J215" s="30"/>
      <c r="K215" s="30"/>
    </row>
    <row r="216" spans="1:11" ht="14" customHeight="1">
      <c r="A216" s="121"/>
      <c r="B216" s="66"/>
      <c r="C216" s="9" t="s">
        <v>59</v>
      </c>
      <c r="D216" s="88"/>
      <c r="E216" s="86"/>
      <c r="F216" s="39"/>
      <c r="G216" s="22"/>
      <c r="H216" s="22"/>
      <c r="I216" s="22"/>
      <c r="J216" s="30"/>
      <c r="K216" s="30"/>
    </row>
    <row r="217" spans="1:11" ht="14" customHeight="1" thickBot="1">
      <c r="A217" s="121"/>
      <c r="B217" s="66"/>
      <c r="C217" s="9" t="s">
        <v>60</v>
      </c>
      <c r="D217" s="35"/>
      <c r="E217" s="11"/>
      <c r="F217" s="12"/>
      <c r="G217" s="24"/>
      <c r="H217" s="25"/>
      <c r="I217" s="26"/>
      <c r="J217" s="31"/>
      <c r="K217" s="31"/>
    </row>
    <row r="218" spans="1:11" ht="14" customHeight="1" thickBot="1">
      <c r="A218" s="122"/>
      <c r="B218" s="68"/>
      <c r="C218" s="12" t="s">
        <v>6</v>
      </c>
      <c r="D218" s="3">
        <f>SUM(D214:D217)</f>
        <v>0</v>
      </c>
      <c r="E218" s="3">
        <f>SUM(E214:E217)</f>
        <v>0</v>
      </c>
      <c r="F218" s="4">
        <f>SUM(F214:F217)</f>
        <v>0</v>
      </c>
      <c r="G218"/>
      <c r="H218"/>
      <c r="I218"/>
      <c r="J218" s="2"/>
      <c r="K218" s="2"/>
    </row>
    <row r="219" spans="1:11" ht="14" customHeight="1" thickBot="1">
      <c r="A219" s="97"/>
      <c r="B219" s="77"/>
      <c r="G219" s="80"/>
      <c r="H219" s="80"/>
      <c r="I219" s="80"/>
      <c r="J219" s="80"/>
      <c r="K219" s="80"/>
    </row>
    <row r="220" spans="1:11" ht="14" customHeight="1">
      <c r="A220" s="120">
        <v>24</v>
      </c>
      <c r="B220" s="64"/>
      <c r="C220" s="128" t="s">
        <v>4</v>
      </c>
      <c r="D220" s="130" t="s">
        <v>9</v>
      </c>
      <c r="E220" s="131"/>
      <c r="F220" s="132"/>
      <c r="G220" s="136" t="s">
        <v>10</v>
      </c>
      <c r="H220" s="137"/>
      <c r="I220" s="138"/>
      <c r="J220" s="126" t="s">
        <v>7</v>
      </c>
      <c r="K220" s="126" t="s">
        <v>8</v>
      </c>
    </row>
    <row r="221" spans="1:11" ht="14" customHeight="1" thickBot="1">
      <c r="A221" s="121"/>
      <c r="B221" s="66"/>
      <c r="C221" s="129"/>
      <c r="D221" s="133"/>
      <c r="E221" s="134"/>
      <c r="F221" s="135"/>
      <c r="G221" s="139"/>
      <c r="H221" s="140"/>
      <c r="I221" s="141"/>
      <c r="J221" s="127"/>
      <c r="K221" s="127"/>
    </row>
    <row r="222" spans="1:11" ht="14" customHeight="1">
      <c r="A222" s="121"/>
      <c r="B222" s="66"/>
      <c r="C222" s="9" t="s">
        <v>1</v>
      </c>
      <c r="D222" s="33">
        <v>14087653</v>
      </c>
      <c r="E222" s="13">
        <v>299690823</v>
      </c>
      <c r="F222" s="14">
        <v>14720982</v>
      </c>
      <c r="G222" s="27">
        <f>(D222/D226)*100</f>
        <v>12.811538911979268</v>
      </c>
      <c r="H222" s="18">
        <f>(E222/E226)*100</f>
        <v>12.188760272444631</v>
      </c>
      <c r="I222" s="28">
        <f>(F222/F226)*100</f>
        <v>5.6432438320641873</v>
      </c>
      <c r="J222" s="29">
        <f>AVERAGE(G222:I222)</f>
        <v>10.214514338829362</v>
      </c>
      <c r="K222" s="29">
        <f>(STDEV(G222:I222))/SQRT(3)</f>
        <v>2.2926948367209712</v>
      </c>
    </row>
    <row r="223" spans="1:11" ht="14" customHeight="1">
      <c r="A223" s="121"/>
      <c r="B223" s="66"/>
      <c r="C223" s="9" t="s">
        <v>58</v>
      </c>
      <c r="D223" s="34">
        <v>86767548</v>
      </c>
      <c r="E223" s="5">
        <v>1954465852</v>
      </c>
      <c r="F223" s="9">
        <v>215812181</v>
      </c>
      <c r="G223" s="22">
        <f>(D223/D226)*100</f>
        <v>78.907807957722184</v>
      </c>
      <c r="H223" s="6">
        <f>(E223/E226)*100</f>
        <v>79.490307685221467</v>
      </c>
      <c r="I223" s="23">
        <f>(F223/F226)*100</f>
        <v>82.730945483974523</v>
      </c>
      <c r="J223" s="30">
        <f>AVERAGE(G223:I223)</f>
        <v>80.376353708972729</v>
      </c>
      <c r="K223" s="30">
        <f>(STDEV(G223:I223))/SQRT(3)</f>
        <v>1.1892439199359364</v>
      </c>
    </row>
    <row r="224" spans="1:11" ht="14" customHeight="1">
      <c r="A224" s="121"/>
      <c r="B224" s="66"/>
      <c r="C224" s="9" t="s">
        <v>59</v>
      </c>
      <c r="D224" s="88">
        <v>4135976</v>
      </c>
      <c r="E224" s="86">
        <v>71687759</v>
      </c>
      <c r="F224" s="39">
        <v>4471794</v>
      </c>
      <c r="G224" s="22">
        <f>(D224/D226)*100</f>
        <v>3.7613232994177501</v>
      </c>
      <c r="H224" s="22">
        <f>(E224/E226)*100</f>
        <v>2.9156211730907255</v>
      </c>
      <c r="I224" s="22">
        <f>(F224/F226)*100</f>
        <v>1.7142486763968356</v>
      </c>
      <c r="J224" s="30">
        <f>AVERAGE(G224:I224)</f>
        <v>2.7970643829684367</v>
      </c>
      <c r="K224" s="30">
        <f>(STDEV(G224:I224))/SQRT(3)</f>
        <v>0.59390527090244949</v>
      </c>
    </row>
    <row r="225" spans="1:11" ht="14" customHeight="1" thickBot="1">
      <c r="A225" s="121"/>
      <c r="B225" s="66"/>
      <c r="C225" s="9" t="s">
        <v>60</v>
      </c>
      <c r="D225" s="35">
        <v>4969485</v>
      </c>
      <c r="E225" s="11">
        <v>132902939</v>
      </c>
      <c r="F225" s="12">
        <v>25855329</v>
      </c>
      <c r="G225" s="24">
        <f>(D225/D226)*100</f>
        <v>4.5193298308807925</v>
      </c>
      <c r="H225" s="25">
        <f>(E225/E226)*100</f>
        <v>5.4053108692431735</v>
      </c>
      <c r="I225" s="26">
        <f>(F225/F226)*100</f>
        <v>9.9115620075644628</v>
      </c>
      <c r="J225" s="31">
        <f>AVERAGE(G225:I225)</f>
        <v>6.6120675692294766</v>
      </c>
      <c r="K225" s="31">
        <f>(STDEV(G225:I225))/SQRT(3)</f>
        <v>1.6694548273350649</v>
      </c>
    </row>
    <row r="226" spans="1:11" ht="14" customHeight="1" thickBot="1">
      <c r="A226" s="122"/>
      <c r="B226" s="68"/>
      <c r="C226" s="12" t="s">
        <v>6</v>
      </c>
      <c r="D226" s="3">
        <f>SUM(D222:D225)</f>
        <v>109960662</v>
      </c>
      <c r="E226" s="3">
        <f>SUM(E222:E225)</f>
        <v>2458747373</v>
      </c>
      <c r="F226" s="4">
        <f>SUM(F222:F225)</f>
        <v>260860286</v>
      </c>
      <c r="G226"/>
      <c r="H226"/>
      <c r="I226"/>
      <c r="J226" s="2"/>
      <c r="K226" s="2"/>
    </row>
    <row r="227" spans="1:11" ht="14" customHeight="1" thickBot="1">
      <c r="A227" s="97"/>
      <c r="B227" s="77"/>
      <c r="J227" s="81"/>
      <c r="K227" s="81"/>
    </row>
    <row r="228" spans="1:11" ht="14" customHeight="1">
      <c r="A228" s="120">
        <v>25</v>
      </c>
      <c r="B228" s="64"/>
      <c r="C228" s="128" t="s">
        <v>4</v>
      </c>
      <c r="D228" s="130" t="s">
        <v>9</v>
      </c>
      <c r="E228" s="131"/>
      <c r="F228" s="132"/>
      <c r="G228" s="136" t="s">
        <v>10</v>
      </c>
      <c r="H228" s="137"/>
      <c r="I228" s="138"/>
      <c r="J228" s="126" t="s">
        <v>7</v>
      </c>
      <c r="K228" s="126" t="s">
        <v>8</v>
      </c>
    </row>
    <row r="229" spans="1:11" ht="14" customHeight="1" thickBot="1">
      <c r="A229" s="121"/>
      <c r="B229" s="66"/>
      <c r="C229" s="129"/>
      <c r="D229" s="133"/>
      <c r="E229" s="134"/>
      <c r="F229" s="135"/>
      <c r="G229" s="139"/>
      <c r="H229" s="140"/>
      <c r="I229" s="141"/>
      <c r="J229" s="127"/>
      <c r="K229" s="127"/>
    </row>
    <row r="230" spans="1:11" ht="14" customHeight="1">
      <c r="A230" s="121"/>
      <c r="B230" s="66"/>
      <c r="C230" s="9" t="s">
        <v>1</v>
      </c>
      <c r="D230" s="33">
        <v>12731426</v>
      </c>
      <c r="E230" s="13">
        <v>4100169</v>
      </c>
      <c r="F230" s="14">
        <v>44860970</v>
      </c>
      <c r="G230" s="27">
        <f>(D230/D234)*100</f>
        <v>1.227599622578442</v>
      </c>
      <c r="H230" s="18">
        <f>(E230/E234)*100</f>
        <v>0.46324801560836515</v>
      </c>
      <c r="I230" s="28">
        <f>(F230/F234)*100</f>
        <v>4.3208047607835853</v>
      </c>
      <c r="J230" s="29">
        <f>AVERAGE(G230:I230)</f>
        <v>2.0038841329901307</v>
      </c>
      <c r="K230" s="29">
        <f>(STDEV(G230:I230))/SQRT(3)</f>
        <v>1.1792864002424723</v>
      </c>
    </row>
    <row r="231" spans="1:11" ht="14" customHeight="1">
      <c r="A231" s="121"/>
      <c r="B231" s="66"/>
      <c r="C231" s="9" t="s">
        <v>58</v>
      </c>
      <c r="D231" s="34">
        <v>739324106</v>
      </c>
      <c r="E231" s="5">
        <v>436996956</v>
      </c>
      <c r="F231" s="9">
        <v>550512318</v>
      </c>
      <c r="G231" s="22">
        <f>(D231/D234)*100</f>
        <v>71.287693420104233</v>
      </c>
      <c r="H231" s="6">
        <f>(E231/E234)*100</f>
        <v>49.373080156914526</v>
      </c>
      <c r="I231" s="23">
        <f>(F231/F234)*100</f>
        <v>53.022844679560144</v>
      </c>
      <c r="J231" s="30">
        <f>AVERAGE(G231:I231)</f>
        <v>57.894539418859637</v>
      </c>
      <c r="K231" s="30">
        <f>(STDEV(G231:I231))/SQRT(3)</f>
        <v>6.7789533568607654</v>
      </c>
    </row>
    <row r="232" spans="1:11" ht="14" customHeight="1">
      <c r="A232" s="121"/>
      <c r="B232" s="66"/>
      <c r="C232" s="9" t="s">
        <v>59</v>
      </c>
      <c r="D232" s="88">
        <v>274686396</v>
      </c>
      <c r="E232" s="86">
        <v>436065006</v>
      </c>
      <c r="F232" s="39">
        <v>418359523</v>
      </c>
      <c r="G232" s="22">
        <f>(D232/D234)*100</f>
        <v>26.486028827959451</v>
      </c>
      <c r="H232" s="22">
        <f>(E232/E234)*100</f>
        <v>49.267785963395625</v>
      </c>
      <c r="I232" s="22">
        <f>(F232/F234)*100</f>
        <v>40.294488030409283</v>
      </c>
      <c r="J232" s="30">
        <f>AVERAGE(G232:I232)</f>
        <v>38.682767607254782</v>
      </c>
      <c r="K232" s="30">
        <f>(STDEV(G232:I232))/SQRT(3)</f>
        <v>6.6257162276066293</v>
      </c>
    </row>
    <row r="233" spans="1:11" ht="14" customHeight="1" thickBot="1">
      <c r="A233" s="121"/>
      <c r="B233" s="66"/>
      <c r="C233" s="9" t="s">
        <v>60</v>
      </c>
      <c r="D233" s="35">
        <v>10357283</v>
      </c>
      <c r="E233" s="11">
        <v>7929410</v>
      </c>
      <c r="F233" s="12">
        <v>24522155</v>
      </c>
      <c r="G233" s="24">
        <f>(D233/D234)*100</f>
        <v>0.99867812935786715</v>
      </c>
      <c r="H233" s="25">
        <f>(E233/E234)*100</f>
        <v>0.89588586408148718</v>
      </c>
      <c r="I233" s="26">
        <f>(F233/F234)*100</f>
        <v>2.3618625292469826</v>
      </c>
      <c r="J233" s="31">
        <f>AVERAGE(G233:I233)</f>
        <v>1.4188088408954458</v>
      </c>
      <c r="K233" s="31">
        <f>(STDEV(G233:I233))/SQRT(3)</f>
        <v>0.47245961266025727</v>
      </c>
    </row>
    <row r="234" spans="1:11" ht="14" customHeight="1" thickBot="1">
      <c r="A234" s="122"/>
      <c r="B234" s="68"/>
      <c r="C234" s="12" t="s">
        <v>6</v>
      </c>
      <c r="D234" s="3">
        <f>SUM(D230:D233)</f>
        <v>1037099211</v>
      </c>
      <c r="E234" s="3">
        <f>SUM(E230:E233)</f>
        <v>885091541</v>
      </c>
      <c r="F234" s="4">
        <f>SUM(F230:F233)</f>
        <v>1038254966</v>
      </c>
      <c r="G234"/>
      <c r="H234"/>
      <c r="I234"/>
      <c r="J234" s="2"/>
      <c r="K234" s="2"/>
    </row>
    <row r="235" spans="1:11" ht="14" customHeight="1" thickBot="1">
      <c r="A235" s="97"/>
      <c r="B235" s="77"/>
      <c r="C235" s="83"/>
      <c r="D235" s="78"/>
      <c r="E235" s="78"/>
      <c r="F235" s="78"/>
      <c r="G235" s="79"/>
      <c r="H235" s="79"/>
      <c r="I235" s="79"/>
      <c r="J235" s="82"/>
      <c r="K235" s="82"/>
    </row>
    <row r="236" spans="1:11" ht="14" customHeight="1" thickBot="1">
      <c r="A236" s="120">
        <v>26</v>
      </c>
      <c r="B236" s="64"/>
      <c r="C236" s="128" t="s">
        <v>4</v>
      </c>
      <c r="D236" s="142" t="s">
        <v>9</v>
      </c>
      <c r="E236" s="143"/>
      <c r="F236" s="144"/>
      <c r="G236" s="145" t="s">
        <v>10</v>
      </c>
      <c r="H236" s="146"/>
      <c r="I236" s="147"/>
      <c r="J236" s="126" t="s">
        <v>7</v>
      </c>
      <c r="K236" s="126" t="s">
        <v>8</v>
      </c>
    </row>
    <row r="237" spans="1:11" ht="14" customHeight="1" thickBot="1">
      <c r="A237" s="121"/>
      <c r="B237" s="66"/>
      <c r="C237" s="129"/>
      <c r="D237" s="32"/>
      <c r="E237" s="15"/>
      <c r="F237" s="16"/>
      <c r="G237" s="19"/>
      <c r="H237" s="20"/>
      <c r="I237" s="21"/>
      <c r="J237" s="127"/>
      <c r="K237" s="127"/>
    </row>
    <row r="238" spans="1:11" ht="14" customHeight="1">
      <c r="A238" s="121"/>
      <c r="B238" s="66"/>
      <c r="C238" s="9" t="s">
        <v>1</v>
      </c>
      <c r="D238" s="33"/>
      <c r="E238" s="13"/>
      <c r="F238" s="14"/>
      <c r="G238" s="27"/>
      <c r="H238" s="18"/>
      <c r="I238" s="28"/>
      <c r="J238" s="29"/>
      <c r="K238" s="29"/>
    </row>
    <row r="239" spans="1:11" ht="14" customHeight="1">
      <c r="A239" s="121"/>
      <c r="B239" s="66"/>
      <c r="C239" s="9" t="s">
        <v>58</v>
      </c>
      <c r="D239" s="34"/>
      <c r="E239" s="5"/>
      <c r="F239" s="9"/>
      <c r="G239" s="22"/>
      <c r="H239" s="6"/>
      <c r="I239" s="23"/>
      <c r="J239" s="30"/>
      <c r="K239" s="30"/>
    </row>
    <row r="240" spans="1:11" ht="14" customHeight="1">
      <c r="A240" s="121"/>
      <c r="B240" s="66"/>
      <c r="C240" s="9" t="s">
        <v>59</v>
      </c>
      <c r="D240" s="88"/>
      <c r="E240" s="86"/>
      <c r="F240" s="39"/>
      <c r="G240" s="22"/>
      <c r="H240" s="22"/>
      <c r="I240" s="22"/>
      <c r="J240" s="30"/>
      <c r="K240" s="30"/>
    </row>
    <row r="241" spans="1:11" ht="14" customHeight="1" thickBot="1">
      <c r="A241" s="121"/>
      <c r="B241" s="66"/>
      <c r="C241" s="9" t="s">
        <v>60</v>
      </c>
      <c r="D241" s="35"/>
      <c r="E241" s="11"/>
      <c r="F241" s="12"/>
      <c r="G241" s="24"/>
      <c r="H241" s="25"/>
      <c r="I241" s="26"/>
      <c r="J241" s="31"/>
      <c r="K241" s="31"/>
    </row>
    <row r="242" spans="1:11" ht="14" customHeight="1" thickBot="1">
      <c r="A242" s="122"/>
      <c r="B242" s="68"/>
      <c r="C242" s="12" t="s">
        <v>6</v>
      </c>
      <c r="D242" s="3">
        <f>SUM(D238:D241)</f>
        <v>0</v>
      </c>
      <c r="E242" s="3">
        <f>SUM(E238:E241)</f>
        <v>0</v>
      </c>
      <c r="F242" s="4">
        <f>SUM(F238:F241)</f>
        <v>0</v>
      </c>
      <c r="G242"/>
      <c r="H242"/>
      <c r="I242"/>
      <c r="J242" s="2"/>
      <c r="K242" s="2"/>
    </row>
    <row r="243" spans="1:11" ht="14" customHeight="1" thickBot="1">
      <c r="A243" s="97"/>
      <c r="B243" s="77"/>
      <c r="G243" s="80"/>
      <c r="H243" s="80"/>
      <c r="I243" s="80"/>
      <c r="J243" s="80"/>
      <c r="K243" s="80"/>
    </row>
    <row r="244" spans="1:11" ht="14" customHeight="1">
      <c r="A244" s="120">
        <v>27</v>
      </c>
      <c r="B244" s="64"/>
      <c r="C244" s="128" t="s">
        <v>4</v>
      </c>
      <c r="D244" s="130" t="s">
        <v>9</v>
      </c>
      <c r="E244" s="131"/>
      <c r="F244" s="132"/>
      <c r="G244" s="136" t="s">
        <v>10</v>
      </c>
      <c r="H244" s="137"/>
      <c r="I244" s="138"/>
      <c r="J244" s="126" t="s">
        <v>7</v>
      </c>
      <c r="K244" s="126" t="s">
        <v>8</v>
      </c>
    </row>
    <row r="245" spans="1:11" ht="14" customHeight="1" thickBot="1">
      <c r="A245" s="121"/>
      <c r="B245" s="66"/>
      <c r="C245" s="129"/>
      <c r="D245" s="133"/>
      <c r="E245" s="134"/>
      <c r="F245" s="135"/>
      <c r="G245" s="139"/>
      <c r="H245" s="140"/>
      <c r="I245" s="141"/>
      <c r="J245" s="127"/>
      <c r="K245" s="127"/>
    </row>
    <row r="246" spans="1:11" ht="14" customHeight="1">
      <c r="A246" s="121"/>
      <c r="B246" s="66"/>
      <c r="C246" s="9" t="s">
        <v>1</v>
      </c>
      <c r="D246" s="33">
        <v>96358319</v>
      </c>
      <c r="E246" s="37">
        <v>41799360</v>
      </c>
      <c r="F246" s="14">
        <v>13596390</v>
      </c>
      <c r="G246" s="27">
        <f>(D246/D250)*100</f>
        <v>16.762787721174607</v>
      </c>
      <c r="H246" s="18">
        <f>(E246/E250)*100</f>
        <v>17.393580057803661</v>
      </c>
      <c r="I246" s="28">
        <f>(F246/F250)*100</f>
        <v>3.3745866538454585</v>
      </c>
      <c r="J246" s="29">
        <f>AVERAGE(G246:I246)</f>
        <v>12.510318144274573</v>
      </c>
      <c r="K246" s="29">
        <f>(STDEV(G246:I246))/SQRT(3)</f>
        <v>4.5714938164638346</v>
      </c>
    </row>
    <row r="247" spans="1:11">
      <c r="A247" s="121"/>
      <c r="B247" s="66"/>
      <c r="C247" s="9" t="s">
        <v>58</v>
      </c>
      <c r="D247" s="34">
        <v>469762869</v>
      </c>
      <c r="E247" s="5">
        <v>189860413</v>
      </c>
      <c r="F247" s="9">
        <v>380305345</v>
      </c>
      <c r="G247" s="22">
        <f>(D247/D250)*100</f>
        <v>81.721384661525249</v>
      </c>
      <c r="H247" s="6">
        <f>(E247/E250)*100</f>
        <v>79.004853024619692</v>
      </c>
      <c r="I247" s="23">
        <f>(F247/F250)*100</f>
        <v>94.3907420736749</v>
      </c>
      <c r="J247" s="30">
        <f>AVERAGE(G247:I247)</f>
        <v>85.03899325327329</v>
      </c>
      <c r="K247" s="30">
        <f>(STDEV(G247:I247))/SQRT(3)</f>
        <v>4.7411774393248738</v>
      </c>
    </row>
    <row r="248" spans="1:11">
      <c r="A248" s="121"/>
      <c r="B248" s="66"/>
      <c r="C248" s="9" t="s">
        <v>59</v>
      </c>
      <c r="D248" s="88">
        <v>3258343</v>
      </c>
      <c r="E248" s="5">
        <v>6848918</v>
      </c>
      <c r="F248" s="39">
        <v>2737310</v>
      </c>
      <c r="G248" s="22">
        <f>(D248/D250)*100</f>
        <v>0.56683130837696782</v>
      </c>
      <c r="H248" s="22">
        <f>(E248/E250)*100</f>
        <v>2.8499767351062926</v>
      </c>
      <c r="I248" s="22">
        <f>(F248/F250)*100</f>
        <v>0.67939282364198972</v>
      </c>
      <c r="J248" s="30">
        <f>AVERAGE(G248:I248)</f>
        <v>1.3654002890417498</v>
      </c>
      <c r="K248" s="30">
        <f>(STDEV(G248:I248))/SQRT(3)</f>
        <v>0.74299908968919348</v>
      </c>
    </row>
    <row r="249" spans="1:11" ht="16" thickBot="1">
      <c r="A249" s="121"/>
      <c r="B249" s="66"/>
      <c r="C249" s="9" t="s">
        <v>60</v>
      </c>
      <c r="D249" s="35">
        <v>5455160</v>
      </c>
      <c r="E249" s="11">
        <v>1806183</v>
      </c>
      <c r="F249" s="12">
        <v>6266300</v>
      </c>
      <c r="G249" s="24">
        <f>(D249/D250)*100</f>
        <v>0.94899630892318565</v>
      </c>
      <c r="H249" s="25">
        <f>(E249/E250)*100</f>
        <v>0.75159018247035347</v>
      </c>
      <c r="I249" s="26">
        <f>(F249/F250)*100</f>
        <v>1.5552784488376543</v>
      </c>
      <c r="J249" s="31">
        <f>AVERAGE(G249:I249)</f>
        <v>1.0852883134103977</v>
      </c>
      <c r="K249" s="31">
        <f>(STDEV(G249:I249))/SQRT(3)</f>
        <v>0.24180594164155411</v>
      </c>
    </row>
    <row r="250" spans="1:11" ht="16" thickBot="1">
      <c r="A250" s="122"/>
      <c r="B250" s="68"/>
      <c r="C250" s="12" t="s">
        <v>6</v>
      </c>
      <c r="D250" s="3">
        <f>SUM(D246:D249)</f>
        <v>574834691</v>
      </c>
      <c r="E250" s="3">
        <f>SUM(E246:E249)</f>
        <v>240314874</v>
      </c>
      <c r="F250" s="4">
        <f>SUM(F246:F249)</f>
        <v>402905345</v>
      </c>
      <c r="G250"/>
      <c r="H250"/>
      <c r="I250"/>
      <c r="J250" s="2"/>
      <c r="K250" s="2"/>
    </row>
    <row r="251" spans="1:11" ht="16" thickBot="1">
      <c r="A251" s="83"/>
      <c r="B251" s="77"/>
      <c r="J251" s="81"/>
      <c r="K251" s="81"/>
    </row>
    <row r="252" spans="1:11" ht="16" customHeight="1" thickBot="1">
      <c r="A252" s="120">
        <v>28</v>
      </c>
      <c r="B252" s="64"/>
      <c r="C252" s="128" t="s">
        <v>4</v>
      </c>
      <c r="D252" s="142" t="s">
        <v>9</v>
      </c>
      <c r="E252" s="143"/>
      <c r="F252" s="144"/>
      <c r="G252" s="145" t="s">
        <v>10</v>
      </c>
      <c r="H252" s="146"/>
      <c r="I252" s="147"/>
      <c r="J252" s="126" t="s">
        <v>7</v>
      </c>
      <c r="K252" s="126" t="s">
        <v>8</v>
      </c>
    </row>
    <row r="253" spans="1:11" ht="16" thickBot="1">
      <c r="A253" s="121"/>
      <c r="B253" s="66"/>
      <c r="C253" s="129"/>
      <c r="D253" s="32"/>
      <c r="E253" s="15"/>
      <c r="F253" s="16"/>
      <c r="G253" s="19"/>
      <c r="H253" s="20"/>
      <c r="I253" s="21"/>
      <c r="J253" s="127"/>
      <c r="K253" s="127"/>
    </row>
    <row r="254" spans="1:11">
      <c r="A254" s="121"/>
      <c r="B254" s="66"/>
      <c r="C254" s="9" t="s">
        <v>1</v>
      </c>
      <c r="D254" s="33"/>
      <c r="E254" s="13"/>
      <c r="F254" s="14"/>
      <c r="G254" s="27"/>
      <c r="H254" s="18"/>
      <c r="I254" s="28"/>
      <c r="J254" s="29"/>
      <c r="K254" s="29"/>
    </row>
    <row r="255" spans="1:11">
      <c r="A255" s="121"/>
      <c r="B255" s="66"/>
      <c r="C255" s="9" t="s">
        <v>58</v>
      </c>
      <c r="D255" s="34"/>
      <c r="E255" s="5"/>
      <c r="F255" s="9"/>
      <c r="G255" s="22"/>
      <c r="H255" s="6"/>
      <c r="I255" s="23"/>
      <c r="J255" s="30"/>
      <c r="K255" s="30"/>
    </row>
    <row r="256" spans="1:11">
      <c r="A256" s="121"/>
      <c r="B256" s="66"/>
      <c r="C256" s="9" t="s">
        <v>59</v>
      </c>
      <c r="D256" s="88"/>
      <c r="E256" s="86"/>
      <c r="F256" s="39"/>
      <c r="G256" s="22"/>
      <c r="H256" s="22"/>
      <c r="I256" s="22"/>
      <c r="J256" s="30"/>
      <c r="K256" s="30"/>
    </row>
    <row r="257" spans="1:11" ht="16" thickBot="1">
      <c r="A257" s="121"/>
      <c r="B257" s="66"/>
      <c r="C257" s="9" t="s">
        <v>60</v>
      </c>
      <c r="D257" s="35"/>
      <c r="E257" s="11"/>
      <c r="F257" s="12"/>
      <c r="G257" s="24"/>
      <c r="H257" s="25"/>
      <c r="I257" s="26"/>
      <c r="J257" s="31"/>
      <c r="K257" s="31"/>
    </row>
    <row r="258" spans="1:11" ht="16" thickBot="1">
      <c r="A258" s="122"/>
      <c r="B258" s="68"/>
      <c r="C258" s="12" t="s">
        <v>6</v>
      </c>
      <c r="D258" s="3">
        <f>SUM(D254:D257)</f>
        <v>0</v>
      </c>
      <c r="E258" s="3">
        <f>SUM(E254:E257)</f>
        <v>0</v>
      </c>
      <c r="F258" s="4">
        <f>SUM(F254:F257)</f>
        <v>0</v>
      </c>
      <c r="G258"/>
      <c r="H258"/>
      <c r="I258"/>
      <c r="J258" s="2"/>
      <c r="K258" s="2"/>
    </row>
    <row r="259" spans="1:11" ht="16" thickBot="1"/>
    <row r="260" spans="1:11" ht="16" customHeight="1" thickBot="1">
      <c r="A260" s="120">
        <v>29</v>
      </c>
      <c r="B260" s="64"/>
      <c r="C260" s="128" t="s">
        <v>4</v>
      </c>
      <c r="D260" s="142" t="s">
        <v>9</v>
      </c>
      <c r="E260" s="143"/>
      <c r="F260" s="144"/>
      <c r="G260" s="145" t="s">
        <v>10</v>
      </c>
      <c r="H260" s="146"/>
      <c r="I260" s="147"/>
      <c r="J260" s="126" t="s">
        <v>7</v>
      </c>
      <c r="K260" s="126" t="s">
        <v>8</v>
      </c>
    </row>
    <row r="261" spans="1:11" ht="16" thickBot="1">
      <c r="A261" s="121"/>
      <c r="B261" s="66"/>
      <c r="C261" s="129"/>
      <c r="D261" s="32"/>
      <c r="E261" s="15"/>
      <c r="F261" s="16"/>
      <c r="G261" s="19"/>
      <c r="H261" s="20"/>
      <c r="I261" s="21"/>
      <c r="J261" s="127"/>
      <c r="K261" s="127"/>
    </row>
    <row r="262" spans="1:11">
      <c r="A262" s="121"/>
      <c r="B262" s="66"/>
      <c r="C262" s="9" t="s">
        <v>1</v>
      </c>
      <c r="D262" s="33"/>
      <c r="E262" s="13"/>
      <c r="F262" s="14"/>
      <c r="G262" s="27"/>
      <c r="H262" s="18"/>
      <c r="I262" s="28"/>
      <c r="J262" s="29"/>
      <c r="K262" s="29"/>
    </row>
    <row r="263" spans="1:11">
      <c r="A263" s="121"/>
      <c r="B263" s="66"/>
      <c r="C263" s="9" t="s">
        <v>58</v>
      </c>
      <c r="D263" s="34"/>
      <c r="E263" s="5"/>
      <c r="F263" s="9"/>
      <c r="G263" s="22"/>
      <c r="H263" s="6"/>
      <c r="I263" s="23"/>
      <c r="J263" s="30"/>
      <c r="K263" s="30"/>
    </row>
    <row r="264" spans="1:11">
      <c r="A264" s="121"/>
      <c r="B264" s="66"/>
      <c r="C264" s="9" t="s">
        <v>59</v>
      </c>
      <c r="D264" s="88"/>
      <c r="E264" s="86"/>
      <c r="F264" s="39"/>
      <c r="G264" s="22"/>
      <c r="H264" s="22"/>
      <c r="I264" s="22"/>
      <c r="J264" s="30"/>
      <c r="K264" s="30"/>
    </row>
    <row r="265" spans="1:11" ht="16" thickBot="1">
      <c r="A265" s="121"/>
      <c r="B265" s="66"/>
      <c r="C265" s="9" t="s">
        <v>60</v>
      </c>
      <c r="D265" s="35"/>
      <c r="E265" s="11"/>
      <c r="F265" s="12"/>
      <c r="G265" s="24"/>
      <c r="H265" s="25"/>
      <c r="I265" s="26"/>
      <c r="J265" s="31"/>
      <c r="K265" s="31"/>
    </row>
    <row r="266" spans="1:11" ht="16" thickBot="1">
      <c r="A266" s="122"/>
      <c r="B266" s="68"/>
      <c r="C266" s="12" t="s">
        <v>6</v>
      </c>
      <c r="D266" s="3">
        <f>SUM(D262:D265)</f>
        <v>0</v>
      </c>
      <c r="E266" s="3">
        <f>SUM(E262:E265)</f>
        <v>0</v>
      </c>
      <c r="F266" s="4">
        <f>SUM(F262:F265)</f>
        <v>0</v>
      </c>
      <c r="G266"/>
      <c r="H266"/>
      <c r="I266"/>
      <c r="J266" s="2"/>
      <c r="K266" s="2"/>
    </row>
    <row r="267" spans="1:11" ht="16" thickBot="1"/>
    <row r="268" spans="1:11" ht="16" customHeight="1">
      <c r="A268" s="120">
        <v>30</v>
      </c>
      <c r="B268" s="64"/>
      <c r="C268" s="128" t="s">
        <v>4</v>
      </c>
      <c r="D268" s="130" t="s">
        <v>9</v>
      </c>
      <c r="E268" s="131"/>
      <c r="F268" s="132"/>
      <c r="G268" s="136" t="s">
        <v>10</v>
      </c>
      <c r="H268" s="137"/>
      <c r="I268" s="138"/>
      <c r="J268" s="126" t="s">
        <v>7</v>
      </c>
      <c r="K268" s="126" t="s">
        <v>8</v>
      </c>
    </row>
    <row r="269" spans="1:11" ht="16" thickBot="1">
      <c r="A269" s="121"/>
      <c r="B269" s="66"/>
      <c r="C269" s="129"/>
      <c r="D269" s="133"/>
      <c r="E269" s="134"/>
      <c r="F269" s="135"/>
      <c r="G269" s="139"/>
      <c r="H269" s="140"/>
      <c r="I269" s="141"/>
      <c r="J269" s="127"/>
      <c r="K269" s="127"/>
    </row>
    <row r="270" spans="1:11">
      <c r="A270" s="121"/>
      <c r="B270" s="66"/>
      <c r="C270" s="9" t="s">
        <v>1</v>
      </c>
      <c r="D270" s="36">
        <v>52158302</v>
      </c>
      <c r="E270" s="37">
        <v>24478627</v>
      </c>
      <c r="F270" s="38">
        <v>17389922</v>
      </c>
      <c r="G270" s="27">
        <f>(D270/D274)*100</f>
        <v>3.5439168950089734</v>
      </c>
      <c r="H270" s="18">
        <f>(E270/E274)*100</f>
        <v>3.9940807144920951</v>
      </c>
      <c r="I270" s="28">
        <f>(F270/F274)*100</f>
        <v>4.502058964675677</v>
      </c>
      <c r="J270" s="29">
        <f>AVERAGE(G270:I270)</f>
        <v>4.0133521913922481</v>
      </c>
      <c r="K270" s="29">
        <f>(STDEV(G270:I270))/SQRT(3)</f>
        <v>0.27675958205798612</v>
      </c>
    </row>
    <row r="271" spans="1:11">
      <c r="A271" s="121"/>
      <c r="B271" s="66"/>
      <c r="C271" s="9" t="s">
        <v>58</v>
      </c>
      <c r="D271" s="8">
        <v>1395686402</v>
      </c>
      <c r="E271" s="5">
        <v>566496456</v>
      </c>
      <c r="F271" s="9">
        <v>356384479</v>
      </c>
      <c r="G271" s="22">
        <f>(D271/D274)*100</f>
        <v>94.830476271679359</v>
      </c>
      <c r="H271" s="6">
        <f>(E271/E274)*100</f>
        <v>92.43298530337178</v>
      </c>
      <c r="I271" s="23">
        <f>(F271/F274)*100</f>
        <v>92.264010071650731</v>
      </c>
      <c r="J271" s="30">
        <f>AVERAGE(G271:I271)</f>
        <v>93.175823882233956</v>
      </c>
      <c r="K271" s="30">
        <f>(STDEV(G271:I271))/SQRT(3)</f>
        <v>0.8287629445257213</v>
      </c>
    </row>
    <row r="272" spans="1:11">
      <c r="A272" s="121"/>
      <c r="B272" s="66"/>
      <c r="C272" s="9" t="s">
        <v>59</v>
      </c>
      <c r="D272" s="8">
        <v>20150867</v>
      </c>
      <c r="E272" s="5">
        <v>14403106</v>
      </c>
      <c r="F272" s="9">
        <v>6206616</v>
      </c>
      <c r="G272" s="22">
        <f>(D272/D274)*100</f>
        <v>1.3691587968177872</v>
      </c>
      <c r="H272" s="22">
        <f>(E272/E274)*100</f>
        <v>2.3500978181245777</v>
      </c>
      <c r="I272" s="22">
        <f>(F272/F274)*100</f>
        <v>1.6068244126166575</v>
      </c>
      <c r="J272" s="30">
        <f>AVERAGE(G272:I272)</f>
        <v>1.7753603425196742</v>
      </c>
      <c r="K272" s="30">
        <f>(STDEV(G272:I272))/SQRT(3)</f>
        <v>0.29544520678223068</v>
      </c>
    </row>
    <row r="273" spans="1:11" ht="16" thickBot="1">
      <c r="A273" s="121"/>
      <c r="B273" s="66"/>
      <c r="C273" s="9" t="s">
        <v>60</v>
      </c>
      <c r="D273" s="10">
        <v>3774325</v>
      </c>
      <c r="E273" s="11">
        <v>7494428</v>
      </c>
      <c r="F273" s="12">
        <v>6284959</v>
      </c>
      <c r="G273" s="24">
        <f>(D273/D274)*100</f>
        <v>0.25644803649387865</v>
      </c>
      <c r="H273" s="25">
        <f>(E273/E274)*100</f>
        <v>1.2228361640115502</v>
      </c>
      <c r="I273" s="26">
        <f>(F273/F274)*100</f>
        <v>1.6271065510569327</v>
      </c>
      <c r="J273" s="31">
        <f>AVERAGE(G273:I273)</f>
        <v>1.0354635838541204</v>
      </c>
      <c r="K273" s="31">
        <f>(STDEV(G273:I273))/SQRT(3)</f>
        <v>0.40661511438221642</v>
      </c>
    </row>
    <row r="274" spans="1:11" ht="16" thickBot="1">
      <c r="A274" s="122"/>
      <c r="B274" s="68"/>
      <c r="C274" s="12" t="s">
        <v>6</v>
      </c>
      <c r="D274" s="3">
        <f>SUM(D270:D273)</f>
        <v>1471769896</v>
      </c>
      <c r="E274" s="3">
        <f>SUM(E270:E273)</f>
        <v>612872617</v>
      </c>
      <c r="F274" s="4">
        <f>SUM(F270:F273)</f>
        <v>386265976</v>
      </c>
      <c r="G274"/>
      <c r="H274"/>
      <c r="I274"/>
      <c r="J274" s="2"/>
      <c r="K274" s="2"/>
    </row>
    <row r="275" spans="1:11" ht="16" thickBot="1"/>
    <row r="276" spans="1:11" ht="16" customHeight="1" thickBot="1">
      <c r="A276" s="120">
        <v>31</v>
      </c>
      <c r="B276" s="64"/>
      <c r="C276" s="128" t="s">
        <v>4</v>
      </c>
      <c r="D276" s="142" t="s">
        <v>9</v>
      </c>
      <c r="E276" s="143"/>
      <c r="F276" s="144"/>
      <c r="G276" s="145" t="s">
        <v>10</v>
      </c>
      <c r="H276" s="146"/>
      <c r="I276" s="147"/>
      <c r="J276" s="126" t="s">
        <v>7</v>
      </c>
      <c r="K276" s="126" t="s">
        <v>8</v>
      </c>
    </row>
    <row r="277" spans="1:11" ht="16" thickBot="1">
      <c r="A277" s="121"/>
      <c r="B277" s="66"/>
      <c r="C277" s="129"/>
      <c r="D277" s="32"/>
      <c r="E277" s="15"/>
      <c r="F277" s="16"/>
      <c r="G277" s="19"/>
      <c r="H277" s="20"/>
      <c r="I277" s="21"/>
      <c r="J277" s="127"/>
      <c r="K277" s="127"/>
    </row>
    <row r="278" spans="1:11">
      <c r="A278" s="121"/>
      <c r="B278" s="66"/>
      <c r="C278" s="9" t="s">
        <v>1</v>
      </c>
      <c r="D278" s="33"/>
      <c r="E278" s="13"/>
      <c r="F278" s="14"/>
      <c r="G278" s="27"/>
      <c r="H278" s="18"/>
      <c r="I278" s="28"/>
      <c r="J278" s="29"/>
      <c r="K278" s="29"/>
    </row>
    <row r="279" spans="1:11">
      <c r="A279" s="121"/>
      <c r="B279" s="66"/>
      <c r="C279" s="9" t="s">
        <v>58</v>
      </c>
      <c r="D279" s="34"/>
      <c r="E279" s="5"/>
      <c r="F279" s="9"/>
      <c r="G279" s="22"/>
      <c r="H279" s="6"/>
      <c r="I279" s="23"/>
      <c r="J279" s="30"/>
      <c r="K279" s="30"/>
    </row>
    <row r="280" spans="1:11">
      <c r="A280" s="121"/>
      <c r="B280" s="66"/>
      <c r="C280" s="9" t="s">
        <v>59</v>
      </c>
      <c r="D280" s="88"/>
      <c r="E280" s="86"/>
      <c r="F280" s="39"/>
      <c r="G280" s="22"/>
      <c r="H280" s="22"/>
      <c r="I280" s="22"/>
      <c r="J280" s="30"/>
      <c r="K280" s="30"/>
    </row>
    <row r="281" spans="1:11" ht="16" thickBot="1">
      <c r="A281" s="121"/>
      <c r="B281" s="66"/>
      <c r="C281" s="9" t="s">
        <v>60</v>
      </c>
      <c r="D281" s="35"/>
      <c r="E281" s="11"/>
      <c r="F281" s="12"/>
      <c r="G281" s="24"/>
      <c r="H281" s="25"/>
      <c r="I281" s="26"/>
      <c r="J281" s="31"/>
      <c r="K281" s="31"/>
    </row>
    <row r="282" spans="1:11" ht="16" thickBot="1">
      <c r="A282" s="122"/>
      <c r="B282" s="68"/>
      <c r="C282" s="12" t="s">
        <v>6</v>
      </c>
      <c r="D282" s="3">
        <f>SUM(D278:D281)</f>
        <v>0</v>
      </c>
      <c r="E282" s="3">
        <f>SUM(E278:E281)</f>
        <v>0</v>
      </c>
      <c r="F282" s="4">
        <f>SUM(F278:F281)</f>
        <v>0</v>
      </c>
      <c r="G282"/>
      <c r="H282"/>
      <c r="I282"/>
      <c r="J282" s="2"/>
      <c r="K282" s="2"/>
    </row>
    <row r="283" spans="1:11" ht="16" thickBot="1"/>
    <row r="284" spans="1:11" ht="16" customHeight="1" thickBot="1">
      <c r="A284" s="120">
        <v>32</v>
      </c>
      <c r="B284" s="64"/>
      <c r="C284" s="128" t="s">
        <v>4</v>
      </c>
      <c r="D284" s="142" t="s">
        <v>9</v>
      </c>
      <c r="E284" s="143"/>
      <c r="F284" s="144"/>
      <c r="G284" s="145" t="s">
        <v>10</v>
      </c>
      <c r="H284" s="146"/>
      <c r="I284" s="147"/>
      <c r="J284" s="126" t="s">
        <v>7</v>
      </c>
      <c r="K284" s="126" t="s">
        <v>8</v>
      </c>
    </row>
    <row r="285" spans="1:11" ht="16" thickBot="1">
      <c r="A285" s="121"/>
      <c r="B285" s="66"/>
      <c r="C285" s="129"/>
      <c r="D285" s="32"/>
      <c r="E285" s="15"/>
      <c r="F285" s="16"/>
      <c r="G285" s="19"/>
      <c r="H285" s="20"/>
      <c r="I285" s="21"/>
      <c r="J285" s="127"/>
      <c r="K285" s="127"/>
    </row>
    <row r="286" spans="1:11">
      <c r="A286" s="121"/>
      <c r="B286" s="66"/>
      <c r="C286" s="9" t="s">
        <v>1</v>
      </c>
      <c r="D286" s="33"/>
      <c r="E286" s="13"/>
      <c r="F286" s="14"/>
      <c r="G286" s="27"/>
      <c r="H286" s="18"/>
      <c r="I286" s="28"/>
      <c r="J286" s="29"/>
      <c r="K286" s="29"/>
    </row>
    <row r="287" spans="1:11">
      <c r="A287" s="121"/>
      <c r="B287" s="66"/>
      <c r="C287" s="9" t="s">
        <v>58</v>
      </c>
      <c r="D287" s="34"/>
      <c r="E287" s="5"/>
      <c r="F287" s="9"/>
      <c r="G287" s="22"/>
      <c r="H287" s="6"/>
      <c r="I287" s="23"/>
      <c r="J287" s="30"/>
      <c r="K287" s="30"/>
    </row>
    <row r="288" spans="1:11">
      <c r="A288" s="121"/>
      <c r="B288" s="66"/>
      <c r="C288" s="9" t="s">
        <v>59</v>
      </c>
      <c r="D288" s="88"/>
      <c r="E288" s="86"/>
      <c r="F288" s="39"/>
      <c r="G288" s="22"/>
      <c r="H288" s="22"/>
      <c r="I288" s="22"/>
      <c r="J288" s="30"/>
      <c r="K288" s="30"/>
    </row>
    <row r="289" spans="1:11" ht="16" thickBot="1">
      <c r="A289" s="121"/>
      <c r="B289" s="66"/>
      <c r="C289" s="9" t="s">
        <v>60</v>
      </c>
      <c r="D289" s="35"/>
      <c r="E289" s="11"/>
      <c r="F289" s="12"/>
      <c r="G289" s="24"/>
      <c r="H289" s="25"/>
      <c r="I289" s="26"/>
      <c r="J289" s="31"/>
      <c r="K289" s="31"/>
    </row>
    <row r="290" spans="1:11" ht="16" thickBot="1">
      <c r="A290" s="122"/>
      <c r="B290" s="68"/>
      <c r="C290" s="12" t="s">
        <v>6</v>
      </c>
      <c r="D290" s="3">
        <f>SUM(D286:D289)</f>
        <v>0</v>
      </c>
      <c r="E290" s="3">
        <f>SUM(E286:E289)</f>
        <v>0</v>
      </c>
      <c r="F290" s="4">
        <f>SUM(F286:F289)</f>
        <v>0</v>
      </c>
      <c r="G290"/>
      <c r="H290"/>
      <c r="I290"/>
      <c r="J290" s="2"/>
      <c r="K290" s="2"/>
    </row>
    <row r="291" spans="1:11" ht="16" thickBot="1"/>
    <row r="292" spans="1:11" ht="16" customHeight="1">
      <c r="A292" s="120">
        <v>33</v>
      </c>
      <c r="B292" s="64"/>
      <c r="C292" s="128" t="s">
        <v>4</v>
      </c>
      <c r="D292" s="130" t="s">
        <v>9</v>
      </c>
      <c r="E292" s="131"/>
      <c r="F292" s="132"/>
      <c r="G292" s="136" t="s">
        <v>10</v>
      </c>
      <c r="H292" s="137"/>
      <c r="I292" s="138"/>
      <c r="J292" s="126" t="s">
        <v>7</v>
      </c>
      <c r="K292" s="126" t="s">
        <v>8</v>
      </c>
    </row>
    <row r="293" spans="1:11" ht="16" thickBot="1">
      <c r="A293" s="121"/>
      <c r="B293" s="66"/>
      <c r="C293" s="129"/>
      <c r="D293" s="133"/>
      <c r="E293" s="134"/>
      <c r="F293" s="135"/>
      <c r="G293" s="139"/>
      <c r="H293" s="140"/>
      <c r="I293" s="141"/>
      <c r="J293" s="127"/>
      <c r="K293" s="127"/>
    </row>
    <row r="294" spans="1:11">
      <c r="A294" s="121"/>
      <c r="B294" s="66"/>
      <c r="C294" s="9" t="s">
        <v>1</v>
      </c>
      <c r="D294" s="33">
        <v>40893479</v>
      </c>
      <c r="E294" s="13">
        <v>6422176</v>
      </c>
      <c r="F294" s="14">
        <v>2110971</v>
      </c>
      <c r="G294" s="27">
        <f>(D294/D298)*100</f>
        <v>21.021413873259196</v>
      </c>
      <c r="H294" s="18">
        <f>(E294/E298)*100</f>
        <v>7.1429202220406331</v>
      </c>
      <c r="I294" s="28">
        <f>(F294/F298)*100</f>
        <v>5.9514245442037064</v>
      </c>
      <c r="J294" s="29">
        <f>AVERAGE(G294:I294)</f>
        <v>11.371919546501177</v>
      </c>
      <c r="K294" s="29">
        <f>(STDEV(G294:I294))/SQRT(3)</f>
        <v>4.8369918702701113</v>
      </c>
    </row>
    <row r="295" spans="1:11">
      <c r="A295" s="121"/>
      <c r="B295" s="66"/>
      <c r="C295" s="9" t="s">
        <v>58</v>
      </c>
      <c r="D295" s="34">
        <v>132546401</v>
      </c>
      <c r="E295" s="5">
        <v>69870973</v>
      </c>
      <c r="F295" s="9">
        <v>27352151</v>
      </c>
      <c r="G295" s="22">
        <f>(D295/D298)*100</f>
        <v>68.135869604833005</v>
      </c>
      <c r="H295" s="6">
        <f>(E295/E298)*100</f>
        <v>77.712411801756147</v>
      </c>
      <c r="I295" s="23">
        <f>(F295/F298)*100</f>
        <v>77.113452907768959</v>
      </c>
      <c r="J295" s="30">
        <f>AVERAGE(G295:I295)</f>
        <v>74.320578104786037</v>
      </c>
      <c r="K295" s="30">
        <f>(STDEV(G295:I295))/SQRT(3)</f>
        <v>3.0971843321106491</v>
      </c>
    </row>
    <row r="296" spans="1:11">
      <c r="A296" s="121"/>
      <c r="B296" s="66"/>
      <c r="C296" s="9" t="s">
        <v>59</v>
      </c>
      <c r="D296" s="88">
        <v>11030570</v>
      </c>
      <c r="E296" s="86">
        <v>11381937</v>
      </c>
      <c r="F296" s="39">
        <v>4807395</v>
      </c>
      <c r="G296" s="22">
        <f>(D296/D298)*100</f>
        <v>5.670297145125673</v>
      </c>
      <c r="H296" s="22">
        <f>(E296/E298)*100</f>
        <v>12.659302386495247</v>
      </c>
      <c r="I296" s="22">
        <f>(F296/F298)*100</f>
        <v>13.55340674821311</v>
      </c>
      <c r="J296" s="30">
        <f>AVERAGE(G296:I296)</f>
        <v>10.627668759944678</v>
      </c>
      <c r="K296" s="30">
        <f>(STDEV(G296:I296))/SQRT(3)</f>
        <v>2.4920878561272417</v>
      </c>
    </row>
    <row r="297" spans="1:11" ht="16" thickBot="1">
      <c r="A297" s="121"/>
      <c r="B297" s="66"/>
      <c r="C297" s="9" t="s">
        <v>60</v>
      </c>
      <c r="D297" s="35">
        <v>10062036</v>
      </c>
      <c r="E297" s="11">
        <v>2234584</v>
      </c>
      <c r="F297" s="12">
        <v>1199495</v>
      </c>
      <c r="G297" s="24">
        <f>(D297/D298)*100</f>
        <v>5.1724193767821376</v>
      </c>
      <c r="H297" s="25">
        <f>(E297/E298)*100</f>
        <v>2.4853655897079814</v>
      </c>
      <c r="I297" s="26">
        <f>(F297/F298)*100</f>
        <v>3.3817157998142209</v>
      </c>
      <c r="J297" s="31">
        <f>AVERAGE(G297:I297)</f>
        <v>3.6798335887681133</v>
      </c>
      <c r="K297" s="31">
        <f>(STDEV(G297:I297))/SQRT(3)</f>
        <v>0.78987766473158305</v>
      </c>
    </row>
    <row r="298" spans="1:11" ht="16" thickBot="1">
      <c r="A298" s="122"/>
      <c r="B298" s="68"/>
      <c r="C298" s="12" t="s">
        <v>6</v>
      </c>
      <c r="D298" s="3">
        <f>SUM(D294:D297)</f>
        <v>194532486</v>
      </c>
      <c r="E298" s="3">
        <f>SUM(E294:E297)</f>
        <v>89909670</v>
      </c>
      <c r="F298" s="4">
        <f>SUM(F294:F297)</f>
        <v>35470012</v>
      </c>
      <c r="G298"/>
      <c r="H298"/>
      <c r="I298"/>
      <c r="J298" s="2"/>
      <c r="K298" s="2"/>
    </row>
    <row r="299" spans="1:11" ht="16" thickBot="1"/>
    <row r="300" spans="1:11" ht="16" thickBot="1">
      <c r="A300" s="120">
        <v>34</v>
      </c>
      <c r="B300" s="64"/>
      <c r="C300" s="128" t="s">
        <v>4</v>
      </c>
      <c r="D300" s="142" t="s">
        <v>9</v>
      </c>
      <c r="E300" s="143"/>
      <c r="F300" s="144"/>
      <c r="G300" s="145" t="s">
        <v>10</v>
      </c>
      <c r="H300" s="146"/>
      <c r="I300" s="147"/>
      <c r="J300" s="126" t="s">
        <v>7</v>
      </c>
      <c r="K300" s="126" t="s">
        <v>8</v>
      </c>
    </row>
    <row r="301" spans="1:11" ht="16" thickBot="1">
      <c r="A301" s="121"/>
      <c r="B301" s="66"/>
      <c r="C301" s="129"/>
      <c r="D301" s="32"/>
      <c r="E301" s="15"/>
      <c r="F301" s="16"/>
      <c r="G301" s="19"/>
      <c r="H301" s="20"/>
      <c r="I301" s="21"/>
      <c r="J301" s="127"/>
      <c r="K301" s="127"/>
    </row>
    <row r="302" spans="1:11">
      <c r="A302" s="121"/>
      <c r="B302" s="66"/>
      <c r="C302" s="9" t="s">
        <v>1</v>
      </c>
      <c r="D302" s="33"/>
      <c r="E302" s="13"/>
      <c r="F302" s="14"/>
      <c r="G302" s="27"/>
      <c r="H302" s="18"/>
      <c r="I302" s="28"/>
      <c r="J302" s="29"/>
      <c r="K302" s="29"/>
    </row>
    <row r="303" spans="1:11">
      <c r="A303" s="121"/>
      <c r="B303" s="66"/>
      <c r="C303" s="9" t="s">
        <v>58</v>
      </c>
      <c r="D303" s="34"/>
      <c r="E303" s="5"/>
      <c r="F303" s="9"/>
      <c r="G303" s="22"/>
      <c r="H303" s="6"/>
      <c r="I303" s="23"/>
      <c r="J303" s="30"/>
      <c r="K303" s="30"/>
    </row>
    <row r="304" spans="1:11">
      <c r="A304" s="121"/>
      <c r="B304" s="66"/>
      <c r="C304" s="9" t="s">
        <v>59</v>
      </c>
      <c r="D304" s="88"/>
      <c r="E304" s="86"/>
      <c r="F304" s="39"/>
      <c r="G304" s="22"/>
      <c r="H304" s="22"/>
      <c r="I304" s="22"/>
      <c r="J304" s="30"/>
      <c r="K304" s="30"/>
    </row>
    <row r="305" spans="1:11" ht="16" thickBot="1">
      <c r="A305" s="121"/>
      <c r="B305" s="66"/>
      <c r="C305" s="9" t="s">
        <v>60</v>
      </c>
      <c r="D305" s="35"/>
      <c r="E305" s="11"/>
      <c r="F305" s="12"/>
      <c r="G305" s="24"/>
      <c r="H305" s="25"/>
      <c r="I305" s="26"/>
      <c r="J305" s="31"/>
      <c r="K305" s="31"/>
    </row>
    <row r="306" spans="1:11" ht="16" thickBot="1">
      <c r="A306" s="122"/>
      <c r="B306" s="68"/>
      <c r="C306" s="12" t="s">
        <v>6</v>
      </c>
      <c r="D306" s="3">
        <f>SUM(D302:D305)</f>
        <v>0</v>
      </c>
      <c r="E306" s="3">
        <f>SUM(E302:E305)</f>
        <v>0</v>
      </c>
      <c r="F306" s="4">
        <f>SUM(F302:F305)</f>
        <v>0</v>
      </c>
      <c r="G306"/>
      <c r="H306"/>
      <c r="I306"/>
      <c r="J306" s="2"/>
      <c r="K306" s="2"/>
    </row>
    <row r="307" spans="1:11" ht="16" thickBot="1"/>
    <row r="308" spans="1:11">
      <c r="A308" s="120">
        <v>35</v>
      </c>
      <c r="B308" s="64"/>
      <c r="C308" s="128" t="s">
        <v>4</v>
      </c>
      <c r="D308" s="130" t="s">
        <v>9</v>
      </c>
      <c r="E308" s="131"/>
      <c r="F308" s="132"/>
      <c r="G308" s="136" t="s">
        <v>10</v>
      </c>
      <c r="H308" s="137"/>
      <c r="I308" s="138"/>
      <c r="J308" s="126" t="s">
        <v>7</v>
      </c>
      <c r="K308" s="126" t="s">
        <v>8</v>
      </c>
    </row>
    <row r="309" spans="1:11" ht="16" thickBot="1">
      <c r="A309" s="121"/>
      <c r="B309" s="66"/>
      <c r="C309" s="129"/>
      <c r="D309" s="133"/>
      <c r="E309" s="134"/>
      <c r="F309" s="135"/>
      <c r="G309" s="139"/>
      <c r="H309" s="140"/>
      <c r="I309" s="141"/>
      <c r="J309" s="127"/>
      <c r="K309" s="127"/>
    </row>
    <row r="310" spans="1:11">
      <c r="A310" s="121"/>
      <c r="B310" s="66"/>
      <c r="C310" s="9" t="s">
        <v>1</v>
      </c>
      <c r="D310" s="33">
        <v>35328956</v>
      </c>
      <c r="E310" s="13">
        <v>216536673</v>
      </c>
      <c r="F310" s="14">
        <v>40540514</v>
      </c>
      <c r="G310" s="27">
        <f>(D310/D314)*100</f>
        <v>9.2070942170924717</v>
      </c>
      <c r="H310" s="18">
        <f>(E310/E314)*100</f>
        <v>10.569208567581887</v>
      </c>
      <c r="I310" s="28">
        <f>(F310/F314)*100</f>
        <v>8.9631525226618844</v>
      </c>
      <c r="J310" s="29">
        <f>AVERAGE(G310:I310)</f>
        <v>9.5798184357787477</v>
      </c>
      <c r="K310" s="29">
        <f>(STDEV(G310:I310))/SQRT(3)</f>
        <v>0.49968206967113654</v>
      </c>
    </row>
    <row r="311" spans="1:11">
      <c r="A311" s="121"/>
      <c r="B311" s="66"/>
      <c r="C311" s="9" t="s">
        <v>58</v>
      </c>
      <c r="D311" s="34">
        <v>331632353</v>
      </c>
      <c r="E311" s="5">
        <v>1732664599</v>
      </c>
      <c r="F311" s="9">
        <v>388723523</v>
      </c>
      <c r="G311" s="22">
        <f>(D311/D314)*100</f>
        <v>86.426848263137728</v>
      </c>
      <c r="H311" s="6">
        <f>(E311/E314)*100</f>
        <v>84.571787636621877</v>
      </c>
      <c r="I311" s="23">
        <f>(F311/F314)*100</f>
        <v>85.943365833878318</v>
      </c>
      <c r="J311" s="30">
        <f>AVERAGE(G311:I311)</f>
        <v>85.647333911212641</v>
      </c>
      <c r="K311" s="30">
        <f>(STDEV(G311:I311))/SQRT(3)</f>
        <v>0.55558937368053818</v>
      </c>
    </row>
    <row r="312" spans="1:11">
      <c r="A312" s="121"/>
      <c r="B312" s="66"/>
      <c r="C312" s="9" t="s">
        <v>59</v>
      </c>
      <c r="D312" s="88">
        <v>11059545</v>
      </c>
      <c r="E312" s="86">
        <v>68605026</v>
      </c>
      <c r="F312" s="39">
        <v>15636959</v>
      </c>
      <c r="G312" s="22">
        <f>(D312/D314)*100</f>
        <v>2.8822327162221817</v>
      </c>
      <c r="H312" s="22">
        <f>(E312/E314)*100</f>
        <v>3.3486282879130504</v>
      </c>
      <c r="I312" s="22">
        <f>(F312/F314)*100</f>
        <v>3.457194659831162</v>
      </c>
      <c r="J312" s="30">
        <f>AVERAGE(G312:I312)</f>
        <v>3.2293518879887979</v>
      </c>
      <c r="K312" s="30">
        <f>(STDEV(G312:I312))/SQRT(3)</f>
        <v>0.17636652538943035</v>
      </c>
    </row>
    <row r="313" spans="1:11" ht="16" thickBot="1">
      <c r="A313" s="121"/>
      <c r="B313" s="66"/>
      <c r="C313" s="9" t="s">
        <v>60</v>
      </c>
      <c r="D313" s="35">
        <v>5693651</v>
      </c>
      <c r="E313" s="11">
        <v>30943820</v>
      </c>
      <c r="F313" s="12">
        <v>7400958</v>
      </c>
      <c r="G313" s="24">
        <f>(D313/D314)*100</f>
        <v>1.4838248035476271</v>
      </c>
      <c r="H313" s="25">
        <f>(E313/E314)*100</f>
        <v>1.5103755078831922</v>
      </c>
      <c r="I313" s="26">
        <f>(F313/F314)*100</f>
        <v>1.6362869836286404</v>
      </c>
      <c r="J313" s="31">
        <f>AVERAGE(G313:I313)</f>
        <v>1.54349576501982</v>
      </c>
      <c r="K313" s="31">
        <f>(STDEV(G313:I313))/SQRT(3)</f>
        <v>4.702443571648357E-2</v>
      </c>
    </row>
    <row r="314" spans="1:11" ht="16" thickBot="1">
      <c r="A314" s="122"/>
      <c r="B314" s="68"/>
      <c r="C314" s="12" t="s">
        <v>6</v>
      </c>
      <c r="D314" s="3">
        <f>SUM(D310:D313)</f>
        <v>383714505</v>
      </c>
      <c r="E314" s="3">
        <f>SUM(E310:E313)</f>
        <v>2048750118</v>
      </c>
      <c r="F314" s="4">
        <f>SUM(F310:F313)</f>
        <v>452301954</v>
      </c>
      <c r="G314"/>
      <c r="H314"/>
      <c r="I314"/>
      <c r="J314" s="2"/>
      <c r="K314" s="2"/>
    </row>
    <row r="315" spans="1:11" ht="16" thickBot="1"/>
    <row r="316" spans="1:11" ht="16" thickBot="1">
      <c r="A316" s="120">
        <v>36</v>
      </c>
      <c r="B316" s="64"/>
      <c r="C316" s="128" t="s">
        <v>4</v>
      </c>
      <c r="D316" s="142" t="s">
        <v>9</v>
      </c>
      <c r="E316" s="143"/>
      <c r="F316" s="144"/>
      <c r="G316" s="145" t="s">
        <v>10</v>
      </c>
      <c r="H316" s="146"/>
      <c r="I316" s="147"/>
      <c r="J316" s="126" t="s">
        <v>7</v>
      </c>
      <c r="K316" s="126" t="s">
        <v>8</v>
      </c>
    </row>
    <row r="317" spans="1:11" ht="16" thickBot="1">
      <c r="A317" s="121"/>
      <c r="B317" s="66"/>
      <c r="C317" s="129"/>
      <c r="D317" s="32"/>
      <c r="E317" s="15"/>
      <c r="F317" s="16"/>
      <c r="G317" s="19"/>
      <c r="H317" s="20"/>
      <c r="I317" s="21"/>
      <c r="J317" s="127"/>
      <c r="K317" s="127"/>
    </row>
    <row r="318" spans="1:11">
      <c r="A318" s="121"/>
      <c r="B318" s="66"/>
      <c r="C318" s="9" t="s">
        <v>1</v>
      </c>
      <c r="D318" s="33"/>
      <c r="E318" s="13"/>
      <c r="F318" s="14"/>
      <c r="G318" s="27"/>
      <c r="H318" s="18"/>
      <c r="I318" s="28"/>
      <c r="J318" s="29"/>
      <c r="K318" s="29"/>
    </row>
    <row r="319" spans="1:11">
      <c r="A319" s="121"/>
      <c r="B319" s="66"/>
      <c r="C319" s="9" t="s">
        <v>58</v>
      </c>
      <c r="D319" s="34"/>
      <c r="E319" s="5"/>
      <c r="F319" s="9"/>
      <c r="G319" s="22"/>
      <c r="H319" s="6"/>
      <c r="I319" s="23"/>
      <c r="J319" s="30"/>
      <c r="K319" s="30"/>
    </row>
    <row r="320" spans="1:11">
      <c r="A320" s="121"/>
      <c r="B320" s="66"/>
      <c r="C320" s="9" t="s">
        <v>59</v>
      </c>
      <c r="D320" s="88"/>
      <c r="E320" s="86"/>
      <c r="F320" s="39"/>
      <c r="G320" s="22"/>
      <c r="H320" s="22"/>
      <c r="I320" s="22"/>
      <c r="J320" s="30"/>
      <c r="K320" s="30"/>
    </row>
    <row r="321" spans="1:11" ht="16" thickBot="1">
      <c r="A321" s="121"/>
      <c r="B321" s="66"/>
      <c r="C321" s="9" t="s">
        <v>60</v>
      </c>
      <c r="D321" s="35"/>
      <c r="E321" s="11"/>
      <c r="F321" s="12"/>
      <c r="G321" s="24"/>
      <c r="H321" s="25"/>
      <c r="I321" s="26"/>
      <c r="J321" s="31"/>
      <c r="K321" s="31"/>
    </row>
    <row r="322" spans="1:11" ht="16" thickBot="1">
      <c r="A322" s="122"/>
      <c r="B322" s="68"/>
      <c r="C322" s="12" t="s">
        <v>6</v>
      </c>
      <c r="D322" s="3">
        <f>SUM(D318:D321)</f>
        <v>0</v>
      </c>
      <c r="E322" s="3">
        <f>SUM(E318:E321)</f>
        <v>0</v>
      </c>
      <c r="F322" s="4">
        <f>SUM(F318:F321)</f>
        <v>0</v>
      </c>
      <c r="G322"/>
      <c r="H322"/>
      <c r="I322"/>
      <c r="J322" s="2"/>
      <c r="K322" s="2"/>
    </row>
  </sheetData>
  <mergeCells count="222">
    <mergeCell ref="J27:J28"/>
    <mergeCell ref="K300:K301"/>
    <mergeCell ref="A308:A314"/>
    <mergeCell ref="C308:C309"/>
    <mergeCell ref="J308:J309"/>
    <mergeCell ref="K308:K309"/>
    <mergeCell ref="A316:A322"/>
    <mergeCell ref="C316:C317"/>
    <mergeCell ref="D316:F316"/>
    <mergeCell ref="G316:I316"/>
    <mergeCell ref="J316:J317"/>
    <mergeCell ref="K316:K317"/>
    <mergeCell ref="A300:A306"/>
    <mergeCell ref="C300:C301"/>
    <mergeCell ref="D300:F300"/>
    <mergeCell ref="G300:I300"/>
    <mergeCell ref="J300:J301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64:A170"/>
    <mergeCell ref="A172:A178"/>
    <mergeCell ref="A180:A186"/>
    <mergeCell ref="A188:A194"/>
    <mergeCell ref="A196:A202"/>
    <mergeCell ref="A204:A210"/>
    <mergeCell ref="A212:A218"/>
    <mergeCell ref="A220:A226"/>
    <mergeCell ref="C292:C293"/>
    <mergeCell ref="J292:J293"/>
    <mergeCell ref="C244:C245"/>
    <mergeCell ref="J244:J245"/>
    <mergeCell ref="C212:C213"/>
    <mergeCell ref="D212:F212"/>
    <mergeCell ref="G212:I212"/>
    <mergeCell ref="J212:J213"/>
    <mergeCell ref="D292:F293"/>
    <mergeCell ref="G292:I293"/>
    <mergeCell ref="K292:K293"/>
    <mergeCell ref="A27:A33"/>
    <mergeCell ref="A36:A42"/>
    <mergeCell ref="A44:A50"/>
    <mergeCell ref="A52:A58"/>
    <mergeCell ref="A60:A66"/>
    <mergeCell ref="A68:A74"/>
    <mergeCell ref="A268:A274"/>
    <mergeCell ref="A276:A282"/>
    <mergeCell ref="A284:A290"/>
    <mergeCell ref="A292:A298"/>
    <mergeCell ref="A228:A234"/>
    <mergeCell ref="A236:A242"/>
    <mergeCell ref="A244:A250"/>
    <mergeCell ref="A252:A258"/>
    <mergeCell ref="A260:A266"/>
    <mergeCell ref="K27:K28"/>
    <mergeCell ref="C27:C28"/>
    <mergeCell ref="D27:F27"/>
    <mergeCell ref="G27:I27"/>
    <mergeCell ref="C276:C277"/>
    <mergeCell ref="D276:F276"/>
    <mergeCell ref="G276:I276"/>
    <mergeCell ref="J276:J277"/>
    <mergeCell ref="K276:K277"/>
    <mergeCell ref="C284:C285"/>
    <mergeCell ref="D284:F284"/>
    <mergeCell ref="G284:I284"/>
    <mergeCell ref="J284:J285"/>
    <mergeCell ref="K284:K285"/>
    <mergeCell ref="C260:C261"/>
    <mergeCell ref="D260:F260"/>
    <mergeCell ref="G260:I260"/>
    <mergeCell ref="J260:J261"/>
    <mergeCell ref="K260:K261"/>
    <mergeCell ref="C268:C269"/>
    <mergeCell ref="J268:J269"/>
    <mergeCell ref="K268:K269"/>
    <mergeCell ref="D268:F269"/>
    <mergeCell ref="G268:I269"/>
    <mergeCell ref="K244:K245"/>
    <mergeCell ref="C252:C253"/>
    <mergeCell ref="D252:F252"/>
    <mergeCell ref="G252:I252"/>
    <mergeCell ref="J252:J253"/>
    <mergeCell ref="K252:K253"/>
    <mergeCell ref="C228:C229"/>
    <mergeCell ref="J228:J229"/>
    <mergeCell ref="K228:K229"/>
    <mergeCell ref="C236:C237"/>
    <mergeCell ref="D236:F236"/>
    <mergeCell ref="G236:I236"/>
    <mergeCell ref="J236:J237"/>
    <mergeCell ref="K236:K237"/>
    <mergeCell ref="D228:F229"/>
    <mergeCell ref="G228:I229"/>
    <mergeCell ref="D244:F245"/>
    <mergeCell ref="G244:I245"/>
    <mergeCell ref="K212:K213"/>
    <mergeCell ref="C220:C221"/>
    <mergeCell ref="J220:J221"/>
    <mergeCell ref="K220:K221"/>
    <mergeCell ref="C196:C197"/>
    <mergeCell ref="D196:F196"/>
    <mergeCell ref="G196:I196"/>
    <mergeCell ref="J196:J197"/>
    <mergeCell ref="K196:K197"/>
    <mergeCell ref="C204:C205"/>
    <mergeCell ref="D204:F204"/>
    <mergeCell ref="G204:I204"/>
    <mergeCell ref="J204:J205"/>
    <mergeCell ref="K204:K205"/>
    <mergeCell ref="D220:F221"/>
    <mergeCell ref="G220:I221"/>
    <mergeCell ref="C180:C181"/>
    <mergeCell ref="J180:J181"/>
    <mergeCell ref="K180:K181"/>
    <mergeCell ref="C188:C189"/>
    <mergeCell ref="J188:J189"/>
    <mergeCell ref="K188:K189"/>
    <mergeCell ref="D180:F181"/>
    <mergeCell ref="G180:I181"/>
    <mergeCell ref="D188:F189"/>
    <mergeCell ref="G188:I189"/>
    <mergeCell ref="C164:C165"/>
    <mergeCell ref="J164:J165"/>
    <mergeCell ref="K164:K165"/>
    <mergeCell ref="C172:C173"/>
    <mergeCell ref="J172:J173"/>
    <mergeCell ref="K172:K173"/>
    <mergeCell ref="D164:F165"/>
    <mergeCell ref="G164:I165"/>
    <mergeCell ref="D172:F173"/>
    <mergeCell ref="G172:I173"/>
    <mergeCell ref="C148:C149"/>
    <mergeCell ref="J148:J149"/>
    <mergeCell ref="K148:K149"/>
    <mergeCell ref="C156:C157"/>
    <mergeCell ref="J156:J157"/>
    <mergeCell ref="K156:K157"/>
    <mergeCell ref="D148:F149"/>
    <mergeCell ref="G148:I149"/>
    <mergeCell ref="D156:F157"/>
    <mergeCell ref="G156:I157"/>
    <mergeCell ref="C124:C125"/>
    <mergeCell ref="J124:J125"/>
    <mergeCell ref="K124:K125"/>
    <mergeCell ref="D124:F125"/>
    <mergeCell ref="G124:I125"/>
    <mergeCell ref="C132:C133"/>
    <mergeCell ref="J132:J133"/>
    <mergeCell ref="K132:K133"/>
    <mergeCell ref="C140:C141"/>
    <mergeCell ref="J140:J141"/>
    <mergeCell ref="K140:K141"/>
    <mergeCell ref="D132:F133"/>
    <mergeCell ref="G132:I133"/>
    <mergeCell ref="D140:F141"/>
    <mergeCell ref="G140:I141"/>
    <mergeCell ref="C108:C109"/>
    <mergeCell ref="J108:J109"/>
    <mergeCell ref="K108:K109"/>
    <mergeCell ref="D108:F109"/>
    <mergeCell ref="G108:I109"/>
    <mergeCell ref="C116:C117"/>
    <mergeCell ref="D116:F116"/>
    <mergeCell ref="G116:I116"/>
    <mergeCell ref="J116:J117"/>
    <mergeCell ref="K116:K117"/>
    <mergeCell ref="C92:C93"/>
    <mergeCell ref="D92:F92"/>
    <mergeCell ref="G92:I92"/>
    <mergeCell ref="J92:J93"/>
    <mergeCell ref="K92:K93"/>
    <mergeCell ref="C100:C101"/>
    <mergeCell ref="D100:F100"/>
    <mergeCell ref="G100:I100"/>
    <mergeCell ref="J100:J101"/>
    <mergeCell ref="K100:K101"/>
    <mergeCell ref="K68:K69"/>
    <mergeCell ref="C76:C77"/>
    <mergeCell ref="D76:F76"/>
    <mergeCell ref="G76:I76"/>
    <mergeCell ref="J76:J77"/>
    <mergeCell ref="K76:K77"/>
    <mergeCell ref="D68:F69"/>
    <mergeCell ref="G68:I69"/>
    <mergeCell ref="C84:C85"/>
    <mergeCell ref="D84:F84"/>
    <mergeCell ref="G84:I84"/>
    <mergeCell ref="J84:J85"/>
    <mergeCell ref="K84:K85"/>
    <mergeCell ref="D308:F309"/>
    <mergeCell ref="G308:I309"/>
    <mergeCell ref="C36:C37"/>
    <mergeCell ref="D36:F36"/>
    <mergeCell ref="G36:I36"/>
    <mergeCell ref="J36:J37"/>
    <mergeCell ref="K36:K37"/>
    <mergeCell ref="C44:C45"/>
    <mergeCell ref="D44:F44"/>
    <mergeCell ref="G44:I44"/>
    <mergeCell ref="J44:J45"/>
    <mergeCell ref="K44:K45"/>
    <mergeCell ref="C52:C53"/>
    <mergeCell ref="D52:F52"/>
    <mergeCell ref="G52:I52"/>
    <mergeCell ref="J52:J53"/>
    <mergeCell ref="K52:K53"/>
    <mergeCell ref="C60:C61"/>
    <mergeCell ref="J60:J61"/>
    <mergeCell ref="K60:K61"/>
    <mergeCell ref="D60:F61"/>
    <mergeCell ref="G60:I61"/>
    <mergeCell ref="C68:C69"/>
    <mergeCell ref="J68:J69"/>
  </mergeCells>
  <phoneticPr fontId="6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6:R249"/>
  <sheetViews>
    <sheetView topLeftCell="C1" zoomScale="75" zoomScaleNormal="75" zoomScalePageLayoutView="75" workbookViewId="0">
      <pane ySplit="25" topLeftCell="A26" activePane="bottomLeft" state="frozen"/>
      <selection pane="bottomLeft" activeCell="Z57" sqref="S42:Z57"/>
    </sheetView>
  </sheetViews>
  <sheetFormatPr baseColWidth="10" defaultRowHeight="15"/>
  <cols>
    <col min="1" max="1" width="7.5" customWidth="1"/>
    <col min="2" max="2" width="17.33203125" style="1" customWidth="1"/>
    <col min="3" max="3" width="16.5" customWidth="1"/>
    <col min="4" max="6" width="12.6640625" customWidth="1"/>
    <col min="7" max="9" width="12" customWidth="1"/>
    <col min="15" max="15" width="12.6640625" bestFit="1" customWidth="1"/>
    <col min="22" max="22" width="11.5" bestFit="1" customWidth="1"/>
  </cols>
  <sheetData>
    <row r="26" spans="1:18" ht="16" thickBot="1"/>
    <row r="27" spans="1:18" ht="16" thickBot="1">
      <c r="A27" s="63"/>
      <c r="B27" s="64"/>
      <c r="C27" s="128" t="s">
        <v>4</v>
      </c>
      <c r="D27" s="142" t="s">
        <v>9</v>
      </c>
      <c r="E27" s="143"/>
      <c r="F27" s="144"/>
      <c r="G27" s="145" t="s">
        <v>10</v>
      </c>
      <c r="H27" s="146"/>
      <c r="I27" s="147"/>
      <c r="J27" s="126" t="s">
        <v>7</v>
      </c>
      <c r="K27" s="126" t="s">
        <v>8</v>
      </c>
      <c r="N27" s="47"/>
      <c r="O27" s="50" t="s">
        <v>1</v>
      </c>
      <c r="P27" s="51" t="s">
        <v>56</v>
      </c>
      <c r="Q27" s="50" t="s">
        <v>50</v>
      </c>
      <c r="R27" s="52" t="s">
        <v>57</v>
      </c>
    </row>
    <row r="28" spans="1:18" ht="16" thickBot="1">
      <c r="A28" s="65"/>
      <c r="B28" s="66"/>
      <c r="C28" s="129"/>
      <c r="D28" s="32"/>
      <c r="E28" s="15"/>
      <c r="F28" s="16"/>
      <c r="G28" s="19"/>
      <c r="H28" s="20"/>
      <c r="I28" s="21"/>
      <c r="J28" s="127"/>
      <c r="K28" s="127"/>
      <c r="N28" s="48" t="s">
        <v>53</v>
      </c>
      <c r="O28" s="53"/>
      <c r="P28" s="54"/>
      <c r="Q28" s="53"/>
      <c r="R28" s="55"/>
    </row>
    <row r="29" spans="1:18">
      <c r="A29" s="65"/>
      <c r="B29" s="66"/>
      <c r="C29" s="9" t="s">
        <v>1</v>
      </c>
      <c r="D29" s="33"/>
      <c r="E29" s="13"/>
      <c r="F29" s="14"/>
      <c r="G29" s="69" t="e">
        <f>(D29/D31)*100</f>
        <v>#DIV/0!</v>
      </c>
      <c r="H29" s="70" t="e">
        <f>(E29/E31)*100</f>
        <v>#DIV/0!</v>
      </c>
      <c r="I29" s="71" t="e">
        <f>(F29/F31)*100</f>
        <v>#DIV/0!</v>
      </c>
      <c r="J29" s="29" t="e">
        <f>AVERAGE(G29:I29)</f>
        <v>#DIV/0!</v>
      </c>
      <c r="K29" s="29" t="e">
        <f>(STDEV(G29:I29))/SQRT(3)</f>
        <v>#DIV/0!</v>
      </c>
      <c r="N29" s="48" t="s">
        <v>54</v>
      </c>
      <c r="O29" s="56"/>
      <c r="P29" s="58"/>
      <c r="Q29" s="56"/>
      <c r="R29" s="60"/>
    </row>
    <row r="30" spans="1:18" ht="16" thickBot="1">
      <c r="A30" s="65"/>
      <c r="B30" s="66"/>
      <c r="C30" s="9" t="s">
        <v>56</v>
      </c>
      <c r="D30" s="34"/>
      <c r="E30" s="5"/>
      <c r="F30" s="9"/>
      <c r="G30" s="24" t="e">
        <f>(D30/D31)*100</f>
        <v>#DIV/0!</v>
      </c>
      <c r="H30" s="25" t="e">
        <f>(E30/E31)*100</f>
        <v>#DIV/0!</v>
      </c>
      <c r="I30" s="26" t="e">
        <f>(F30/F31)*100</f>
        <v>#DIV/0!</v>
      </c>
      <c r="J30" s="31" t="e">
        <f>AVERAGE(G30:I30)</f>
        <v>#DIV/0!</v>
      </c>
      <c r="K30" s="31" t="e">
        <f>(STDEV(G30:I30))/SQRT(3)</f>
        <v>#DIV/0!</v>
      </c>
      <c r="N30" s="48" t="s">
        <v>55</v>
      </c>
      <c r="O30" s="56">
        <f>J48</f>
        <v>97.9985455037842</v>
      </c>
      <c r="P30" s="58">
        <f>J49</f>
        <v>2.0014544962158149</v>
      </c>
      <c r="Q30" s="56">
        <f>K48</f>
        <v>0.4454251397107491</v>
      </c>
      <c r="R30" s="60">
        <f>K49</f>
        <v>0.4454251397107491</v>
      </c>
    </row>
    <row r="31" spans="1:18" ht="16" thickBot="1">
      <c r="A31" s="67"/>
      <c r="B31" s="68"/>
      <c r="C31" s="12" t="s">
        <v>6</v>
      </c>
      <c r="D31" s="3">
        <f>SUM(D29:D30)</f>
        <v>0</v>
      </c>
      <c r="E31" s="3">
        <f>SUM(E29:E30)</f>
        <v>0</v>
      </c>
      <c r="F31" s="4">
        <f>SUM(F29:F30)</f>
        <v>0</v>
      </c>
      <c r="J31" s="2"/>
      <c r="K31" s="2"/>
      <c r="N31" s="48" t="s">
        <v>15</v>
      </c>
      <c r="O31" s="56">
        <f>J54</f>
        <v>44.350263044790552</v>
      </c>
      <c r="P31" s="58">
        <f>J55</f>
        <v>55.649736955209448</v>
      </c>
      <c r="Q31" s="56">
        <f>K54</f>
        <v>3.9661697829432048</v>
      </c>
      <c r="R31" s="60">
        <f>K55</f>
        <v>3.966169782943243</v>
      </c>
    </row>
    <row r="32" spans="1:18">
      <c r="A32" s="42"/>
      <c r="B32" s="43"/>
      <c r="C32" s="44"/>
      <c r="D32" s="44"/>
      <c r="E32" s="44"/>
      <c r="F32" s="44"/>
      <c r="J32" s="2"/>
      <c r="K32" s="2"/>
      <c r="N32" s="48" t="s">
        <v>17</v>
      </c>
      <c r="O32" s="56">
        <f>J60</f>
        <v>91.387847821233848</v>
      </c>
      <c r="P32" s="58">
        <f>J61</f>
        <v>8.6121521787661521</v>
      </c>
      <c r="Q32" s="56">
        <f>K60</f>
        <v>3.1461202451648895</v>
      </c>
      <c r="R32" s="60">
        <f>K61</f>
        <v>3.1461202451648913</v>
      </c>
    </row>
    <row r="33" spans="1:18" ht="16" thickBot="1">
      <c r="N33" s="48" t="s">
        <v>19</v>
      </c>
      <c r="O33" s="56"/>
      <c r="P33" s="58"/>
      <c r="Q33" s="56"/>
      <c r="R33" s="60"/>
    </row>
    <row r="34" spans="1:18" ht="16" thickBot="1">
      <c r="A34" s="167" t="s">
        <v>0</v>
      </c>
      <c r="B34" s="170"/>
      <c r="C34" s="132" t="s">
        <v>4</v>
      </c>
      <c r="D34" s="142" t="s">
        <v>9</v>
      </c>
      <c r="E34" s="143"/>
      <c r="F34" s="144"/>
      <c r="G34" s="145" t="s">
        <v>10</v>
      </c>
      <c r="H34" s="146"/>
      <c r="I34" s="147"/>
      <c r="J34" s="126" t="s">
        <v>7</v>
      </c>
      <c r="K34" s="126" t="s">
        <v>8</v>
      </c>
      <c r="N34" s="48" t="s">
        <v>20</v>
      </c>
      <c r="O34" s="56"/>
      <c r="P34" s="58"/>
      <c r="Q34" s="56"/>
      <c r="R34" s="60"/>
    </row>
    <row r="35" spans="1:18" ht="15" customHeight="1" thickBot="1">
      <c r="A35" s="168"/>
      <c r="B35" s="171"/>
      <c r="C35" s="174"/>
      <c r="D35" s="32"/>
      <c r="E35" s="15"/>
      <c r="F35" s="16"/>
      <c r="G35" s="19"/>
      <c r="H35" s="20"/>
      <c r="I35" s="21"/>
      <c r="J35" s="127"/>
      <c r="K35" s="127"/>
      <c r="N35" s="48" t="s">
        <v>21</v>
      </c>
      <c r="O35" s="56"/>
      <c r="P35" s="58"/>
      <c r="Q35" s="56"/>
      <c r="R35" s="60"/>
    </row>
    <row r="36" spans="1:18">
      <c r="A36" s="168"/>
      <c r="B36" s="171"/>
      <c r="C36" s="84" t="s">
        <v>1</v>
      </c>
      <c r="D36" s="33"/>
      <c r="E36" s="13"/>
      <c r="F36" s="14"/>
      <c r="G36" s="69"/>
      <c r="H36" s="70"/>
      <c r="I36" s="71"/>
      <c r="J36" s="29"/>
      <c r="K36" s="29"/>
      <c r="N36" s="48" t="s">
        <v>22</v>
      </c>
      <c r="O36" s="56">
        <f>J84</f>
        <v>93.763822657945695</v>
      </c>
      <c r="P36" s="58">
        <f>J85</f>
        <v>6.2361773420542947</v>
      </c>
      <c r="Q36" s="56">
        <f>K84</f>
        <v>2.0606362112027412</v>
      </c>
      <c r="R36" s="60">
        <f>K85</f>
        <v>2.0606362112027372</v>
      </c>
    </row>
    <row r="37" spans="1:18" ht="16" thickBot="1">
      <c r="A37" s="168"/>
      <c r="B37" s="171"/>
      <c r="C37" s="84" t="s">
        <v>56</v>
      </c>
      <c r="D37" s="34"/>
      <c r="E37" s="5"/>
      <c r="F37" s="9"/>
      <c r="G37" s="24"/>
      <c r="H37" s="25"/>
      <c r="I37" s="26"/>
      <c r="J37" s="31"/>
      <c r="K37" s="31"/>
      <c r="N37" s="48" t="s">
        <v>23</v>
      </c>
      <c r="O37" s="56"/>
      <c r="P37" s="58"/>
      <c r="Q37" s="56"/>
      <c r="R37" s="60"/>
    </row>
    <row r="38" spans="1:18" ht="16" thickBot="1">
      <c r="A38" s="169"/>
      <c r="B38" s="172"/>
      <c r="C38" s="85" t="s">
        <v>6</v>
      </c>
      <c r="D38" s="3">
        <f>SUM(D36:D37)</f>
        <v>0</v>
      </c>
      <c r="E38" s="3">
        <f>SUM(E36:E37)</f>
        <v>0</v>
      </c>
      <c r="F38" s="4">
        <f>SUM(F36:F37)</f>
        <v>0</v>
      </c>
      <c r="J38" s="2"/>
      <c r="K38" s="2"/>
      <c r="N38" s="48" t="s">
        <v>24</v>
      </c>
      <c r="O38" s="56">
        <f>J96</f>
        <v>26.217784083383282</v>
      </c>
      <c r="P38" s="58">
        <f>J97</f>
        <v>73.782215916616721</v>
      </c>
      <c r="Q38" s="56">
        <f>K96</f>
        <v>2.4319117445941107</v>
      </c>
      <c r="R38" s="60">
        <f>K97</f>
        <v>2.431911744594109</v>
      </c>
    </row>
    <row r="39" spans="1:18" ht="16" thickBot="1">
      <c r="A39" s="74"/>
      <c r="B39" s="77"/>
      <c r="C39" s="44"/>
      <c r="D39" s="44"/>
      <c r="E39" s="44"/>
      <c r="F39" s="44"/>
      <c r="G39" s="44"/>
      <c r="H39" s="44"/>
      <c r="I39" s="44"/>
      <c r="J39" s="81"/>
      <c r="K39" s="81"/>
      <c r="N39" s="48" t="s">
        <v>25</v>
      </c>
      <c r="O39" s="56">
        <f>J102</f>
        <v>4.1775434148274648</v>
      </c>
      <c r="P39" s="58">
        <f>J103</f>
        <v>95.822456585172532</v>
      </c>
      <c r="Q39" s="56">
        <f>K102</f>
        <v>0.23934625295548362</v>
      </c>
      <c r="R39" s="60">
        <f>K103</f>
        <v>0.2393462529554842</v>
      </c>
    </row>
    <row r="40" spans="1:18" ht="16" customHeight="1" thickBot="1">
      <c r="A40" s="130" t="s">
        <v>11</v>
      </c>
      <c r="B40" s="170"/>
      <c r="C40" s="132" t="s">
        <v>4</v>
      </c>
      <c r="D40" s="142" t="s">
        <v>9</v>
      </c>
      <c r="E40" s="143"/>
      <c r="F40" s="144"/>
      <c r="G40" s="145" t="s">
        <v>10</v>
      </c>
      <c r="H40" s="146"/>
      <c r="I40" s="147"/>
      <c r="J40" s="126" t="s">
        <v>7</v>
      </c>
      <c r="K40" s="126" t="s">
        <v>8</v>
      </c>
      <c r="N40" s="48" t="s">
        <v>26</v>
      </c>
      <c r="O40" s="56">
        <f>J108</f>
        <v>98.219535331298786</v>
      </c>
      <c r="P40" s="58">
        <f>J109</f>
        <v>1.7804646687012202</v>
      </c>
      <c r="Q40" s="56">
        <f>K108</f>
        <v>0.92400466556852545</v>
      </c>
      <c r="R40" s="60">
        <f>K109</f>
        <v>0.92400466556852134</v>
      </c>
    </row>
    <row r="41" spans="1:18" ht="16" customHeight="1" thickBot="1">
      <c r="A41" s="173"/>
      <c r="B41" s="171"/>
      <c r="C41" s="174"/>
      <c r="D41" s="32"/>
      <c r="E41" s="15"/>
      <c r="F41" s="16"/>
      <c r="G41" s="19"/>
      <c r="H41" s="20"/>
      <c r="I41" s="21"/>
      <c r="J41" s="127"/>
      <c r="K41" s="127"/>
      <c r="N41" s="48" t="s">
        <v>27</v>
      </c>
      <c r="O41" s="56">
        <f>J114</f>
        <v>50.380196573970856</v>
      </c>
      <c r="P41" s="58">
        <f>J115</f>
        <v>49.619803426029144</v>
      </c>
      <c r="Q41" s="56">
        <f>K114</f>
        <v>1.7164297771192751</v>
      </c>
      <c r="R41" s="60">
        <f>K115</f>
        <v>1.7164297771192751</v>
      </c>
    </row>
    <row r="42" spans="1:18" ht="16" customHeight="1">
      <c r="A42" s="173"/>
      <c r="B42" s="171"/>
      <c r="C42" s="84" t="s">
        <v>1</v>
      </c>
      <c r="D42" s="33"/>
      <c r="E42" s="13"/>
      <c r="F42" s="14"/>
      <c r="G42" s="69"/>
      <c r="H42" s="70"/>
      <c r="I42" s="71"/>
      <c r="J42" s="29"/>
      <c r="K42" s="29"/>
      <c r="N42" s="48" t="s">
        <v>28</v>
      </c>
      <c r="O42" s="56">
        <f>J120</f>
        <v>98.822324969179832</v>
      </c>
      <c r="P42" s="58">
        <f>J121</f>
        <v>1.1776750308201576</v>
      </c>
      <c r="Q42" s="56">
        <f>K120</f>
        <v>0.51734707557872772</v>
      </c>
      <c r="R42" s="60">
        <f>K121</f>
        <v>0.51734707557872495</v>
      </c>
    </row>
    <row r="43" spans="1:18" ht="16" customHeight="1" thickBot="1">
      <c r="A43" s="173"/>
      <c r="B43" s="171"/>
      <c r="C43" s="84" t="s">
        <v>56</v>
      </c>
      <c r="D43" s="34"/>
      <c r="E43" s="5"/>
      <c r="F43" s="9"/>
      <c r="G43" s="24"/>
      <c r="H43" s="25"/>
      <c r="I43" s="26"/>
      <c r="J43" s="31"/>
      <c r="K43" s="31"/>
      <c r="N43" s="48" t="s">
        <v>29</v>
      </c>
      <c r="O43" s="56">
        <f>J126</f>
        <v>98.765574038154753</v>
      </c>
      <c r="P43" s="58">
        <f>J127</f>
        <v>1.2344259618452309</v>
      </c>
      <c r="Q43" s="56">
        <f>K126</f>
        <v>0.56464098679624219</v>
      </c>
      <c r="R43" s="60">
        <f>K127</f>
        <v>0.56464098679624231</v>
      </c>
    </row>
    <row r="44" spans="1:18" ht="16" customHeight="1" thickBot="1">
      <c r="A44" s="133"/>
      <c r="B44" s="172"/>
      <c r="C44" s="85" t="s">
        <v>6</v>
      </c>
      <c r="D44" s="3">
        <f>SUM(D42:D43)</f>
        <v>0</v>
      </c>
      <c r="E44" s="3">
        <f>SUM(E42:E43)</f>
        <v>0</v>
      </c>
      <c r="F44" s="4">
        <f>SUM(F42:F43)</f>
        <v>0</v>
      </c>
      <c r="J44" s="2"/>
      <c r="K44" s="2"/>
      <c r="N44" s="48" t="s">
        <v>30</v>
      </c>
      <c r="O44" s="56">
        <f>J132</f>
        <v>97.845550120736675</v>
      </c>
      <c r="P44" s="58">
        <f>J133</f>
        <v>2.1544498792633351</v>
      </c>
      <c r="Q44" s="56">
        <f>K132</f>
        <v>0.20563115279579305</v>
      </c>
      <c r="R44" s="60">
        <f>K133</f>
        <v>0.20563115279579594</v>
      </c>
    </row>
    <row r="45" spans="1:18" ht="16" thickBot="1">
      <c r="A45" s="75"/>
      <c r="B45" s="77"/>
      <c r="C45" s="44"/>
      <c r="D45" s="44"/>
      <c r="E45" s="44"/>
      <c r="F45" s="44"/>
      <c r="G45" s="44"/>
      <c r="H45" s="44"/>
      <c r="I45" s="44"/>
      <c r="J45" s="81"/>
      <c r="K45" s="81"/>
      <c r="N45" s="48" t="s">
        <v>31</v>
      </c>
      <c r="O45" s="56"/>
      <c r="P45" s="58"/>
      <c r="Q45" s="56"/>
      <c r="R45" s="60"/>
    </row>
    <row r="46" spans="1:18" ht="15" customHeight="1">
      <c r="A46" s="167" t="s">
        <v>14</v>
      </c>
      <c r="B46" s="170"/>
      <c r="C46" s="132" t="s">
        <v>4</v>
      </c>
      <c r="D46" s="130" t="s">
        <v>9</v>
      </c>
      <c r="E46" s="131"/>
      <c r="F46" s="132"/>
      <c r="G46" s="136" t="s">
        <v>10</v>
      </c>
      <c r="H46" s="137"/>
      <c r="I46" s="138"/>
      <c r="J46" s="126" t="s">
        <v>7</v>
      </c>
      <c r="K46" s="126" t="s">
        <v>8</v>
      </c>
      <c r="N46" s="48" t="s">
        <v>32</v>
      </c>
      <c r="O46" s="56">
        <f>J144</f>
        <v>99.04407398578229</v>
      </c>
      <c r="P46" s="58">
        <f>J145</f>
        <v>0.95592601421770818</v>
      </c>
      <c r="Q46" s="56">
        <f>K144</f>
        <v>0.27232406908875906</v>
      </c>
      <c r="R46" s="60">
        <f>K145</f>
        <v>0.27232406908875673</v>
      </c>
    </row>
    <row r="47" spans="1:18" ht="15" customHeight="1" thickBot="1">
      <c r="A47" s="168"/>
      <c r="B47" s="171"/>
      <c r="C47" s="174"/>
      <c r="D47" s="133"/>
      <c r="E47" s="134"/>
      <c r="F47" s="135"/>
      <c r="G47" s="139"/>
      <c r="H47" s="140"/>
      <c r="I47" s="141"/>
      <c r="J47" s="127"/>
      <c r="K47" s="127"/>
      <c r="N47" s="48" t="s">
        <v>33</v>
      </c>
      <c r="O47" s="56">
        <f>J150</f>
        <v>14.926096926639767</v>
      </c>
      <c r="P47" s="58">
        <f>J151</f>
        <v>85.073903073360228</v>
      </c>
      <c r="Q47" s="56">
        <f>K150</f>
        <v>2.272345723324523</v>
      </c>
      <c r="R47" s="60">
        <f>K151</f>
        <v>2.2723457233245234</v>
      </c>
    </row>
    <row r="48" spans="1:18" ht="15" customHeight="1">
      <c r="A48" s="168"/>
      <c r="B48" s="171"/>
      <c r="C48" s="84" t="s">
        <v>1</v>
      </c>
      <c r="D48">
        <v>2449206674</v>
      </c>
      <c r="E48" s="13">
        <v>925318236</v>
      </c>
      <c r="F48" s="14">
        <v>433321457</v>
      </c>
      <c r="G48" s="69">
        <f>(D48/D50)*100</f>
        <v>97.814953835908639</v>
      </c>
      <c r="H48" s="70">
        <f>(E48/E50)*100</f>
        <v>97.335403433074148</v>
      </c>
      <c r="I48" s="71">
        <f>(F48/F50)*100</f>
        <v>98.84527924236977</v>
      </c>
      <c r="J48" s="29">
        <f>AVERAGE(G48:I48)</f>
        <v>97.9985455037842</v>
      </c>
      <c r="K48" s="29">
        <f>(STDEV(G48:I48))/SQRT(3)</f>
        <v>0.4454251397107491</v>
      </c>
      <c r="N48" s="48" t="s">
        <v>34</v>
      </c>
      <c r="O48" s="56"/>
      <c r="P48" s="58"/>
      <c r="Q48" s="56"/>
      <c r="R48" s="60"/>
    </row>
    <row r="49" spans="1:18" ht="15" customHeight="1" thickBot="1">
      <c r="A49" s="168"/>
      <c r="B49" s="171"/>
      <c r="C49" s="84" t="s">
        <v>56</v>
      </c>
      <c r="D49">
        <v>54711774</v>
      </c>
      <c r="E49" s="5">
        <v>25330966</v>
      </c>
      <c r="F49" s="9">
        <v>5062106</v>
      </c>
      <c r="G49" s="24">
        <f>(D49/D50)*100</f>
        <v>2.1850461640913634</v>
      </c>
      <c r="H49" s="25">
        <f>(E49/E50)*100</f>
        <v>2.6645965669258511</v>
      </c>
      <c r="I49" s="26">
        <f>(F49/F50)*100</f>
        <v>1.1547207576302307</v>
      </c>
      <c r="J49" s="31">
        <f>AVERAGE(G49:I49)</f>
        <v>2.0014544962158149</v>
      </c>
      <c r="K49" s="31">
        <f>(STDEV(G49:I49))/SQRT(3)</f>
        <v>0.4454251397107491</v>
      </c>
      <c r="N49" s="48" t="s">
        <v>35</v>
      </c>
      <c r="O49" s="56">
        <f>J162</f>
        <v>94.000851818204225</v>
      </c>
      <c r="P49" s="58">
        <f>J163</f>
        <v>5.9991481817957713</v>
      </c>
      <c r="Q49" s="56">
        <f>K162</f>
        <v>1.9683024564169722</v>
      </c>
      <c r="R49" s="60">
        <f>K163</f>
        <v>1.9683024564169787</v>
      </c>
    </row>
    <row r="50" spans="1:18" ht="15" customHeight="1" thickBot="1">
      <c r="A50" s="169"/>
      <c r="B50" s="172"/>
      <c r="C50" s="85" t="s">
        <v>6</v>
      </c>
      <c r="D50" s="3">
        <f>SUM(D48:D49)</f>
        <v>2503918448</v>
      </c>
      <c r="E50" s="3">
        <f>SUM(E48:E49)</f>
        <v>950649202</v>
      </c>
      <c r="F50" s="4">
        <f>SUM(F48:F49)</f>
        <v>438383563</v>
      </c>
      <c r="J50" s="2"/>
      <c r="K50" s="2"/>
      <c r="N50" s="48" t="s">
        <v>36</v>
      </c>
      <c r="O50" s="56"/>
      <c r="P50" s="58"/>
      <c r="Q50" s="56"/>
      <c r="R50" s="60"/>
    </row>
    <row r="51" spans="1:18" ht="16" thickBot="1">
      <c r="A51" s="75"/>
      <c r="B51" s="77"/>
      <c r="C51" s="44"/>
      <c r="D51" s="44"/>
      <c r="E51" s="44"/>
      <c r="F51" s="44"/>
      <c r="G51" s="44"/>
      <c r="H51" s="44"/>
      <c r="I51" s="44"/>
      <c r="J51" s="81"/>
      <c r="K51" s="81"/>
      <c r="N51" s="48" t="s">
        <v>37</v>
      </c>
      <c r="O51" s="56"/>
      <c r="P51" s="58"/>
      <c r="Q51" s="56"/>
      <c r="R51" s="60"/>
    </row>
    <row r="52" spans="1:18">
      <c r="A52" s="167" t="s">
        <v>15</v>
      </c>
      <c r="B52" s="170"/>
      <c r="C52" s="132" t="s">
        <v>4</v>
      </c>
      <c r="D52" s="130" t="s">
        <v>9</v>
      </c>
      <c r="E52" s="131"/>
      <c r="F52" s="132"/>
      <c r="G52" s="136" t="s">
        <v>10</v>
      </c>
      <c r="H52" s="137"/>
      <c r="I52" s="138"/>
      <c r="J52" s="126" t="s">
        <v>7</v>
      </c>
      <c r="K52" s="126" t="s">
        <v>8</v>
      </c>
      <c r="N52" s="48" t="s">
        <v>38</v>
      </c>
      <c r="O52" s="56">
        <f>J180</f>
        <v>93.258890854020663</v>
      </c>
      <c r="P52" s="58">
        <f>J181</f>
        <v>6.7411091459793306</v>
      </c>
      <c r="Q52" s="56">
        <f>K180</f>
        <v>0.89961617941867045</v>
      </c>
      <c r="R52" s="60">
        <f>K181</f>
        <v>0.89961617941867233</v>
      </c>
    </row>
    <row r="53" spans="1:18" ht="16" customHeight="1" thickBot="1">
      <c r="A53" s="168"/>
      <c r="B53" s="171"/>
      <c r="C53" s="174"/>
      <c r="D53" s="133"/>
      <c r="E53" s="134"/>
      <c r="F53" s="135"/>
      <c r="G53" s="139"/>
      <c r="H53" s="140"/>
      <c r="I53" s="141"/>
      <c r="J53" s="127"/>
      <c r="K53" s="127"/>
      <c r="N53" s="48" t="s">
        <v>39</v>
      </c>
      <c r="O53" s="56">
        <f>J186</f>
        <v>89.442726296131852</v>
      </c>
      <c r="P53" s="58">
        <f>J187</f>
        <v>10.557273703868139</v>
      </c>
      <c r="Q53" s="56">
        <f>K186</f>
        <v>0</v>
      </c>
      <c r="R53" s="60">
        <f>K187</f>
        <v>0</v>
      </c>
    </row>
    <row r="54" spans="1:18">
      <c r="A54" s="168"/>
      <c r="B54" s="171"/>
      <c r="C54" s="84" t="s">
        <v>1</v>
      </c>
      <c r="D54" s="33">
        <v>165313723</v>
      </c>
      <c r="E54" s="13">
        <v>24836641</v>
      </c>
      <c r="F54" s="14">
        <v>50125076</v>
      </c>
      <c r="G54" s="69">
        <f>(D54/D56)*100</f>
        <v>37.401378314842525</v>
      </c>
      <c r="H54" s="70">
        <f>(E54/E56)*100</f>
        <v>44.511661643253724</v>
      </c>
      <c r="I54" s="71">
        <f>(F54/F56)*100</f>
        <v>51.137749176275406</v>
      </c>
      <c r="J54" s="29">
        <f>AVERAGE(G54:I54)</f>
        <v>44.350263044790552</v>
      </c>
      <c r="K54" s="29">
        <f>(STDEV(G54:I54))/SQRT(3)</f>
        <v>3.9661697829432048</v>
      </c>
      <c r="N54" s="48" t="s">
        <v>40</v>
      </c>
      <c r="O54" s="56">
        <f>J192</f>
        <v>97.080748578358069</v>
      </c>
      <c r="P54" s="58">
        <f>J193</f>
        <v>2.9192514216419139</v>
      </c>
      <c r="Q54" s="56">
        <f>K192</f>
        <v>1.3534921806325755</v>
      </c>
      <c r="R54" s="60">
        <f>K193</f>
        <v>1.353492180632579</v>
      </c>
    </row>
    <row r="55" spans="1:18" ht="16" thickBot="1">
      <c r="A55" s="168"/>
      <c r="B55" s="171"/>
      <c r="C55" s="84" t="s">
        <v>56</v>
      </c>
      <c r="D55" s="34">
        <v>276685290</v>
      </c>
      <c r="E55" s="5">
        <v>30961413</v>
      </c>
      <c r="F55" s="9">
        <v>47894639</v>
      </c>
      <c r="G55" s="24">
        <f>(D55/D56)*100</f>
        <v>62.598621685157475</v>
      </c>
      <c r="H55" s="25">
        <f>(E55/E56)*100</f>
        <v>55.488338356746283</v>
      </c>
      <c r="I55" s="26">
        <f>(F55/F56)*100</f>
        <v>48.862250823724594</v>
      </c>
      <c r="J55" s="31">
        <f>AVERAGE(G55:I55)</f>
        <v>55.649736955209448</v>
      </c>
      <c r="K55" s="31">
        <f>(STDEV(G55:I55))/SQRT(3)</f>
        <v>3.966169782943243</v>
      </c>
      <c r="N55" s="48" t="s">
        <v>41</v>
      </c>
      <c r="O55" s="56">
        <f>J198</f>
        <v>99.470020360957548</v>
      </c>
      <c r="P55" s="58">
        <f>J199</f>
        <v>0.52997963904244949</v>
      </c>
      <c r="Q55" s="56">
        <f>K198</f>
        <v>0.2099808462654025</v>
      </c>
      <c r="R55" s="60">
        <f>K199</f>
        <v>0.20998084626540506</v>
      </c>
    </row>
    <row r="56" spans="1:18" ht="16" thickBot="1">
      <c r="A56" s="169"/>
      <c r="B56" s="172"/>
      <c r="C56" s="85" t="s">
        <v>6</v>
      </c>
      <c r="D56" s="3">
        <f>SUM(D54:D55)</f>
        <v>441999013</v>
      </c>
      <c r="E56" s="3">
        <f>SUM(E54:E55)</f>
        <v>55798054</v>
      </c>
      <c r="F56" s="4">
        <f>SUM(F54:F55)</f>
        <v>98019715</v>
      </c>
      <c r="J56" s="2"/>
      <c r="K56" s="2"/>
      <c r="N56" s="48" t="s">
        <v>42</v>
      </c>
      <c r="O56" s="56"/>
      <c r="P56" s="72"/>
      <c r="Q56" s="56"/>
      <c r="R56" s="60"/>
    </row>
    <row r="57" spans="1:18" ht="16" thickBot="1">
      <c r="A57" s="75"/>
      <c r="B57" s="77"/>
      <c r="C57" s="44"/>
      <c r="D57" s="44"/>
      <c r="E57" s="44"/>
      <c r="F57" s="44"/>
      <c r="G57" s="44"/>
      <c r="H57" s="44"/>
      <c r="I57" s="44"/>
      <c r="J57" s="81"/>
      <c r="K57" s="81"/>
      <c r="N57" s="48" t="s">
        <v>43</v>
      </c>
      <c r="O57" s="56"/>
      <c r="P57" s="58"/>
      <c r="Q57" s="56"/>
      <c r="R57" s="60"/>
    </row>
    <row r="58" spans="1:18">
      <c r="A58" s="167" t="s">
        <v>17</v>
      </c>
      <c r="B58" s="170"/>
      <c r="C58" s="132" t="s">
        <v>4</v>
      </c>
      <c r="D58" s="130" t="s">
        <v>9</v>
      </c>
      <c r="E58" s="131"/>
      <c r="F58" s="132"/>
      <c r="G58" s="136" t="s">
        <v>10</v>
      </c>
      <c r="H58" s="137"/>
      <c r="I58" s="138"/>
      <c r="J58" s="126" t="s">
        <v>7</v>
      </c>
      <c r="K58" s="126" t="s">
        <v>8</v>
      </c>
      <c r="N58" s="48" t="s">
        <v>44</v>
      </c>
      <c r="O58" s="56"/>
      <c r="P58" s="58"/>
      <c r="Q58" s="56"/>
      <c r="R58" s="73"/>
    </row>
    <row r="59" spans="1:18" ht="16" thickBot="1">
      <c r="A59" s="168"/>
      <c r="B59" s="171"/>
      <c r="C59" s="174"/>
      <c r="D59" s="133"/>
      <c r="E59" s="134"/>
      <c r="F59" s="135"/>
      <c r="G59" s="139"/>
      <c r="H59" s="140"/>
      <c r="I59" s="141"/>
      <c r="J59" s="127"/>
      <c r="K59" s="127"/>
      <c r="N59" s="48" t="s">
        <v>45</v>
      </c>
      <c r="O59" s="56"/>
      <c r="P59" s="58"/>
      <c r="Q59" s="56"/>
      <c r="R59" s="60"/>
    </row>
    <row r="60" spans="1:18">
      <c r="A60" s="168"/>
      <c r="B60" s="171"/>
      <c r="C60" s="111" t="s">
        <v>1</v>
      </c>
      <c r="D60" s="36">
        <v>182728877</v>
      </c>
      <c r="E60" s="37">
        <v>280191101</v>
      </c>
      <c r="F60" s="38">
        <v>80922952</v>
      </c>
      <c r="G60" s="113">
        <f>(D60/D62)*100</f>
        <v>85.261975457035788</v>
      </c>
      <c r="H60" s="70">
        <f>(E60/E62)*100</f>
        <v>93.206001442290585</v>
      </c>
      <c r="I60" s="71">
        <f>(F60/F62)*100</f>
        <v>95.69556656437517</v>
      </c>
      <c r="J60" s="29">
        <f>AVERAGE(G60:I60)</f>
        <v>91.387847821233848</v>
      </c>
      <c r="K60" s="29">
        <f>(STDEV(G60:I60))/SQRT(3)</f>
        <v>3.1461202451648895</v>
      </c>
      <c r="N60" s="48" t="s">
        <v>46</v>
      </c>
      <c r="O60" s="56"/>
      <c r="P60" s="58"/>
      <c r="Q60" s="56"/>
      <c r="R60" s="60"/>
    </row>
    <row r="61" spans="1:18" ht="16" thickBot="1">
      <c r="A61" s="168"/>
      <c r="B61" s="171"/>
      <c r="C61" s="111" t="s">
        <v>56</v>
      </c>
      <c r="D61" s="10">
        <v>31585741</v>
      </c>
      <c r="E61" s="11">
        <v>20423770</v>
      </c>
      <c r="F61" s="12">
        <v>3639954</v>
      </c>
      <c r="G61" s="41">
        <f>(D61/D62)*100</f>
        <v>14.738024542964215</v>
      </c>
      <c r="H61" s="25">
        <f>(E61/E62)*100</f>
        <v>6.7939985577094086</v>
      </c>
      <c r="I61" s="26">
        <f>(F61/F62)*100</f>
        <v>4.3044334356248353</v>
      </c>
      <c r="J61" s="31">
        <f>AVERAGE(G61:I61)</f>
        <v>8.6121521787661521</v>
      </c>
      <c r="K61" s="31">
        <f>(STDEV(G61:I61))/SQRT(3)</f>
        <v>3.1461202451648913</v>
      </c>
      <c r="N61" s="48" t="s">
        <v>47</v>
      </c>
      <c r="O61" s="56"/>
      <c r="P61" s="58"/>
      <c r="Q61" s="56"/>
      <c r="R61" s="60"/>
    </row>
    <row r="62" spans="1:18" ht="16" thickBot="1">
      <c r="A62" s="169"/>
      <c r="B62" s="172"/>
      <c r="C62" s="112" t="s">
        <v>6</v>
      </c>
      <c r="D62" s="108">
        <f>SUM(D60:D61)</f>
        <v>214314618</v>
      </c>
      <c r="E62" s="109">
        <f>SUM(E60:E61)</f>
        <v>300614871</v>
      </c>
      <c r="F62" s="110">
        <f>SUM(F60:F61)</f>
        <v>84562906</v>
      </c>
      <c r="J62" s="2"/>
      <c r="K62" s="2"/>
      <c r="N62" s="48" t="s">
        <v>48</v>
      </c>
      <c r="O62" s="56"/>
      <c r="P62" s="58"/>
      <c r="Q62" s="56"/>
      <c r="R62" s="60"/>
    </row>
    <row r="63" spans="1:18" ht="16" thickBot="1">
      <c r="A63" s="75"/>
      <c r="B63" s="77"/>
      <c r="C63" s="44"/>
      <c r="D63" s="44"/>
      <c r="E63" s="44"/>
      <c r="F63" s="44"/>
      <c r="G63" s="44"/>
      <c r="H63" s="44"/>
      <c r="I63" s="44"/>
      <c r="J63" s="81"/>
      <c r="K63" s="81"/>
      <c r="N63" s="49" t="s">
        <v>49</v>
      </c>
      <c r="O63" s="57"/>
      <c r="P63" s="62"/>
      <c r="Q63" s="57"/>
      <c r="R63" s="61"/>
    </row>
    <row r="64" spans="1:18" ht="16" thickBot="1">
      <c r="A64" s="167" t="s">
        <v>19</v>
      </c>
      <c r="B64" s="170"/>
      <c r="C64" s="132" t="s">
        <v>4</v>
      </c>
      <c r="D64" s="177" t="s">
        <v>9</v>
      </c>
      <c r="E64" s="178"/>
      <c r="F64" s="179"/>
      <c r="G64" s="180" t="s">
        <v>10</v>
      </c>
      <c r="H64" s="181"/>
      <c r="I64" s="182"/>
      <c r="J64" s="126" t="s">
        <v>7</v>
      </c>
      <c r="K64" s="126" t="s">
        <v>8</v>
      </c>
    </row>
    <row r="65" spans="1:11" ht="16" thickBot="1">
      <c r="A65" s="168"/>
      <c r="B65" s="171"/>
      <c r="C65" s="174"/>
      <c r="D65" s="32"/>
      <c r="E65" s="15"/>
      <c r="F65" s="16"/>
      <c r="G65" s="19"/>
      <c r="H65" s="20"/>
      <c r="I65" s="21"/>
      <c r="J65" s="127"/>
      <c r="K65" s="127"/>
    </row>
    <row r="66" spans="1:11">
      <c r="A66" s="168"/>
      <c r="B66" s="171"/>
      <c r="C66" s="84" t="s">
        <v>1</v>
      </c>
      <c r="D66" s="33"/>
      <c r="E66" s="13"/>
      <c r="F66" s="14"/>
      <c r="G66" s="69"/>
      <c r="H66" s="70"/>
      <c r="I66" s="71"/>
      <c r="J66" s="29"/>
      <c r="K66" s="29"/>
    </row>
    <row r="67" spans="1:11" ht="16" thickBot="1">
      <c r="A67" s="168"/>
      <c r="B67" s="171"/>
      <c r="C67" s="84" t="s">
        <v>56</v>
      </c>
      <c r="D67" s="34"/>
      <c r="E67" s="5"/>
      <c r="F67" s="9"/>
      <c r="G67" s="24"/>
      <c r="H67" s="25"/>
      <c r="I67" s="26"/>
      <c r="J67" s="31"/>
      <c r="K67" s="31"/>
    </row>
    <row r="68" spans="1:11" ht="16" thickBot="1">
      <c r="A68" s="169"/>
      <c r="B68" s="172"/>
      <c r="C68" s="85" t="s">
        <v>6</v>
      </c>
      <c r="D68" s="3">
        <f>SUM(D66:D67)</f>
        <v>0</v>
      </c>
      <c r="E68" s="3">
        <f>SUM(E66:E67)</f>
        <v>0</v>
      </c>
      <c r="F68" s="4">
        <f>SUM(F66:F67)</f>
        <v>0</v>
      </c>
      <c r="J68" s="2"/>
      <c r="K68" s="2"/>
    </row>
    <row r="69" spans="1:11" ht="16" thickBot="1">
      <c r="A69" s="75"/>
      <c r="B69" s="77"/>
      <c r="C69" s="44"/>
      <c r="D69" s="44"/>
      <c r="E69" s="44"/>
      <c r="F69" s="44"/>
      <c r="G69" s="44"/>
      <c r="H69" s="44"/>
      <c r="I69" s="44"/>
      <c r="J69" s="81"/>
      <c r="K69" s="81"/>
    </row>
    <row r="70" spans="1:11" ht="16" thickBot="1">
      <c r="A70" s="167" t="s">
        <v>20</v>
      </c>
      <c r="B70" s="170"/>
      <c r="C70" s="132" t="s">
        <v>4</v>
      </c>
      <c r="D70" s="142" t="s">
        <v>9</v>
      </c>
      <c r="E70" s="143"/>
      <c r="F70" s="144"/>
      <c r="G70" s="145" t="s">
        <v>10</v>
      </c>
      <c r="H70" s="146"/>
      <c r="I70" s="147"/>
      <c r="J70" s="126" t="s">
        <v>7</v>
      </c>
      <c r="K70" s="126" t="s">
        <v>8</v>
      </c>
    </row>
    <row r="71" spans="1:11" ht="16" thickBot="1">
      <c r="A71" s="168"/>
      <c r="B71" s="171"/>
      <c r="C71" s="174"/>
      <c r="D71" s="32"/>
      <c r="E71" s="15"/>
      <c r="F71" s="16"/>
      <c r="G71" s="19"/>
      <c r="H71" s="20"/>
      <c r="I71" s="21"/>
      <c r="J71" s="127"/>
      <c r="K71" s="127"/>
    </row>
    <row r="72" spans="1:11">
      <c r="A72" s="168"/>
      <c r="B72" s="171"/>
      <c r="C72" s="84" t="s">
        <v>1</v>
      </c>
      <c r="D72" s="33"/>
      <c r="E72" s="13"/>
      <c r="F72" s="14"/>
      <c r="G72" s="69"/>
      <c r="H72" s="70"/>
      <c r="I72" s="71"/>
      <c r="J72" s="29"/>
      <c r="K72" s="29"/>
    </row>
    <row r="73" spans="1:11" ht="16" thickBot="1">
      <c r="A73" s="168"/>
      <c r="B73" s="171"/>
      <c r="C73" s="84" t="s">
        <v>56</v>
      </c>
      <c r="D73" s="34"/>
      <c r="E73" s="5"/>
      <c r="F73" s="9"/>
      <c r="G73" s="24"/>
      <c r="H73" s="25"/>
      <c r="I73" s="26"/>
      <c r="J73" s="31"/>
      <c r="K73" s="31"/>
    </row>
    <row r="74" spans="1:11" ht="16" thickBot="1">
      <c r="A74" s="169"/>
      <c r="B74" s="172"/>
      <c r="C74" s="85" t="s">
        <v>6</v>
      </c>
      <c r="D74" s="3">
        <f>SUM(D72:D73)</f>
        <v>0</v>
      </c>
      <c r="E74" s="3">
        <f>SUM(E72:E73)</f>
        <v>0</v>
      </c>
      <c r="F74" s="4">
        <f>SUM(F72:F73)</f>
        <v>0</v>
      </c>
      <c r="J74" s="2"/>
      <c r="K74" s="2"/>
    </row>
    <row r="75" spans="1:11" ht="16" thickBot="1">
      <c r="A75" s="75"/>
      <c r="B75" s="77"/>
      <c r="C75" s="44"/>
      <c r="D75" s="44"/>
      <c r="E75" s="44"/>
      <c r="F75" s="44"/>
      <c r="G75" s="44"/>
      <c r="H75" s="44"/>
      <c r="I75" s="44"/>
      <c r="J75" s="81"/>
      <c r="K75" s="81"/>
    </row>
    <row r="76" spans="1:11" ht="16" thickBot="1">
      <c r="A76" s="164" t="s">
        <v>21</v>
      </c>
      <c r="B76" s="150"/>
      <c r="C76" s="132" t="s">
        <v>4</v>
      </c>
      <c r="D76" s="142" t="s">
        <v>9</v>
      </c>
      <c r="E76" s="143"/>
      <c r="F76" s="144"/>
      <c r="G76" s="145" t="s">
        <v>10</v>
      </c>
      <c r="H76" s="146"/>
      <c r="I76" s="147"/>
      <c r="J76" s="126" t="s">
        <v>7</v>
      </c>
      <c r="K76" s="126" t="s">
        <v>8</v>
      </c>
    </row>
    <row r="77" spans="1:11" ht="29" customHeight="1" thickBot="1">
      <c r="A77" s="165"/>
      <c r="B77" s="175"/>
      <c r="C77" s="174"/>
      <c r="D77" s="32"/>
      <c r="E77" s="15"/>
      <c r="F77" s="16"/>
      <c r="G77" s="19"/>
      <c r="H77" s="20"/>
      <c r="I77" s="21"/>
      <c r="J77" s="127"/>
      <c r="K77" s="127"/>
    </row>
    <row r="78" spans="1:11">
      <c r="A78" s="165"/>
      <c r="B78" s="175"/>
      <c r="C78" s="84" t="s">
        <v>1</v>
      </c>
      <c r="D78" s="33"/>
      <c r="E78" s="13"/>
      <c r="F78" s="14"/>
      <c r="G78" s="69"/>
      <c r="H78" s="70"/>
      <c r="I78" s="71"/>
      <c r="J78" s="29"/>
      <c r="K78" s="29"/>
    </row>
    <row r="79" spans="1:11" ht="16" thickBot="1">
      <c r="A79" s="165"/>
      <c r="B79" s="175"/>
      <c r="C79" s="84" t="s">
        <v>56</v>
      </c>
      <c r="D79" s="34"/>
      <c r="E79" s="5"/>
      <c r="F79" s="9"/>
      <c r="G79" s="24"/>
      <c r="H79" s="25"/>
      <c r="I79" s="26"/>
      <c r="J79" s="31"/>
      <c r="K79" s="31"/>
    </row>
    <row r="80" spans="1:11" ht="16" thickBot="1">
      <c r="A80" s="166"/>
      <c r="B80" s="176"/>
      <c r="C80" s="85" t="s">
        <v>6</v>
      </c>
      <c r="D80" s="3">
        <f>SUM(D78:D79)</f>
        <v>0</v>
      </c>
      <c r="E80" s="3">
        <f>SUM(E78:E79)</f>
        <v>0</v>
      </c>
      <c r="F80" s="4">
        <f>SUM(F78:F79)</f>
        <v>0</v>
      </c>
      <c r="J80" s="2"/>
      <c r="K80" s="2"/>
    </row>
    <row r="81" spans="1:11" ht="16" thickBot="1">
      <c r="A81" s="76"/>
      <c r="B81" s="82"/>
      <c r="C81" s="81"/>
      <c r="D81" s="44"/>
      <c r="E81" s="44"/>
      <c r="F81" s="44"/>
      <c r="G81" s="81"/>
      <c r="H81" s="81"/>
      <c r="I81" s="81"/>
      <c r="J81" s="81"/>
      <c r="K81" s="81"/>
    </row>
    <row r="82" spans="1:11">
      <c r="A82" s="164" t="s">
        <v>22</v>
      </c>
      <c r="B82" s="170"/>
      <c r="C82" s="132" t="s">
        <v>4</v>
      </c>
      <c r="D82" s="130" t="s">
        <v>9</v>
      </c>
      <c r="E82" s="131"/>
      <c r="F82" s="132"/>
      <c r="G82" s="136" t="s">
        <v>10</v>
      </c>
      <c r="H82" s="137"/>
      <c r="I82" s="138"/>
      <c r="J82" s="126" t="s">
        <v>7</v>
      </c>
      <c r="K82" s="126" t="s">
        <v>8</v>
      </c>
    </row>
    <row r="83" spans="1:11" ht="29" customHeight="1" thickBot="1">
      <c r="A83" s="165"/>
      <c r="B83" s="171"/>
      <c r="C83" s="174"/>
      <c r="D83" s="133"/>
      <c r="E83" s="134"/>
      <c r="F83" s="135"/>
      <c r="G83" s="139"/>
      <c r="H83" s="140"/>
      <c r="I83" s="141"/>
      <c r="J83" s="127"/>
      <c r="K83" s="127"/>
    </row>
    <row r="84" spans="1:11">
      <c r="A84" s="165"/>
      <c r="B84" s="171"/>
      <c r="C84" s="111" t="s">
        <v>1</v>
      </c>
      <c r="D84" s="36">
        <v>140217567</v>
      </c>
      <c r="E84" s="37">
        <v>49900761</v>
      </c>
      <c r="F84" s="38">
        <v>23382504</v>
      </c>
      <c r="G84" s="113">
        <f>(D84/D86)*100</f>
        <v>97.882464408248254</v>
      </c>
      <c r="H84" s="70">
        <f>(E84/E86)*100</f>
        <v>91.832006230789403</v>
      </c>
      <c r="I84" s="71">
        <f>(F84/F86)*100</f>
        <v>91.576997334799444</v>
      </c>
      <c r="J84" s="29">
        <f>AVERAGE(G84:I84)</f>
        <v>93.763822657945695</v>
      </c>
      <c r="K84" s="29">
        <f>(STDEV(G84:I84))/SQRT(3)</f>
        <v>2.0606362112027412</v>
      </c>
    </row>
    <row r="85" spans="1:11" ht="16" thickBot="1">
      <c r="A85" s="165"/>
      <c r="B85" s="171"/>
      <c r="C85" s="111" t="s">
        <v>56</v>
      </c>
      <c r="D85" s="10">
        <v>3033390</v>
      </c>
      <c r="E85" s="11">
        <v>4438421</v>
      </c>
      <c r="F85" s="12">
        <v>2150659</v>
      </c>
      <c r="G85" s="41">
        <f>(D85/D86)*100</f>
        <v>2.1175355917517535</v>
      </c>
      <c r="H85" s="25">
        <f>(E85/E86)*100</f>
        <v>8.167993769210586</v>
      </c>
      <c r="I85" s="26">
        <f>(F85/F86)*100</f>
        <v>8.4230026652005474</v>
      </c>
      <c r="J85" s="31">
        <f>AVERAGE(G85:I85)</f>
        <v>6.2361773420542947</v>
      </c>
      <c r="K85" s="31">
        <f>(STDEV(G85:I85))/SQRT(3)</f>
        <v>2.0606362112027372</v>
      </c>
    </row>
    <row r="86" spans="1:11" ht="16" thickBot="1">
      <c r="A86" s="166"/>
      <c r="B86" s="172"/>
      <c r="C86" s="112" t="s">
        <v>6</v>
      </c>
      <c r="D86" s="108">
        <f>SUM(D84:D85)</f>
        <v>143250957</v>
      </c>
      <c r="E86" s="109">
        <f>SUM(E84:E85)</f>
        <v>54339182</v>
      </c>
      <c r="F86" s="110">
        <f>SUM(F84:F85)</f>
        <v>25533163</v>
      </c>
      <c r="J86" s="2"/>
      <c r="K86" s="2"/>
    </row>
    <row r="87" spans="1:11" ht="16" thickBot="1">
      <c r="A87" s="76"/>
      <c r="B87" s="77"/>
      <c r="C87" s="44"/>
      <c r="D87" s="44"/>
      <c r="E87" s="44"/>
      <c r="F87" s="44"/>
      <c r="G87" s="44"/>
      <c r="H87" s="44"/>
      <c r="I87" s="44"/>
      <c r="J87" s="81"/>
      <c r="K87" s="81"/>
    </row>
    <row r="88" spans="1:11" ht="16" thickBot="1">
      <c r="A88" s="164" t="s">
        <v>23</v>
      </c>
      <c r="B88" s="170"/>
      <c r="C88" s="132" t="s">
        <v>4</v>
      </c>
      <c r="D88" s="142" t="s">
        <v>9</v>
      </c>
      <c r="E88" s="143"/>
      <c r="F88" s="144"/>
      <c r="G88" s="145" t="s">
        <v>10</v>
      </c>
      <c r="H88" s="146"/>
      <c r="I88" s="147"/>
      <c r="J88" s="126" t="s">
        <v>7</v>
      </c>
      <c r="K88" s="126" t="s">
        <v>8</v>
      </c>
    </row>
    <row r="89" spans="1:11" ht="29" customHeight="1" thickBot="1">
      <c r="A89" s="165"/>
      <c r="B89" s="171"/>
      <c r="C89" s="174"/>
      <c r="D89" s="32"/>
      <c r="E89" s="15"/>
      <c r="F89" s="16"/>
      <c r="G89" s="19"/>
      <c r="H89" s="20"/>
      <c r="I89" s="21"/>
      <c r="J89" s="127"/>
      <c r="K89" s="127"/>
    </row>
    <row r="90" spans="1:11">
      <c r="A90" s="165"/>
      <c r="B90" s="171"/>
      <c r="C90" s="84" t="s">
        <v>1</v>
      </c>
      <c r="D90" s="33"/>
      <c r="E90" s="13"/>
      <c r="F90" s="14"/>
      <c r="G90" s="69"/>
      <c r="H90" s="70"/>
      <c r="I90" s="71"/>
      <c r="J90" s="29"/>
      <c r="K90" s="29"/>
    </row>
    <row r="91" spans="1:11" ht="16" thickBot="1">
      <c r="A91" s="165"/>
      <c r="B91" s="171"/>
      <c r="C91" s="84" t="s">
        <v>56</v>
      </c>
      <c r="D91" s="34"/>
      <c r="E91" s="5"/>
      <c r="F91" s="9"/>
      <c r="G91" s="24"/>
      <c r="H91" s="25"/>
      <c r="I91" s="26"/>
      <c r="J91" s="31"/>
      <c r="K91" s="31"/>
    </row>
    <row r="92" spans="1:11" ht="16" thickBot="1">
      <c r="A92" s="166"/>
      <c r="B92" s="172"/>
      <c r="C92" s="85" t="s">
        <v>6</v>
      </c>
      <c r="D92" s="3">
        <f>SUM(D90:D91)</f>
        <v>0</v>
      </c>
      <c r="E92" s="3">
        <f>SUM(E90:E91)</f>
        <v>0</v>
      </c>
      <c r="F92" s="4">
        <f>SUM(F90:F91)</f>
        <v>0</v>
      </c>
      <c r="J92" s="2"/>
      <c r="K92" s="2"/>
    </row>
    <row r="93" spans="1:11" ht="16" thickBot="1">
      <c r="A93" s="76"/>
      <c r="B93" s="77"/>
      <c r="C93" s="44"/>
      <c r="D93" s="44"/>
      <c r="E93" s="44"/>
      <c r="F93" s="44"/>
      <c r="G93" s="44"/>
      <c r="H93" s="44"/>
      <c r="I93" s="44"/>
      <c r="J93" s="81"/>
      <c r="K93" s="81"/>
    </row>
    <row r="94" spans="1:11">
      <c r="A94" s="164" t="s">
        <v>24</v>
      </c>
      <c r="B94" s="170"/>
      <c r="C94" s="132" t="s">
        <v>4</v>
      </c>
      <c r="D94" s="130" t="s">
        <v>9</v>
      </c>
      <c r="E94" s="131"/>
      <c r="F94" s="132"/>
      <c r="G94" s="136" t="s">
        <v>10</v>
      </c>
      <c r="H94" s="137"/>
      <c r="I94" s="138"/>
      <c r="J94" s="126" t="s">
        <v>7</v>
      </c>
      <c r="K94" s="126" t="s">
        <v>8</v>
      </c>
    </row>
    <row r="95" spans="1:11" ht="29" customHeight="1" thickBot="1">
      <c r="A95" s="165"/>
      <c r="B95" s="171"/>
      <c r="C95" s="174"/>
      <c r="D95" s="133"/>
      <c r="E95" s="134"/>
      <c r="F95" s="135"/>
      <c r="G95" s="139"/>
      <c r="H95" s="140"/>
      <c r="I95" s="141"/>
      <c r="J95" s="127"/>
      <c r="K95" s="127"/>
    </row>
    <row r="96" spans="1:11">
      <c r="A96" s="165"/>
      <c r="B96" s="171"/>
      <c r="C96" s="84" t="s">
        <v>1</v>
      </c>
      <c r="D96" s="36">
        <v>25223045</v>
      </c>
      <c r="E96">
        <v>36225332</v>
      </c>
      <c r="F96" s="38">
        <v>26816431</v>
      </c>
      <c r="G96" s="69">
        <f>(D96/D98)*100</f>
        <v>30.67779799797653</v>
      </c>
      <c r="H96" s="70">
        <f>(E96/E98)*100</f>
        <v>25.668191096425602</v>
      </c>
      <c r="I96" s="71">
        <f>(F96/F98)*100</f>
        <v>22.307363155747719</v>
      </c>
      <c r="J96" s="29">
        <f>AVERAGE(G96:I96)</f>
        <v>26.217784083383282</v>
      </c>
      <c r="K96" s="29">
        <f>(STDEV(G96:I96))/SQRT(3)</f>
        <v>2.4319117445941107</v>
      </c>
    </row>
    <row r="97" spans="1:11" ht="16" thickBot="1">
      <c r="A97" s="165"/>
      <c r="B97" s="171"/>
      <c r="C97" s="84" t="s">
        <v>56</v>
      </c>
      <c r="D97" s="8">
        <v>56996171</v>
      </c>
      <c r="E97">
        <v>104903943</v>
      </c>
      <c r="F97" s="9">
        <v>93396930</v>
      </c>
      <c r="G97" s="24">
        <f>(D97/D98)*100</f>
        <v>69.322202002023474</v>
      </c>
      <c r="H97" s="25">
        <f>(E97/E98)*100</f>
        <v>74.331808903574398</v>
      </c>
      <c r="I97" s="26">
        <f>(F97/F98)*100</f>
        <v>77.692636844252277</v>
      </c>
      <c r="J97" s="31">
        <f>AVERAGE(G97:I97)</f>
        <v>73.782215916616721</v>
      </c>
      <c r="K97" s="31">
        <f>(STDEV(G97:I97))/SQRT(3)</f>
        <v>2.431911744594109</v>
      </c>
    </row>
    <row r="98" spans="1:11" ht="16" thickBot="1">
      <c r="A98" s="166"/>
      <c r="B98" s="172"/>
      <c r="C98" s="85" t="s">
        <v>6</v>
      </c>
      <c r="D98" s="10">
        <f>SUM(D96:D97)</f>
        <v>82219216</v>
      </c>
      <c r="E98" s="11">
        <f>SUM(E96:E97)</f>
        <v>141129275</v>
      </c>
      <c r="F98" s="12">
        <f>SUM(F96:F97)</f>
        <v>120213361</v>
      </c>
      <c r="J98" s="2"/>
      <c r="K98" s="2"/>
    </row>
    <row r="99" spans="1:11" ht="16" thickBot="1">
      <c r="A99" s="76"/>
      <c r="B99" s="77"/>
      <c r="C99" s="44"/>
      <c r="D99" s="44"/>
      <c r="E99" s="44"/>
      <c r="F99" s="44"/>
      <c r="G99" s="44"/>
      <c r="H99" s="44"/>
      <c r="I99" s="44"/>
      <c r="J99" s="81"/>
      <c r="K99" s="81"/>
    </row>
    <row r="100" spans="1:11">
      <c r="A100" s="164" t="s">
        <v>25</v>
      </c>
      <c r="B100" s="170"/>
      <c r="C100" s="132" t="s">
        <v>4</v>
      </c>
      <c r="D100" s="130" t="s">
        <v>9</v>
      </c>
      <c r="E100" s="131"/>
      <c r="F100" s="132"/>
      <c r="G100" s="136" t="s">
        <v>10</v>
      </c>
      <c r="H100" s="137"/>
      <c r="I100" s="138"/>
      <c r="J100" s="126" t="s">
        <v>7</v>
      </c>
      <c r="K100" s="126" t="s">
        <v>8</v>
      </c>
    </row>
    <row r="101" spans="1:11" ht="29" customHeight="1" thickBot="1">
      <c r="A101" s="165"/>
      <c r="B101" s="171"/>
      <c r="C101" s="174"/>
      <c r="D101" s="133"/>
      <c r="E101" s="134"/>
      <c r="F101" s="135"/>
      <c r="G101" s="139"/>
      <c r="H101" s="140"/>
      <c r="I101" s="141"/>
      <c r="J101" s="127"/>
      <c r="K101" s="127"/>
    </row>
    <row r="102" spans="1:11">
      <c r="A102" s="165"/>
      <c r="B102" s="171"/>
      <c r="C102" s="84" t="s">
        <v>1</v>
      </c>
      <c r="D102" s="33">
        <v>5536240</v>
      </c>
      <c r="E102" s="13">
        <v>2235066</v>
      </c>
      <c r="F102" s="14">
        <v>1537917</v>
      </c>
      <c r="G102" s="69">
        <f>(D102/D104)*100</f>
        <v>3.7570440164229995</v>
      </c>
      <c r="H102" s="70">
        <f>(E102/E104)*100</f>
        <v>4.5858968201222465</v>
      </c>
      <c r="I102" s="71">
        <f>(F102/F104)*100</f>
        <v>4.1896894079371494</v>
      </c>
      <c r="J102" s="29">
        <f>AVERAGE(G102:I102)</f>
        <v>4.1775434148274648</v>
      </c>
      <c r="K102" s="29">
        <f>(STDEV(G102:I102))/SQRT(3)</f>
        <v>0.23934625295548362</v>
      </c>
    </row>
    <row r="103" spans="1:11" ht="16" thickBot="1">
      <c r="A103" s="165"/>
      <c r="B103" s="171"/>
      <c r="C103" s="84" t="s">
        <v>56</v>
      </c>
      <c r="D103" s="34">
        <v>141820032</v>
      </c>
      <c r="E103" s="5">
        <v>46502751</v>
      </c>
      <c r="F103" s="9">
        <v>35169267</v>
      </c>
      <c r="G103" s="24">
        <f>(D103/D104)*100</f>
        <v>96.242955983577005</v>
      </c>
      <c r="H103" s="25">
        <f>(E103/E104)*100</f>
        <v>95.414103179877756</v>
      </c>
      <c r="I103" s="26">
        <f>(F103/F104)*100</f>
        <v>95.810310592062848</v>
      </c>
      <c r="J103" s="31">
        <f>AVERAGE(G103:I103)</f>
        <v>95.822456585172532</v>
      </c>
      <c r="K103" s="31">
        <f>(STDEV(G103:I103))/SQRT(3)</f>
        <v>0.2393462529554842</v>
      </c>
    </row>
    <row r="104" spans="1:11" ht="16" thickBot="1">
      <c r="A104" s="166"/>
      <c r="B104" s="172"/>
      <c r="C104" s="85" t="s">
        <v>6</v>
      </c>
      <c r="D104" s="10">
        <f>SUM(D102:D103)</f>
        <v>147356272</v>
      </c>
      <c r="E104" s="11">
        <f>SUM(E102:E103)</f>
        <v>48737817</v>
      </c>
      <c r="F104" s="12">
        <f>SUM(F102:F103)</f>
        <v>36707184</v>
      </c>
      <c r="J104" s="2"/>
      <c r="K104" s="2"/>
    </row>
    <row r="105" spans="1:11" ht="16" thickBot="1">
      <c r="A105" s="76"/>
      <c r="B105" s="77"/>
      <c r="C105" s="44"/>
      <c r="D105" s="44"/>
      <c r="E105" s="44"/>
      <c r="F105" s="44"/>
      <c r="G105" s="44"/>
      <c r="H105" s="44"/>
      <c r="I105" s="44"/>
      <c r="J105" s="81"/>
      <c r="K105" s="81"/>
    </row>
    <row r="106" spans="1:11">
      <c r="A106" s="164" t="s">
        <v>26</v>
      </c>
      <c r="B106" s="170"/>
      <c r="C106" s="132" t="s">
        <v>4</v>
      </c>
      <c r="D106" s="130" t="s">
        <v>9</v>
      </c>
      <c r="E106" s="131"/>
      <c r="F106" s="132"/>
      <c r="G106" s="136" t="s">
        <v>10</v>
      </c>
      <c r="H106" s="137"/>
      <c r="I106" s="138"/>
      <c r="J106" s="126" t="s">
        <v>7</v>
      </c>
      <c r="K106" s="126" t="s">
        <v>8</v>
      </c>
    </row>
    <row r="107" spans="1:11" ht="29" customHeight="1" thickBot="1">
      <c r="A107" s="165"/>
      <c r="B107" s="171"/>
      <c r="C107" s="174"/>
      <c r="D107" s="133"/>
      <c r="E107" s="134"/>
      <c r="F107" s="135"/>
      <c r="G107" s="139"/>
      <c r="H107" s="140"/>
      <c r="I107" s="141"/>
      <c r="J107" s="127"/>
      <c r="K107" s="127"/>
    </row>
    <row r="108" spans="1:11">
      <c r="A108" s="165"/>
      <c r="B108" s="171"/>
      <c r="C108" s="84" t="s">
        <v>1</v>
      </c>
      <c r="D108" s="33">
        <v>205376677</v>
      </c>
      <c r="E108" s="13">
        <v>1114522709</v>
      </c>
      <c r="F108" s="14">
        <v>152431827</v>
      </c>
      <c r="G108" s="69">
        <f>(D108/D110)*100</f>
        <v>98.142462095408817</v>
      </c>
      <c r="H108" s="70">
        <f>(E108/E110)*100</f>
        <v>96.659041413822592</v>
      </c>
      <c r="I108" s="71">
        <f>(F108/F110)*100</f>
        <v>99.857102484664921</v>
      </c>
      <c r="J108" s="29">
        <f>AVERAGE(G108:I108)</f>
        <v>98.219535331298786</v>
      </c>
      <c r="K108" s="29">
        <f>(STDEV(G108:I108))/SQRT(3)</f>
        <v>0.92400466556852545</v>
      </c>
    </row>
    <row r="109" spans="1:11" ht="16" thickBot="1">
      <c r="A109" s="165"/>
      <c r="B109" s="171"/>
      <c r="C109" s="84" t="s">
        <v>56</v>
      </c>
      <c r="D109" s="34">
        <v>3887155</v>
      </c>
      <c r="E109" s="5">
        <v>38522772</v>
      </c>
      <c r="F109" s="9">
        <v>218133</v>
      </c>
      <c r="G109" s="24">
        <f>(D109/D110)*100</f>
        <v>1.8575379045911766</v>
      </c>
      <c r="H109" s="25">
        <f>(E109/E110)*100</f>
        <v>3.3409585861773996</v>
      </c>
      <c r="I109" s="26">
        <f>(F109/F110)*100</f>
        <v>0.14289751533508427</v>
      </c>
      <c r="J109" s="31">
        <f>AVERAGE(G109:I109)</f>
        <v>1.7804646687012202</v>
      </c>
      <c r="K109" s="31">
        <f>(STDEV(G109:I109))/SQRT(3)</f>
        <v>0.92400466556852134</v>
      </c>
    </row>
    <row r="110" spans="1:11" ht="16" thickBot="1">
      <c r="A110" s="166"/>
      <c r="B110" s="172"/>
      <c r="C110" s="85" t="s">
        <v>6</v>
      </c>
      <c r="D110" s="3">
        <f>SUM(D108:D109)</f>
        <v>209263832</v>
      </c>
      <c r="E110" s="3">
        <f>SUM(E108:E109)</f>
        <v>1153045481</v>
      </c>
      <c r="F110" s="4">
        <f>SUM(F108:F109)</f>
        <v>152649960</v>
      </c>
      <c r="J110" s="2"/>
      <c r="K110" s="2"/>
    </row>
    <row r="111" spans="1:11" ht="16" thickBot="1">
      <c r="A111" s="76"/>
      <c r="B111" s="77"/>
      <c r="C111" s="44"/>
      <c r="D111" s="44"/>
      <c r="E111" s="44"/>
      <c r="F111" s="44"/>
      <c r="G111" s="44"/>
      <c r="H111" s="44"/>
      <c r="I111" s="44"/>
      <c r="J111" s="81"/>
      <c r="K111" s="81"/>
    </row>
    <row r="112" spans="1:11">
      <c r="A112" s="164" t="s">
        <v>27</v>
      </c>
      <c r="B112" s="170"/>
      <c r="C112" s="132" t="s">
        <v>4</v>
      </c>
      <c r="D112" s="130" t="s">
        <v>9</v>
      </c>
      <c r="E112" s="131"/>
      <c r="F112" s="132"/>
      <c r="G112" s="136" t="s">
        <v>10</v>
      </c>
      <c r="H112" s="137"/>
      <c r="I112" s="138"/>
      <c r="J112" s="126" t="s">
        <v>7</v>
      </c>
      <c r="K112" s="126" t="s">
        <v>8</v>
      </c>
    </row>
    <row r="113" spans="1:11" ht="29" customHeight="1" thickBot="1">
      <c r="A113" s="165"/>
      <c r="B113" s="171"/>
      <c r="C113" s="174"/>
      <c r="D113" s="133"/>
      <c r="E113" s="134"/>
      <c r="F113" s="135"/>
      <c r="G113" s="139"/>
      <c r="H113" s="140"/>
      <c r="I113" s="141"/>
      <c r="J113" s="127"/>
      <c r="K113" s="127"/>
    </row>
    <row r="114" spans="1:11">
      <c r="A114" s="165"/>
      <c r="B114" s="171"/>
      <c r="C114" s="84" t="s">
        <v>1</v>
      </c>
      <c r="D114" s="33">
        <v>1115766154</v>
      </c>
      <c r="E114" s="13">
        <v>44755929</v>
      </c>
      <c r="F114" s="14">
        <v>431834810</v>
      </c>
      <c r="G114" s="69">
        <f>(D114/D116)*100</f>
        <v>53.474543864071968</v>
      </c>
      <c r="H114" s="70">
        <f>(E114/E116)*100</f>
        <v>47.545717729859838</v>
      </c>
      <c r="I114" s="71">
        <f>(F114/F116)*100</f>
        <v>50.120328127980748</v>
      </c>
      <c r="J114" s="29">
        <f>AVERAGE(G114:I114)</f>
        <v>50.380196573970856</v>
      </c>
      <c r="K114" s="29">
        <f>(STDEV(G114:I114))/SQRT(3)</f>
        <v>1.7164297771192751</v>
      </c>
    </row>
    <row r="115" spans="1:11" ht="16" thickBot="1">
      <c r="A115" s="165"/>
      <c r="B115" s="171"/>
      <c r="C115" s="84" t="s">
        <v>56</v>
      </c>
      <c r="D115" s="34">
        <v>970770866</v>
      </c>
      <c r="E115" s="5">
        <v>49376479</v>
      </c>
      <c r="F115" s="9">
        <v>429761325</v>
      </c>
      <c r="G115" s="24">
        <f>(D115/D116)*100</f>
        <v>46.525456135928032</v>
      </c>
      <c r="H115" s="25">
        <f>(E115/E116)*100</f>
        <v>52.454282270140162</v>
      </c>
      <c r="I115" s="26">
        <f>(F115/F116)*100</f>
        <v>49.879671872019252</v>
      </c>
      <c r="J115" s="31">
        <f>AVERAGE(G115:I115)</f>
        <v>49.619803426029144</v>
      </c>
      <c r="K115" s="31">
        <f>(STDEV(G115:I115))/SQRT(3)</f>
        <v>1.7164297771192751</v>
      </c>
    </row>
    <row r="116" spans="1:11" ht="16" thickBot="1">
      <c r="A116" s="166"/>
      <c r="B116" s="172"/>
      <c r="C116" s="85" t="s">
        <v>6</v>
      </c>
      <c r="D116" s="3">
        <f>SUM(D114:D115)</f>
        <v>2086537020</v>
      </c>
      <c r="E116" s="3">
        <f>SUM(E114:E115)</f>
        <v>94132408</v>
      </c>
      <c r="F116" s="4">
        <f>SUM(F114:F115)</f>
        <v>861596135</v>
      </c>
      <c r="J116" s="2"/>
      <c r="K116" s="2"/>
    </row>
    <row r="117" spans="1:11" ht="16" thickBot="1">
      <c r="A117" s="76"/>
      <c r="B117" s="77"/>
      <c r="C117" s="44"/>
      <c r="D117" s="44"/>
      <c r="E117" s="44"/>
      <c r="F117" s="44"/>
      <c r="G117" s="44"/>
      <c r="H117" s="44"/>
      <c r="I117" s="44"/>
      <c r="J117" s="81"/>
      <c r="K117" s="81"/>
    </row>
    <row r="118" spans="1:11">
      <c r="A118" s="164" t="s">
        <v>28</v>
      </c>
      <c r="B118" s="170"/>
      <c r="C118" s="132" t="s">
        <v>4</v>
      </c>
      <c r="D118" s="130" t="s">
        <v>9</v>
      </c>
      <c r="E118" s="131"/>
      <c r="F118" s="132"/>
      <c r="G118" s="136" t="s">
        <v>10</v>
      </c>
      <c r="H118" s="137"/>
      <c r="I118" s="138"/>
      <c r="J118" s="126" t="s">
        <v>7</v>
      </c>
      <c r="K118" s="126" t="s">
        <v>8</v>
      </c>
    </row>
    <row r="119" spans="1:11" ht="29" customHeight="1" thickBot="1">
      <c r="A119" s="165"/>
      <c r="B119" s="171"/>
      <c r="C119" s="174"/>
      <c r="D119" s="133"/>
      <c r="E119" s="134"/>
      <c r="F119" s="135"/>
      <c r="G119" s="139"/>
      <c r="H119" s="140"/>
      <c r="I119" s="141"/>
      <c r="J119" s="127"/>
      <c r="K119" s="127"/>
    </row>
    <row r="120" spans="1:11">
      <c r="A120" s="165"/>
      <c r="B120" s="171"/>
      <c r="C120" s="84" t="s">
        <v>1</v>
      </c>
      <c r="D120" s="33">
        <v>267139264</v>
      </c>
      <c r="E120" s="13">
        <v>1505608523</v>
      </c>
      <c r="F120" s="14">
        <v>213936344</v>
      </c>
      <c r="G120" s="69">
        <f>(D120/D122)*100</f>
        <v>99.061840917013924</v>
      </c>
      <c r="H120" s="70">
        <f>(E120/E122)*100</f>
        <v>97.830834196247281</v>
      </c>
      <c r="I120" s="71">
        <f>(F120/F122)*100</f>
        <v>99.574299794278332</v>
      </c>
      <c r="J120" s="29">
        <f>AVERAGE(G120:I120)</f>
        <v>98.822324969179832</v>
      </c>
      <c r="K120" s="29">
        <f>(STDEV(G120:I120))/SQRT(3)</f>
        <v>0.51734707557872772</v>
      </c>
    </row>
    <row r="121" spans="1:11" ht="16" thickBot="1">
      <c r="A121" s="165"/>
      <c r="B121" s="171"/>
      <c r="C121" s="84" t="s">
        <v>56</v>
      </c>
      <c r="D121" s="34">
        <v>2529926</v>
      </c>
      <c r="E121" s="5">
        <v>33383284</v>
      </c>
      <c r="F121" s="9">
        <v>914621</v>
      </c>
      <c r="G121" s="24">
        <f>(D121/D122)*100</f>
        <v>0.93815908298608386</v>
      </c>
      <c r="H121" s="25">
        <f>(E121/E122)*100</f>
        <v>2.1691658037527159</v>
      </c>
      <c r="I121" s="26">
        <f>(F121/F122)*100</f>
        <v>0.42570020572167316</v>
      </c>
      <c r="J121" s="31">
        <f>AVERAGE(G121:I121)</f>
        <v>1.1776750308201576</v>
      </c>
      <c r="K121" s="31">
        <f>(STDEV(G121:I121))/SQRT(3)</f>
        <v>0.51734707557872495</v>
      </c>
    </row>
    <row r="122" spans="1:11" ht="16" thickBot="1">
      <c r="A122" s="166"/>
      <c r="B122" s="172"/>
      <c r="C122" s="85" t="s">
        <v>6</v>
      </c>
      <c r="D122" s="3">
        <f>SUM(D120:D121)</f>
        <v>269669190</v>
      </c>
      <c r="E122" s="3">
        <f>SUM(E120:E121)</f>
        <v>1538991807</v>
      </c>
      <c r="F122" s="4">
        <f>SUM(F120:F121)</f>
        <v>214850965</v>
      </c>
      <c r="J122" s="2"/>
      <c r="K122" s="2"/>
    </row>
    <row r="123" spans="1:11" ht="16" thickBot="1">
      <c r="A123" s="76"/>
      <c r="B123" s="77"/>
      <c r="C123" s="44"/>
      <c r="D123" s="44"/>
      <c r="E123" s="44"/>
      <c r="F123" s="44"/>
      <c r="G123" s="44"/>
      <c r="H123" s="44"/>
      <c r="I123" s="44"/>
      <c r="J123" s="81"/>
      <c r="K123" s="81"/>
    </row>
    <row r="124" spans="1:11">
      <c r="A124" s="164" t="s">
        <v>29</v>
      </c>
      <c r="B124" s="170"/>
      <c r="C124" s="132" t="s">
        <v>4</v>
      </c>
      <c r="D124" s="130" t="s">
        <v>9</v>
      </c>
      <c r="E124" s="131"/>
      <c r="F124" s="132"/>
      <c r="G124" s="136" t="s">
        <v>10</v>
      </c>
      <c r="H124" s="137"/>
      <c r="I124" s="138"/>
      <c r="J124" s="126" t="s">
        <v>7</v>
      </c>
      <c r="K124" s="126" t="s">
        <v>8</v>
      </c>
    </row>
    <row r="125" spans="1:11" ht="29" customHeight="1" thickBot="1">
      <c r="A125" s="165"/>
      <c r="B125" s="171"/>
      <c r="C125" s="174"/>
      <c r="D125" s="133"/>
      <c r="E125" s="134"/>
      <c r="F125" s="135"/>
      <c r="G125" s="139"/>
      <c r="H125" s="140"/>
      <c r="I125" s="141"/>
      <c r="J125" s="127"/>
      <c r="K125" s="127"/>
    </row>
    <row r="126" spans="1:11">
      <c r="A126" s="165"/>
      <c r="B126" s="171"/>
      <c r="C126" s="84" t="s">
        <v>1</v>
      </c>
      <c r="D126" s="33">
        <v>494943500</v>
      </c>
      <c r="E126" s="13">
        <v>2872597712</v>
      </c>
      <c r="F126" s="14">
        <v>760810125</v>
      </c>
      <c r="G126" s="69">
        <f>(D126/D128)*100</f>
        <v>99.532000400787723</v>
      </c>
      <c r="H126" s="70">
        <f>(E126/E128)*100</f>
        <v>99.100623555930085</v>
      </c>
      <c r="I126" s="71">
        <f>(F126/F128)*100</f>
        <v>97.664098157746508</v>
      </c>
      <c r="J126" s="29">
        <f>AVERAGE(G126:I126)</f>
        <v>98.765574038154753</v>
      </c>
      <c r="K126" s="29">
        <f>(STDEV(G126:I126))/SQRT(3)</f>
        <v>0.56464098679624219</v>
      </c>
    </row>
    <row r="127" spans="1:11" ht="16" thickBot="1">
      <c r="A127" s="165"/>
      <c r="B127" s="171"/>
      <c r="C127" s="84" t="s">
        <v>56</v>
      </c>
      <c r="D127" s="34">
        <v>2327225</v>
      </c>
      <c r="E127" s="5">
        <v>26069934</v>
      </c>
      <c r="F127" s="9">
        <v>18196838</v>
      </c>
      <c r="G127" s="24">
        <f>(D127/D128)*100</f>
        <v>0.46799959921228018</v>
      </c>
      <c r="H127" s="25">
        <f>(E127/E128)*100</f>
        <v>0.89937644406991801</v>
      </c>
      <c r="I127" s="26">
        <f>(F127/F128)*100</f>
        <v>2.3359018422534947</v>
      </c>
      <c r="J127" s="31">
        <f>AVERAGE(G127:I127)</f>
        <v>1.2344259618452309</v>
      </c>
      <c r="K127" s="31">
        <f>(STDEV(G127:I127))/SQRT(3)</f>
        <v>0.56464098679624231</v>
      </c>
    </row>
    <row r="128" spans="1:11" ht="16" thickBot="1">
      <c r="A128" s="166"/>
      <c r="B128" s="172"/>
      <c r="C128" s="85" t="s">
        <v>6</v>
      </c>
      <c r="D128" s="3">
        <f>SUM(D126:D127)</f>
        <v>497270725</v>
      </c>
      <c r="E128" s="3">
        <f>SUM(E126:E127)</f>
        <v>2898667646</v>
      </c>
      <c r="F128" s="4">
        <f>SUM(F126:F127)</f>
        <v>779006963</v>
      </c>
      <c r="J128" s="2"/>
      <c r="K128" s="2"/>
    </row>
    <row r="129" spans="1:11" ht="16" thickBot="1">
      <c r="A129" s="76"/>
      <c r="B129" s="77"/>
      <c r="C129" s="44"/>
      <c r="D129" s="44"/>
      <c r="E129" s="44"/>
      <c r="F129" s="44"/>
      <c r="G129" s="44"/>
      <c r="H129" s="44"/>
      <c r="I129" s="44"/>
      <c r="J129" s="81"/>
      <c r="K129" s="81"/>
    </row>
    <row r="130" spans="1:11">
      <c r="A130" s="164" t="s">
        <v>30</v>
      </c>
      <c r="B130" s="170"/>
      <c r="C130" s="132" t="s">
        <v>4</v>
      </c>
      <c r="D130" s="130" t="s">
        <v>9</v>
      </c>
      <c r="E130" s="131"/>
      <c r="F130" s="132"/>
      <c r="G130" s="136" t="s">
        <v>10</v>
      </c>
      <c r="H130" s="137"/>
      <c r="I130" s="138"/>
      <c r="J130" s="126" t="s">
        <v>7</v>
      </c>
      <c r="K130" s="126" t="s">
        <v>8</v>
      </c>
    </row>
    <row r="131" spans="1:11" ht="29" customHeight="1" thickBot="1">
      <c r="A131" s="165"/>
      <c r="B131" s="171"/>
      <c r="C131" s="174"/>
      <c r="D131" s="133"/>
      <c r="E131" s="134"/>
      <c r="F131" s="135"/>
      <c r="G131" s="139"/>
      <c r="H131" s="140"/>
      <c r="I131" s="141"/>
      <c r="J131" s="127"/>
      <c r="K131" s="127"/>
    </row>
    <row r="132" spans="1:11">
      <c r="A132" s="165"/>
      <c r="B132" s="171"/>
      <c r="C132" s="111" t="s">
        <v>1</v>
      </c>
      <c r="D132" s="36">
        <v>266441115</v>
      </c>
      <c r="E132" s="37">
        <v>2111681480</v>
      </c>
      <c r="F132" s="38">
        <v>369409921</v>
      </c>
      <c r="G132" s="113">
        <f>(D132/D134)*100</f>
        <v>98.239733413787022</v>
      </c>
      <c r="H132" s="70">
        <f>(E132/E134)*100</f>
        <v>97.750031903859025</v>
      </c>
      <c r="I132" s="71">
        <f>(F132/F134)*100</f>
        <v>97.54688504456395</v>
      </c>
      <c r="J132" s="29">
        <f>AVERAGE(G132:I132)</f>
        <v>97.845550120736675</v>
      </c>
      <c r="K132" s="29">
        <f>(STDEV(G132:I132))/SQRT(3)</f>
        <v>0.20563115279579305</v>
      </c>
    </row>
    <row r="133" spans="1:11" ht="16" thickBot="1">
      <c r="A133" s="165"/>
      <c r="B133" s="171"/>
      <c r="C133" s="111" t="s">
        <v>56</v>
      </c>
      <c r="D133" s="10">
        <v>4774111</v>
      </c>
      <c r="E133" s="11">
        <v>48605774</v>
      </c>
      <c r="F133" s="12">
        <v>9289943</v>
      </c>
      <c r="G133" s="41">
        <f>(D133/D134)*100</f>
        <v>1.7602665862129732</v>
      </c>
      <c r="H133" s="25">
        <f>(E133/E134)*100</f>
        <v>2.2499680961409774</v>
      </c>
      <c r="I133" s="26">
        <f>(F133/F134)*100</f>
        <v>2.453114955436055</v>
      </c>
      <c r="J133" s="31">
        <f>AVERAGE(G133:I133)</f>
        <v>2.1544498792633351</v>
      </c>
      <c r="K133" s="31">
        <f>(STDEV(G133:I133))/SQRT(3)</f>
        <v>0.20563115279579594</v>
      </c>
    </row>
    <row r="134" spans="1:11" ht="16" thickBot="1">
      <c r="A134" s="166"/>
      <c r="B134" s="172"/>
      <c r="C134" s="85" t="s">
        <v>6</v>
      </c>
      <c r="D134" s="3">
        <f>SUM(D132:D133)</f>
        <v>271215226</v>
      </c>
      <c r="E134" s="3">
        <f>SUM(E132:E133)</f>
        <v>2160287254</v>
      </c>
      <c r="F134" s="4">
        <f>SUM(F132:F133)</f>
        <v>378699864</v>
      </c>
      <c r="J134" s="2"/>
      <c r="K134" s="2"/>
    </row>
    <row r="135" spans="1:11" ht="16" thickBot="1">
      <c r="A135" s="76"/>
      <c r="B135" s="77"/>
      <c r="C135" s="44"/>
      <c r="D135" s="44"/>
      <c r="E135" s="44"/>
      <c r="F135" s="44"/>
      <c r="G135" s="44"/>
      <c r="H135" s="44"/>
      <c r="I135" s="44"/>
      <c r="J135" s="81"/>
      <c r="K135" s="81"/>
    </row>
    <row r="136" spans="1:11" ht="16" thickBot="1">
      <c r="A136" s="164" t="s">
        <v>31</v>
      </c>
      <c r="B136" s="170"/>
      <c r="C136" s="132" t="s">
        <v>4</v>
      </c>
      <c r="D136" s="142" t="s">
        <v>9</v>
      </c>
      <c r="E136" s="143"/>
      <c r="F136" s="144"/>
      <c r="G136" s="145" t="s">
        <v>10</v>
      </c>
      <c r="H136" s="146"/>
      <c r="I136" s="147"/>
      <c r="J136" s="126" t="s">
        <v>7</v>
      </c>
      <c r="K136" s="126" t="s">
        <v>8</v>
      </c>
    </row>
    <row r="137" spans="1:11" ht="29" customHeight="1" thickBot="1">
      <c r="A137" s="165"/>
      <c r="B137" s="171"/>
      <c r="C137" s="174"/>
      <c r="D137" s="32"/>
      <c r="E137" s="15"/>
      <c r="F137" s="16"/>
      <c r="G137" s="19"/>
      <c r="H137" s="20"/>
      <c r="I137" s="21"/>
      <c r="J137" s="127"/>
      <c r="K137" s="127"/>
    </row>
    <row r="138" spans="1:11">
      <c r="A138" s="165"/>
      <c r="B138" s="171"/>
      <c r="C138" s="84" t="s">
        <v>1</v>
      </c>
      <c r="D138" s="33"/>
      <c r="E138" s="13"/>
      <c r="F138" s="14"/>
      <c r="G138" s="69"/>
      <c r="H138" s="70"/>
      <c r="I138" s="71"/>
      <c r="J138" s="29"/>
      <c r="K138" s="29"/>
    </row>
    <row r="139" spans="1:11" ht="16" thickBot="1">
      <c r="A139" s="165"/>
      <c r="B139" s="171"/>
      <c r="C139" s="84" t="s">
        <v>56</v>
      </c>
      <c r="D139" s="34"/>
      <c r="E139" s="5"/>
      <c r="F139" s="9"/>
      <c r="G139" s="24"/>
      <c r="H139" s="25"/>
      <c r="I139" s="26"/>
      <c r="J139" s="31"/>
      <c r="K139" s="31"/>
    </row>
    <row r="140" spans="1:11" ht="16" thickBot="1">
      <c r="A140" s="166"/>
      <c r="B140" s="172"/>
      <c r="C140" s="85" t="s">
        <v>6</v>
      </c>
      <c r="D140" s="3">
        <f>SUM(D138:D139)</f>
        <v>0</v>
      </c>
      <c r="E140" s="3">
        <f>SUM(E138:E139)</f>
        <v>0</v>
      </c>
      <c r="F140" s="4">
        <f>SUM(F138:F139)</f>
        <v>0</v>
      </c>
      <c r="J140" s="2"/>
      <c r="K140" s="2"/>
    </row>
    <row r="141" spans="1:11" ht="16" thickBot="1">
      <c r="A141" s="76"/>
      <c r="B141" s="77"/>
      <c r="C141" s="44"/>
      <c r="D141" s="44"/>
      <c r="E141" s="44"/>
      <c r="F141" s="44"/>
      <c r="G141" s="44"/>
      <c r="H141" s="44"/>
      <c r="I141" s="44"/>
      <c r="J141" s="81"/>
      <c r="K141" s="81"/>
    </row>
    <row r="142" spans="1:11">
      <c r="A142" s="164" t="s">
        <v>32</v>
      </c>
      <c r="B142" s="170"/>
      <c r="C142" s="132" t="s">
        <v>4</v>
      </c>
      <c r="D142" s="130" t="s">
        <v>9</v>
      </c>
      <c r="E142" s="131"/>
      <c r="F142" s="132"/>
      <c r="G142" s="136" t="s">
        <v>10</v>
      </c>
      <c r="H142" s="137"/>
      <c r="I142" s="138"/>
      <c r="J142" s="126" t="s">
        <v>7</v>
      </c>
      <c r="K142" s="126" t="s">
        <v>8</v>
      </c>
    </row>
    <row r="143" spans="1:11" ht="29" customHeight="1" thickBot="1">
      <c r="A143" s="165"/>
      <c r="B143" s="171"/>
      <c r="C143" s="174"/>
      <c r="D143" s="133"/>
      <c r="E143" s="134"/>
      <c r="F143" s="135"/>
      <c r="G143" s="139"/>
      <c r="H143" s="140"/>
      <c r="I143" s="141"/>
      <c r="J143" s="127"/>
      <c r="K143" s="127"/>
    </row>
    <row r="144" spans="1:11">
      <c r="A144" s="165"/>
      <c r="B144" s="171"/>
      <c r="C144" s="84" t="s">
        <v>1</v>
      </c>
      <c r="D144" s="33">
        <v>2161228937</v>
      </c>
      <c r="E144" s="13">
        <v>712451374</v>
      </c>
      <c r="F144" s="38">
        <v>445616414</v>
      </c>
      <c r="G144" s="69">
        <f>(D144/D146)*100</f>
        <v>99.347622063370423</v>
      </c>
      <c r="H144" s="70">
        <f>(E144/E146)*100</f>
        <v>99.283931303316592</v>
      </c>
      <c r="I144" s="71">
        <f>(F144/F146)*100</f>
        <v>98.50066859065987</v>
      </c>
      <c r="J144" s="29">
        <f>AVERAGE(G144:I144)</f>
        <v>99.04407398578229</v>
      </c>
      <c r="K144" s="29">
        <f>(STDEV(G144:I144))/SQRT(3)</f>
        <v>0.27232406908875906</v>
      </c>
    </row>
    <row r="145" spans="1:11" ht="16" thickBot="1">
      <c r="A145" s="165"/>
      <c r="B145" s="171"/>
      <c r="C145" s="84" t="s">
        <v>56</v>
      </c>
      <c r="D145" s="34">
        <v>14191966</v>
      </c>
      <c r="E145" s="5">
        <v>5138436</v>
      </c>
      <c r="F145" s="9">
        <v>6782966</v>
      </c>
      <c r="G145" s="24">
        <f>(D145/D146)*100</f>
        <v>0.6523779366295811</v>
      </c>
      <c r="H145" s="25">
        <f>(E145/E146)*100</f>
        <v>0.71606869668341577</v>
      </c>
      <c r="I145" s="26">
        <f>(F145/F146)*100</f>
        <v>1.4993314093401278</v>
      </c>
      <c r="J145" s="31">
        <f>AVERAGE(G145:I145)</f>
        <v>0.95592601421770818</v>
      </c>
      <c r="K145" s="31">
        <f>(STDEV(G145:I145))/SQRT(3)</f>
        <v>0.27232406908875673</v>
      </c>
    </row>
    <row r="146" spans="1:11" ht="16" thickBot="1">
      <c r="A146" s="166"/>
      <c r="B146" s="172"/>
      <c r="C146" s="85" t="s">
        <v>6</v>
      </c>
      <c r="D146" s="3">
        <f>SUM(D144:D145)</f>
        <v>2175420903</v>
      </c>
      <c r="E146" s="3">
        <f>SUM(E144:E145)</f>
        <v>717589810</v>
      </c>
      <c r="F146" s="85">
        <f>SUM(F144:F145)</f>
        <v>452399380</v>
      </c>
      <c r="J146" s="2"/>
      <c r="K146" s="2"/>
    </row>
    <row r="147" spans="1:11" ht="16" thickBot="1">
      <c r="A147" s="76"/>
      <c r="B147" s="77"/>
      <c r="C147" s="44"/>
      <c r="D147" s="44"/>
      <c r="E147" s="44"/>
      <c r="F147" s="44"/>
      <c r="G147" s="44"/>
      <c r="H147" s="44"/>
      <c r="I147" s="44"/>
      <c r="J147" s="81"/>
      <c r="K147" s="81"/>
    </row>
    <row r="148" spans="1:11">
      <c r="A148" s="164" t="s">
        <v>33</v>
      </c>
      <c r="B148" s="170"/>
      <c r="C148" s="132" t="s">
        <v>4</v>
      </c>
      <c r="D148" s="130" t="s">
        <v>9</v>
      </c>
      <c r="E148" s="131"/>
      <c r="F148" s="132"/>
      <c r="G148" s="136" t="s">
        <v>10</v>
      </c>
      <c r="H148" s="137"/>
      <c r="I148" s="138"/>
      <c r="J148" s="126" t="s">
        <v>7</v>
      </c>
      <c r="K148" s="126" t="s">
        <v>8</v>
      </c>
    </row>
    <row r="149" spans="1:11" ht="29" customHeight="1" thickBot="1">
      <c r="A149" s="165"/>
      <c r="B149" s="171"/>
      <c r="C149" s="174"/>
      <c r="D149" s="133"/>
      <c r="E149" s="134"/>
      <c r="F149" s="135"/>
      <c r="G149" s="139"/>
      <c r="H149" s="140"/>
      <c r="I149" s="141"/>
      <c r="J149" s="127"/>
      <c r="K149" s="127"/>
    </row>
    <row r="150" spans="1:11">
      <c r="A150" s="165"/>
      <c r="B150" s="171"/>
      <c r="C150" s="84" t="s">
        <v>1</v>
      </c>
      <c r="D150" s="36">
        <v>78119501</v>
      </c>
      <c r="E150" s="37">
        <v>189729650</v>
      </c>
      <c r="F150" s="38">
        <v>33267001</v>
      </c>
      <c r="G150" s="69">
        <f>(D150/D152)*100</f>
        <v>16.45123639907402</v>
      </c>
      <c r="H150" s="70">
        <f>(E150/E152)*100</f>
        <v>10.45595015802655</v>
      </c>
      <c r="I150" s="71">
        <f>(F150/F152)*100</f>
        <v>17.87110422281873</v>
      </c>
      <c r="J150" s="29">
        <f>AVERAGE(G150:I150)</f>
        <v>14.926096926639767</v>
      </c>
      <c r="K150" s="29">
        <f>(STDEV(G150:I150))/SQRT(3)</f>
        <v>2.272345723324523</v>
      </c>
    </row>
    <row r="151" spans="1:11" ht="16" thickBot="1">
      <c r="A151" s="165"/>
      <c r="B151" s="171"/>
      <c r="C151" s="84" t="s">
        <v>56</v>
      </c>
      <c r="D151" s="8">
        <v>396735392</v>
      </c>
      <c r="E151" s="5">
        <v>1624831888</v>
      </c>
      <c r="F151" s="9">
        <v>152882666</v>
      </c>
      <c r="G151" s="24">
        <f>(D151/D152)*100</f>
        <v>83.54876360092598</v>
      </c>
      <c r="H151" s="25">
        <f>(E151/E152)*100</f>
        <v>89.544049841973447</v>
      </c>
      <c r="I151" s="26">
        <f>(F151/F152)*100</f>
        <v>82.12889577718127</v>
      </c>
      <c r="J151" s="31">
        <f>AVERAGE(G151:I151)</f>
        <v>85.073903073360228</v>
      </c>
      <c r="K151" s="31">
        <f>(STDEV(G151:I151))/SQRT(3)</f>
        <v>2.2723457233245234</v>
      </c>
    </row>
    <row r="152" spans="1:11" ht="16" thickBot="1">
      <c r="A152" s="166"/>
      <c r="B152" s="172"/>
      <c r="C152" s="85" t="s">
        <v>6</v>
      </c>
      <c r="D152" s="10">
        <f>SUM(D150:D151)</f>
        <v>474854893</v>
      </c>
      <c r="E152" s="11">
        <f>SUM(E150:E151)</f>
        <v>1814561538</v>
      </c>
      <c r="F152" s="12">
        <f>SUM(F150:F151)</f>
        <v>186149667</v>
      </c>
      <c r="J152" s="2"/>
      <c r="K152" s="2"/>
    </row>
    <row r="153" spans="1:11" ht="16" thickBot="1">
      <c r="A153" s="76"/>
      <c r="B153" s="77"/>
      <c r="C153" s="44"/>
      <c r="D153" s="44"/>
      <c r="E153" s="44"/>
      <c r="F153" s="44"/>
      <c r="G153" s="44"/>
      <c r="H153" s="44"/>
      <c r="I153" s="44"/>
      <c r="J153" s="81"/>
      <c r="K153" s="81"/>
    </row>
    <row r="154" spans="1:11" ht="16" thickBot="1">
      <c r="A154" s="164" t="s">
        <v>34</v>
      </c>
      <c r="B154" s="170"/>
      <c r="C154" s="132" t="s">
        <v>4</v>
      </c>
      <c r="D154" s="142" t="s">
        <v>9</v>
      </c>
      <c r="E154" s="143"/>
      <c r="F154" s="144"/>
      <c r="G154" s="145" t="s">
        <v>10</v>
      </c>
      <c r="H154" s="146"/>
      <c r="I154" s="147"/>
      <c r="J154" s="126" t="s">
        <v>7</v>
      </c>
      <c r="K154" s="126" t="s">
        <v>8</v>
      </c>
    </row>
    <row r="155" spans="1:11" ht="29" customHeight="1" thickBot="1">
      <c r="A155" s="165"/>
      <c r="B155" s="171"/>
      <c r="C155" s="174"/>
      <c r="D155" s="32"/>
      <c r="E155" s="15"/>
      <c r="F155" s="16"/>
      <c r="G155" s="19"/>
      <c r="H155" s="20"/>
      <c r="I155" s="21"/>
      <c r="J155" s="127"/>
      <c r="K155" s="127"/>
    </row>
    <row r="156" spans="1:11">
      <c r="A156" s="165"/>
      <c r="B156" s="171"/>
      <c r="C156" s="84" t="s">
        <v>1</v>
      </c>
      <c r="D156" s="33"/>
      <c r="E156" s="13"/>
      <c r="F156" s="14"/>
      <c r="G156" s="69"/>
      <c r="H156" s="70"/>
      <c r="I156" s="71"/>
      <c r="J156" s="29"/>
      <c r="K156" s="29"/>
    </row>
    <row r="157" spans="1:11" ht="16" thickBot="1">
      <c r="A157" s="165"/>
      <c r="B157" s="171"/>
      <c r="C157" s="84" t="s">
        <v>56</v>
      </c>
      <c r="D157" s="34"/>
      <c r="E157" s="5"/>
      <c r="F157" s="9"/>
      <c r="G157" s="24"/>
      <c r="H157" s="25"/>
      <c r="I157" s="26"/>
      <c r="J157" s="31"/>
      <c r="K157" s="31"/>
    </row>
    <row r="158" spans="1:11" ht="16" thickBot="1">
      <c r="A158" s="166"/>
      <c r="B158" s="172"/>
      <c r="C158" s="85" t="s">
        <v>6</v>
      </c>
      <c r="D158" s="3">
        <f>SUM(D156:D157)</f>
        <v>0</v>
      </c>
      <c r="E158" s="3">
        <f>SUM(E156:E157)</f>
        <v>0</v>
      </c>
      <c r="F158" s="4">
        <f>SUM(F156:F157)</f>
        <v>0</v>
      </c>
      <c r="J158" s="2"/>
      <c r="K158" s="2"/>
    </row>
    <row r="159" spans="1:11" ht="16" thickBot="1">
      <c r="A159" s="76"/>
      <c r="B159" s="77"/>
      <c r="C159" s="44"/>
      <c r="D159" s="44"/>
      <c r="E159" s="44"/>
      <c r="F159" s="44"/>
      <c r="G159" s="44"/>
      <c r="H159" s="44"/>
      <c r="I159" s="44"/>
      <c r="J159" s="81"/>
      <c r="K159" s="81"/>
    </row>
    <row r="160" spans="1:11">
      <c r="A160" s="164" t="s">
        <v>35</v>
      </c>
      <c r="B160" s="170"/>
      <c r="C160" s="132" t="s">
        <v>4</v>
      </c>
      <c r="D160" s="130" t="s">
        <v>9</v>
      </c>
      <c r="E160" s="131"/>
      <c r="F160" s="132"/>
      <c r="G160" s="136" t="s">
        <v>10</v>
      </c>
      <c r="H160" s="137"/>
      <c r="I160" s="138"/>
      <c r="J160" s="126" t="s">
        <v>7</v>
      </c>
      <c r="K160" s="126" t="s">
        <v>8</v>
      </c>
    </row>
    <row r="161" spans="1:11" ht="29" customHeight="1" thickBot="1">
      <c r="A161" s="165"/>
      <c r="B161" s="171"/>
      <c r="C161" s="174"/>
      <c r="D161" s="133"/>
      <c r="E161" s="134"/>
      <c r="F161" s="135"/>
      <c r="G161" s="139"/>
      <c r="H161" s="140"/>
      <c r="I161" s="141"/>
      <c r="J161" s="127"/>
      <c r="K161" s="127"/>
    </row>
    <row r="162" spans="1:11">
      <c r="A162" s="165"/>
      <c r="B162" s="171"/>
      <c r="C162" s="84" t="s">
        <v>1</v>
      </c>
      <c r="D162">
        <v>43119940</v>
      </c>
      <c r="E162">
        <v>425789657</v>
      </c>
      <c r="F162" s="14">
        <v>816381730</v>
      </c>
      <c r="G162" s="69">
        <f>(D162/D164)*100</f>
        <v>90.103976413955806</v>
      </c>
      <c r="H162" s="70">
        <f>(E162/E164)*100</f>
        <v>96.432420188609854</v>
      </c>
      <c r="I162" s="71">
        <f>(F162/F164)*100</f>
        <v>95.466158852047016</v>
      </c>
      <c r="J162" s="29">
        <f>AVERAGE(G162:I162)</f>
        <v>94.000851818204225</v>
      </c>
      <c r="K162" s="29">
        <f>(STDEV(G162:I162))/SQRT(3)</f>
        <v>1.9683024564169722</v>
      </c>
    </row>
    <row r="163" spans="1:11" ht="16" thickBot="1">
      <c r="A163" s="165"/>
      <c r="B163" s="171"/>
      <c r="C163" s="84" t="s">
        <v>56</v>
      </c>
      <c r="D163">
        <v>4735817</v>
      </c>
      <c r="E163">
        <v>15752364</v>
      </c>
      <c r="F163" s="9">
        <v>38771279</v>
      </c>
      <c r="G163" s="24">
        <f>(D163/D164)*100</f>
        <v>9.896023586044203</v>
      </c>
      <c r="H163" s="25">
        <f>(E163/E164)*100</f>
        <v>3.5675798113901367</v>
      </c>
      <c r="I163" s="26">
        <f>(F163/F164)*100</f>
        <v>4.5338411479529741</v>
      </c>
      <c r="J163" s="31">
        <f>AVERAGE(G163:I163)</f>
        <v>5.9991481817957713</v>
      </c>
      <c r="K163" s="31">
        <f>(STDEV(G163:I163))/SQRT(3)</f>
        <v>1.9683024564169787</v>
      </c>
    </row>
    <row r="164" spans="1:11" ht="16" thickBot="1">
      <c r="A164" s="166"/>
      <c r="B164" s="172"/>
      <c r="C164" s="85" t="s">
        <v>6</v>
      </c>
      <c r="D164" s="3">
        <f>SUM(D162:D163)</f>
        <v>47855757</v>
      </c>
      <c r="E164" s="3">
        <f>SUM(E162:E163)</f>
        <v>441542021</v>
      </c>
      <c r="F164" s="4">
        <f>SUM(F162:F163)</f>
        <v>855153009</v>
      </c>
      <c r="J164" s="2"/>
      <c r="K164" s="2"/>
    </row>
    <row r="165" spans="1:11" ht="16" thickBot="1">
      <c r="A165" s="76"/>
      <c r="B165" s="77"/>
      <c r="C165" s="44"/>
      <c r="D165" s="44"/>
      <c r="E165" s="44"/>
      <c r="F165" s="44"/>
      <c r="G165" s="44"/>
      <c r="H165" s="44"/>
      <c r="I165" s="44"/>
      <c r="J165" s="81"/>
      <c r="K165" s="81"/>
    </row>
    <row r="166" spans="1:11" ht="16" thickBot="1">
      <c r="A166" s="164" t="s">
        <v>36</v>
      </c>
      <c r="B166" s="170"/>
      <c r="C166" s="132" t="s">
        <v>4</v>
      </c>
      <c r="D166" s="142" t="s">
        <v>9</v>
      </c>
      <c r="E166" s="143"/>
      <c r="F166" s="144"/>
      <c r="G166" s="145" t="s">
        <v>10</v>
      </c>
      <c r="H166" s="146"/>
      <c r="I166" s="147"/>
      <c r="J166" s="126" t="s">
        <v>7</v>
      </c>
      <c r="K166" s="126" t="s">
        <v>8</v>
      </c>
    </row>
    <row r="167" spans="1:11" ht="29" customHeight="1" thickBot="1">
      <c r="A167" s="165"/>
      <c r="B167" s="171"/>
      <c r="C167" s="174"/>
      <c r="D167" s="32"/>
      <c r="E167" s="15"/>
      <c r="F167" s="16"/>
      <c r="G167" s="19"/>
      <c r="H167" s="20"/>
      <c r="I167" s="21"/>
      <c r="J167" s="127"/>
      <c r="K167" s="127"/>
    </row>
    <row r="168" spans="1:11">
      <c r="A168" s="165"/>
      <c r="B168" s="171"/>
      <c r="C168" s="84" t="s">
        <v>1</v>
      </c>
      <c r="D168" s="33"/>
      <c r="E168" s="13"/>
      <c r="F168" s="14"/>
      <c r="G168" s="69"/>
      <c r="H168" s="70"/>
      <c r="I168" s="71"/>
      <c r="J168" s="29"/>
      <c r="K168" s="29"/>
    </row>
    <row r="169" spans="1:11" ht="16" thickBot="1">
      <c r="A169" s="165"/>
      <c r="B169" s="171"/>
      <c r="C169" s="84" t="s">
        <v>56</v>
      </c>
      <c r="D169" s="34"/>
      <c r="E169" s="5"/>
      <c r="F169" s="9"/>
      <c r="G169" s="24"/>
      <c r="H169" s="25"/>
      <c r="I169" s="26"/>
      <c r="J169" s="31"/>
      <c r="K169" s="31"/>
    </row>
    <row r="170" spans="1:11" ht="16" thickBot="1">
      <c r="A170" s="166"/>
      <c r="B170" s="172"/>
      <c r="C170" s="85" t="s">
        <v>6</v>
      </c>
      <c r="D170" s="3">
        <f>SUM(D168:D169)</f>
        <v>0</v>
      </c>
      <c r="E170" s="3">
        <f>SUM(E168:E169)</f>
        <v>0</v>
      </c>
      <c r="F170" s="4">
        <f>SUM(F168:F169)</f>
        <v>0</v>
      </c>
      <c r="J170" s="2"/>
      <c r="K170" s="2"/>
    </row>
    <row r="171" spans="1:11" ht="16" thickBot="1">
      <c r="A171" s="76"/>
      <c r="B171" s="77"/>
      <c r="C171" s="44"/>
      <c r="D171" s="44"/>
      <c r="E171" s="44"/>
      <c r="F171" s="44"/>
      <c r="G171" s="44"/>
      <c r="H171" s="44"/>
      <c r="I171" s="44"/>
      <c r="J171" s="81"/>
      <c r="K171" s="81"/>
    </row>
    <row r="172" spans="1:11" ht="16" thickBot="1">
      <c r="A172" s="164" t="s">
        <v>37</v>
      </c>
      <c r="B172" s="170"/>
      <c r="C172" s="132" t="s">
        <v>4</v>
      </c>
      <c r="D172" s="142" t="s">
        <v>9</v>
      </c>
      <c r="E172" s="143"/>
      <c r="F172" s="144"/>
      <c r="G172" s="145" t="s">
        <v>10</v>
      </c>
      <c r="H172" s="146"/>
      <c r="I172" s="147"/>
      <c r="J172" s="126" t="s">
        <v>7</v>
      </c>
      <c r="K172" s="126" t="s">
        <v>8</v>
      </c>
    </row>
    <row r="173" spans="1:11" ht="29" customHeight="1" thickBot="1">
      <c r="A173" s="165"/>
      <c r="B173" s="171"/>
      <c r="C173" s="174"/>
      <c r="D173" s="32"/>
      <c r="E173" s="15"/>
      <c r="F173" s="16"/>
      <c r="G173" s="19"/>
      <c r="H173" s="20"/>
      <c r="I173" s="21"/>
      <c r="J173" s="127"/>
      <c r="K173" s="127"/>
    </row>
    <row r="174" spans="1:11">
      <c r="A174" s="165"/>
      <c r="B174" s="171"/>
      <c r="C174" s="84" t="s">
        <v>1</v>
      </c>
      <c r="D174" s="33"/>
      <c r="E174" s="13"/>
      <c r="F174" s="14"/>
      <c r="G174" s="69"/>
      <c r="H174" s="70"/>
      <c r="I174" s="71"/>
      <c r="J174" s="29"/>
      <c r="K174" s="29"/>
    </row>
    <row r="175" spans="1:11" ht="16" thickBot="1">
      <c r="A175" s="165"/>
      <c r="B175" s="171"/>
      <c r="C175" s="84" t="s">
        <v>56</v>
      </c>
      <c r="D175" s="34"/>
      <c r="E175" s="5"/>
      <c r="F175" s="9"/>
      <c r="G175" s="24"/>
      <c r="H175" s="25"/>
      <c r="I175" s="26"/>
      <c r="J175" s="31"/>
      <c r="K175" s="31"/>
    </row>
    <row r="176" spans="1:11" ht="16" thickBot="1">
      <c r="A176" s="166"/>
      <c r="B176" s="172"/>
      <c r="C176" s="85" t="s">
        <v>6</v>
      </c>
      <c r="D176" s="3">
        <f>SUM(D174:D175)</f>
        <v>0</v>
      </c>
      <c r="E176" s="3">
        <f>SUM(E174:E175)</f>
        <v>0</v>
      </c>
      <c r="F176" s="4">
        <f>SUM(F174:F175)</f>
        <v>0</v>
      </c>
      <c r="J176" s="2"/>
      <c r="K176" s="2"/>
    </row>
    <row r="177" spans="1:16" ht="16" thickBot="1">
      <c r="A177" s="76"/>
      <c r="B177" s="77"/>
      <c r="C177" s="44"/>
      <c r="D177" s="44"/>
      <c r="E177" s="44"/>
      <c r="F177" s="44"/>
      <c r="G177" s="44"/>
      <c r="H177" s="44"/>
      <c r="I177" s="44"/>
      <c r="J177" s="81"/>
      <c r="K177" s="81"/>
    </row>
    <row r="178" spans="1:16">
      <c r="A178" s="164" t="s">
        <v>38</v>
      </c>
      <c r="B178" s="170"/>
      <c r="C178" s="132" t="s">
        <v>4</v>
      </c>
      <c r="D178" s="130" t="s">
        <v>9</v>
      </c>
      <c r="E178" s="131"/>
      <c r="F178" s="132"/>
      <c r="G178" s="136" t="s">
        <v>10</v>
      </c>
      <c r="H178" s="137"/>
      <c r="I178" s="138"/>
      <c r="J178" s="126" t="s">
        <v>7</v>
      </c>
      <c r="K178" s="126" t="s">
        <v>8</v>
      </c>
    </row>
    <row r="179" spans="1:16" ht="29" customHeight="1" thickBot="1">
      <c r="A179" s="165"/>
      <c r="B179" s="171"/>
      <c r="C179" s="174"/>
      <c r="D179" s="133"/>
      <c r="E179" s="134"/>
      <c r="F179" s="135"/>
      <c r="G179" s="139"/>
      <c r="H179" s="140"/>
      <c r="I179" s="141"/>
      <c r="J179" s="127"/>
      <c r="K179" s="127"/>
    </row>
    <row r="180" spans="1:16">
      <c r="A180" s="165"/>
      <c r="B180" s="171"/>
      <c r="C180" s="84" t="s">
        <v>1</v>
      </c>
      <c r="D180" s="36">
        <v>837332153</v>
      </c>
      <c r="E180" s="37">
        <v>1354189275</v>
      </c>
      <c r="F180" s="38">
        <v>147015422</v>
      </c>
      <c r="G180" s="69">
        <f>(D180/D182)*100</f>
        <v>91.464665984385178</v>
      </c>
      <c r="H180" s="70">
        <f>(E180/E182)*100</f>
        <v>94.039832514967927</v>
      </c>
      <c r="I180" s="71">
        <f>(F180/F182)*100</f>
        <v>94.272174062708899</v>
      </c>
      <c r="J180" s="29">
        <f>AVERAGE(G180:I180)</f>
        <v>93.258890854020663</v>
      </c>
      <c r="K180" s="29">
        <f>(STDEV(G180:I180))/SQRT(3)</f>
        <v>0.89961617941867045</v>
      </c>
    </row>
    <row r="181" spans="1:16" ht="17" thickBot="1">
      <c r="A181" s="165"/>
      <c r="B181" s="171"/>
      <c r="C181" s="84" t="s">
        <v>56</v>
      </c>
      <c r="D181" s="8">
        <v>78138476</v>
      </c>
      <c r="E181" s="5">
        <v>85827406</v>
      </c>
      <c r="F181" s="9">
        <v>8932421</v>
      </c>
      <c r="G181" s="24">
        <f>(D181/D182)*100</f>
        <v>8.5353340156148239</v>
      </c>
      <c r="H181" s="25">
        <f>(E181/E182)*100</f>
        <v>5.9601674850320707</v>
      </c>
      <c r="I181" s="26">
        <f>(F181/F182)*100</f>
        <v>5.7278259372910973</v>
      </c>
      <c r="J181" s="31">
        <f>AVERAGE(G181:I181)</f>
        <v>6.7411091459793306</v>
      </c>
      <c r="K181" s="31">
        <f>(STDEV(G181:I181))/SQRT(3)</f>
        <v>0.89961617941867233</v>
      </c>
      <c r="P181" s="87"/>
    </row>
    <row r="182" spans="1:16" ht="16" thickBot="1">
      <c r="A182" s="166"/>
      <c r="B182" s="172"/>
      <c r="C182" s="85" t="s">
        <v>6</v>
      </c>
      <c r="D182" s="10">
        <f>SUM(D180:D181)</f>
        <v>915470629</v>
      </c>
      <c r="E182" s="11">
        <f>SUM(E180:E181)</f>
        <v>1440016681</v>
      </c>
      <c r="F182" s="12">
        <f>SUM(F180:F181)</f>
        <v>155947843</v>
      </c>
      <c r="J182" s="2"/>
      <c r="K182" s="2"/>
    </row>
    <row r="183" spans="1:16" ht="16" thickBot="1">
      <c r="A183" s="76"/>
      <c r="B183" s="77"/>
      <c r="C183" s="44"/>
      <c r="D183" s="44"/>
      <c r="E183" s="44"/>
      <c r="F183" s="44"/>
      <c r="G183" s="44"/>
      <c r="H183" s="44"/>
      <c r="I183" s="44"/>
      <c r="J183" s="81"/>
      <c r="K183" s="81"/>
    </row>
    <row r="184" spans="1:16">
      <c r="A184" s="164" t="s">
        <v>39</v>
      </c>
      <c r="B184" s="170"/>
      <c r="C184" s="132" t="s">
        <v>4</v>
      </c>
      <c r="D184" s="130" t="s">
        <v>9</v>
      </c>
      <c r="E184" s="131"/>
      <c r="F184" s="132"/>
      <c r="G184" s="136" t="s">
        <v>10</v>
      </c>
      <c r="H184" s="137"/>
      <c r="I184" s="138"/>
      <c r="J184" s="126" t="s">
        <v>7</v>
      </c>
      <c r="K184" s="126" t="s">
        <v>8</v>
      </c>
    </row>
    <row r="185" spans="1:16" ht="29" customHeight="1" thickBot="1">
      <c r="A185" s="165"/>
      <c r="B185" s="171"/>
      <c r="C185" s="174"/>
      <c r="D185" s="133"/>
      <c r="E185" s="134"/>
      <c r="F185" s="135"/>
      <c r="G185" s="139"/>
      <c r="H185" s="140"/>
      <c r="I185" s="141"/>
      <c r="J185" s="127"/>
      <c r="K185" s="127"/>
    </row>
    <row r="186" spans="1:16">
      <c r="A186" s="165"/>
      <c r="B186" s="171"/>
      <c r="C186" s="84" t="s">
        <v>1</v>
      </c>
      <c r="D186" s="33">
        <v>14162567</v>
      </c>
      <c r="E186" s="13"/>
      <c r="F186" s="14"/>
      <c r="G186" s="69">
        <f>(D186/D188)*100</f>
        <v>89.442726296131852</v>
      </c>
      <c r="H186" s="70"/>
      <c r="I186" s="71"/>
      <c r="J186" s="29">
        <f>G186</f>
        <v>89.442726296131852</v>
      </c>
      <c r="K186" s="29"/>
    </row>
    <row r="187" spans="1:16" ht="16" thickBot="1">
      <c r="A187" s="165"/>
      <c r="B187" s="171"/>
      <c r="C187" s="84" t="s">
        <v>56</v>
      </c>
      <c r="D187" s="34">
        <v>1671663</v>
      </c>
      <c r="E187" s="5"/>
      <c r="F187" s="9"/>
      <c r="G187" s="24">
        <f>(D187/D188)*100</f>
        <v>10.557273703868139</v>
      </c>
      <c r="H187" s="25"/>
      <c r="I187" s="26"/>
      <c r="J187" s="31">
        <f>G187</f>
        <v>10.557273703868139</v>
      </c>
      <c r="K187" s="31"/>
    </row>
    <row r="188" spans="1:16" ht="16" thickBot="1">
      <c r="A188" s="166"/>
      <c r="B188" s="172"/>
      <c r="C188" s="85" t="s">
        <v>6</v>
      </c>
      <c r="D188" s="3">
        <f>SUM(D186:D187)</f>
        <v>15834230</v>
      </c>
      <c r="E188" s="3">
        <f>SUM(E186:E187)</f>
        <v>0</v>
      </c>
      <c r="F188" s="4">
        <f>SUM(F186:F187)</f>
        <v>0</v>
      </c>
      <c r="J188" s="2"/>
      <c r="K188" s="2"/>
    </row>
    <row r="189" spans="1:16" ht="16" thickBot="1">
      <c r="A189" s="76"/>
      <c r="B189" s="77"/>
      <c r="C189" s="44"/>
      <c r="D189" s="44"/>
      <c r="E189" s="44"/>
      <c r="F189" s="44"/>
      <c r="G189" s="44"/>
      <c r="H189" s="44"/>
      <c r="I189" s="44"/>
      <c r="J189" s="81"/>
      <c r="K189" s="81"/>
    </row>
    <row r="190" spans="1:16">
      <c r="A190" s="164" t="s">
        <v>40</v>
      </c>
      <c r="B190" s="170"/>
      <c r="C190" s="132" t="s">
        <v>4</v>
      </c>
      <c r="D190" s="130" t="s">
        <v>9</v>
      </c>
      <c r="E190" s="131"/>
      <c r="F190" s="132"/>
      <c r="G190" s="136" t="s">
        <v>10</v>
      </c>
      <c r="H190" s="137"/>
      <c r="I190" s="138"/>
      <c r="J190" s="126" t="s">
        <v>7</v>
      </c>
      <c r="K190" s="126" t="s">
        <v>8</v>
      </c>
    </row>
    <row r="191" spans="1:16" ht="29" customHeight="1" thickBot="1">
      <c r="A191" s="165"/>
      <c r="B191" s="171"/>
      <c r="C191" s="174"/>
      <c r="D191" s="133"/>
      <c r="E191" s="134"/>
      <c r="F191" s="135"/>
      <c r="G191" s="139"/>
      <c r="H191" s="140"/>
      <c r="I191" s="141"/>
      <c r="J191" s="127"/>
      <c r="K191" s="127"/>
    </row>
    <row r="192" spans="1:16">
      <c r="A192" s="165"/>
      <c r="B192" s="171"/>
      <c r="C192" s="84" t="s">
        <v>1</v>
      </c>
      <c r="D192" s="36">
        <v>634136345</v>
      </c>
      <c r="E192" s="37">
        <v>587523472</v>
      </c>
      <c r="F192" s="38">
        <v>110194155</v>
      </c>
      <c r="G192" s="69">
        <f>(D192/D194)*100</f>
        <v>98.657964529959429</v>
      </c>
      <c r="H192" s="70">
        <f>(E192/E194)*100</f>
        <v>98.197426835807235</v>
      </c>
      <c r="I192" s="71">
        <f>(F192/F194)*100</f>
        <v>94.386854369307599</v>
      </c>
      <c r="J192" s="29">
        <f>AVERAGE(G192:I192)</f>
        <v>97.080748578358069</v>
      </c>
      <c r="K192" s="29">
        <f>(STDEV(G192:I192))/SQRT(3)</f>
        <v>1.3534921806325755</v>
      </c>
    </row>
    <row r="193" spans="1:11" ht="16" thickBot="1">
      <c r="A193" s="165"/>
      <c r="B193" s="171"/>
      <c r="C193" s="84" t="s">
        <v>56</v>
      </c>
      <c r="D193" s="8">
        <v>8626100</v>
      </c>
      <c r="E193" s="86">
        <v>10784947</v>
      </c>
      <c r="F193" s="39">
        <v>6553199</v>
      </c>
      <c r="G193" s="24">
        <f>(D193/D194)*100</f>
        <v>1.3420354700405683</v>
      </c>
      <c r="H193" s="25">
        <f>(E193/E194)*100</f>
        <v>1.802573164192764</v>
      </c>
      <c r="I193" s="26">
        <f>(F193/F194)*100</f>
        <v>5.6131456306924097</v>
      </c>
      <c r="J193" s="31">
        <f>AVERAGE(G193:I193)</f>
        <v>2.9192514216419139</v>
      </c>
      <c r="K193" s="31">
        <f>(STDEV(G193:I193))/SQRT(3)</f>
        <v>1.353492180632579</v>
      </c>
    </row>
    <row r="194" spans="1:11" ht="16" thickBot="1">
      <c r="A194" s="166"/>
      <c r="B194" s="172"/>
      <c r="C194" s="85" t="s">
        <v>6</v>
      </c>
      <c r="D194" s="3">
        <f>SUM(D192:D193)</f>
        <v>642762445</v>
      </c>
      <c r="E194" s="3">
        <f>SUM(E192:E193)</f>
        <v>598308419</v>
      </c>
      <c r="F194" s="4">
        <f>SUM(F192:F193)</f>
        <v>116747354</v>
      </c>
      <c r="J194" s="2"/>
      <c r="K194" s="2"/>
    </row>
    <row r="195" spans="1:11" ht="16" thickBot="1">
      <c r="A195" s="76"/>
      <c r="B195" s="77"/>
      <c r="C195" s="44"/>
      <c r="D195" s="44"/>
      <c r="E195" s="44"/>
      <c r="F195" s="44"/>
      <c r="G195" s="44"/>
      <c r="H195" s="44"/>
      <c r="I195" s="44"/>
      <c r="J195" s="81"/>
      <c r="K195" s="81"/>
    </row>
    <row r="196" spans="1:11">
      <c r="A196" s="164" t="s">
        <v>41</v>
      </c>
      <c r="B196" s="170"/>
      <c r="C196" s="132" t="s">
        <v>4</v>
      </c>
      <c r="D196" s="130" t="s">
        <v>9</v>
      </c>
      <c r="E196" s="131"/>
      <c r="F196" s="132"/>
      <c r="G196" s="136" t="s">
        <v>10</v>
      </c>
      <c r="H196" s="137"/>
      <c r="I196" s="138"/>
      <c r="J196" s="126" t="s">
        <v>7</v>
      </c>
      <c r="K196" s="126" t="s">
        <v>8</v>
      </c>
    </row>
    <row r="197" spans="1:11" ht="29" customHeight="1" thickBot="1">
      <c r="A197" s="165"/>
      <c r="B197" s="171"/>
      <c r="C197" s="174"/>
      <c r="D197" s="133"/>
      <c r="E197" s="134"/>
      <c r="F197" s="135"/>
      <c r="G197" s="139"/>
      <c r="H197" s="140"/>
      <c r="I197" s="141"/>
      <c r="J197" s="127"/>
      <c r="K197" s="127"/>
    </row>
    <row r="198" spans="1:11">
      <c r="A198" s="165"/>
      <c r="B198" s="171"/>
      <c r="C198" s="84" t="s">
        <v>1</v>
      </c>
      <c r="D198">
        <v>2431354704</v>
      </c>
      <c r="E198" s="13">
        <v>2761598891</v>
      </c>
      <c r="F198" s="14">
        <v>564089133</v>
      </c>
      <c r="G198" s="69">
        <f>(D198/D200)*100</f>
        <v>99.520981048479754</v>
      </c>
      <c r="H198" s="70">
        <f>(E198/E200)*100</f>
        <v>99.083530150793251</v>
      </c>
      <c r="I198" s="71">
        <f>(F198/F200)*100</f>
        <v>99.805549883599639</v>
      </c>
      <c r="J198" s="29">
        <f>AVERAGE(G198:I198)</f>
        <v>99.470020360957548</v>
      </c>
      <c r="K198" s="29">
        <f>(STDEV(G198:I198))/SQRT(3)</f>
        <v>0.2099808462654025</v>
      </c>
    </row>
    <row r="199" spans="1:11" ht="16" thickBot="1">
      <c r="A199" s="165"/>
      <c r="B199" s="171"/>
      <c r="C199" s="84" t="s">
        <v>56</v>
      </c>
      <c r="D199">
        <v>11702708</v>
      </c>
      <c r="E199" s="5">
        <v>25543318</v>
      </c>
      <c r="F199" s="9">
        <v>1099009</v>
      </c>
      <c r="G199" s="24">
        <f>(D199/D200)*100</f>
        <v>0.47901895152024365</v>
      </c>
      <c r="H199" s="25">
        <f>(E199/E200)*100</f>
        <v>0.91646984920675068</v>
      </c>
      <c r="I199" s="26">
        <f>(F199/F200)*100</f>
        <v>0.19445011640035434</v>
      </c>
      <c r="J199" s="31">
        <f>AVERAGE(G199:I199)</f>
        <v>0.52997963904244949</v>
      </c>
      <c r="K199" s="31">
        <f>(STDEV(G199:I199))/SQRT(3)</f>
        <v>0.20998084626540506</v>
      </c>
    </row>
    <row r="200" spans="1:11" ht="16" thickBot="1">
      <c r="A200" s="166"/>
      <c r="B200" s="172"/>
      <c r="C200" s="85" t="s">
        <v>6</v>
      </c>
      <c r="D200" s="3">
        <f>SUM(D198:D199)</f>
        <v>2443057412</v>
      </c>
      <c r="E200" s="3">
        <f>SUM(E198:E199)</f>
        <v>2787142209</v>
      </c>
      <c r="F200" s="4">
        <f>SUM(F198:F199)</f>
        <v>565188142</v>
      </c>
      <c r="J200" s="2"/>
      <c r="K200" s="2"/>
    </row>
    <row r="201" spans="1:11" ht="16" thickBot="1">
      <c r="A201" s="76"/>
      <c r="B201" s="77"/>
      <c r="C201" s="44"/>
      <c r="D201" s="44"/>
      <c r="E201" s="44"/>
      <c r="F201" s="44"/>
      <c r="G201" s="44"/>
      <c r="H201" s="44"/>
      <c r="I201" s="44"/>
      <c r="J201" s="81"/>
      <c r="K201" s="81"/>
    </row>
    <row r="202" spans="1:11" ht="16" thickBot="1">
      <c r="A202" s="164" t="s">
        <v>42</v>
      </c>
      <c r="B202" s="170"/>
      <c r="C202" s="132" t="s">
        <v>4</v>
      </c>
      <c r="D202" s="142" t="s">
        <v>9</v>
      </c>
      <c r="E202" s="143"/>
      <c r="F202" s="144"/>
      <c r="G202" s="145" t="s">
        <v>10</v>
      </c>
      <c r="H202" s="146"/>
      <c r="I202" s="147"/>
      <c r="J202" s="126" t="s">
        <v>7</v>
      </c>
      <c r="K202" s="126" t="s">
        <v>8</v>
      </c>
    </row>
    <row r="203" spans="1:11" ht="29" customHeight="1" thickBot="1">
      <c r="A203" s="165"/>
      <c r="B203" s="171"/>
      <c r="C203" s="174"/>
      <c r="D203" s="32"/>
      <c r="E203" s="15"/>
      <c r="F203" s="16"/>
      <c r="G203" s="19"/>
      <c r="H203" s="20"/>
      <c r="I203" s="21"/>
      <c r="J203" s="127"/>
      <c r="K203" s="127"/>
    </row>
    <row r="204" spans="1:11">
      <c r="A204" s="165"/>
      <c r="B204" s="171"/>
      <c r="C204" s="84" t="s">
        <v>1</v>
      </c>
      <c r="D204" s="33"/>
      <c r="E204" s="13"/>
      <c r="F204" s="14"/>
      <c r="G204" s="69"/>
      <c r="H204" s="70"/>
      <c r="I204" s="71"/>
      <c r="J204" s="29"/>
      <c r="K204" s="29"/>
    </row>
    <row r="205" spans="1:11" ht="16" thickBot="1">
      <c r="A205" s="165"/>
      <c r="B205" s="171"/>
      <c r="C205" s="84" t="s">
        <v>56</v>
      </c>
      <c r="D205" s="34"/>
      <c r="E205" s="5"/>
      <c r="F205" s="9"/>
      <c r="G205" s="24"/>
      <c r="H205" s="25"/>
      <c r="I205" s="26"/>
      <c r="J205" s="31"/>
      <c r="K205" s="31"/>
    </row>
    <row r="206" spans="1:11" ht="16" thickBot="1">
      <c r="A206" s="166"/>
      <c r="B206" s="172"/>
      <c r="C206" s="85" t="s">
        <v>6</v>
      </c>
      <c r="D206" s="3">
        <f>SUM(D204:D205)</f>
        <v>0</v>
      </c>
      <c r="E206" s="3">
        <f>SUM(E204:E205)</f>
        <v>0</v>
      </c>
      <c r="F206" s="4">
        <f>SUM(F204:F205)</f>
        <v>0</v>
      </c>
      <c r="J206" s="2"/>
      <c r="K206" s="2"/>
    </row>
    <row r="207" spans="1:11" ht="16" thickBot="1">
      <c r="A207" s="76"/>
      <c r="B207" s="77"/>
      <c r="C207" s="44"/>
      <c r="D207" s="44"/>
      <c r="E207" s="44"/>
      <c r="F207" s="44"/>
      <c r="G207" s="44"/>
      <c r="H207" s="44"/>
      <c r="I207" s="44"/>
      <c r="J207" s="81"/>
      <c r="K207" s="81"/>
    </row>
    <row r="208" spans="1:11" ht="16" thickBot="1">
      <c r="A208" s="164" t="s">
        <v>43</v>
      </c>
      <c r="B208" s="170"/>
      <c r="C208" s="132" t="s">
        <v>4</v>
      </c>
      <c r="D208" s="142" t="s">
        <v>9</v>
      </c>
      <c r="E208" s="143"/>
      <c r="F208" s="144"/>
      <c r="G208" s="145" t="s">
        <v>10</v>
      </c>
      <c r="H208" s="146"/>
      <c r="I208" s="147"/>
      <c r="J208" s="126" t="s">
        <v>7</v>
      </c>
      <c r="K208" s="126" t="s">
        <v>8</v>
      </c>
    </row>
    <row r="209" spans="1:11" ht="29" customHeight="1" thickBot="1">
      <c r="A209" s="165"/>
      <c r="B209" s="171"/>
      <c r="C209" s="174"/>
      <c r="D209" s="32"/>
      <c r="E209" s="15"/>
      <c r="F209" s="16"/>
      <c r="G209" s="19"/>
      <c r="H209" s="20"/>
      <c r="I209" s="21"/>
      <c r="J209" s="127"/>
      <c r="K209" s="127"/>
    </row>
    <row r="210" spans="1:11">
      <c r="A210" s="165"/>
      <c r="B210" s="171"/>
      <c r="C210" s="84" t="s">
        <v>1</v>
      </c>
      <c r="D210" s="33"/>
      <c r="E210" s="13"/>
      <c r="F210" s="14"/>
      <c r="G210" s="69"/>
      <c r="H210" s="70"/>
      <c r="I210" s="71"/>
      <c r="J210" s="29"/>
      <c r="K210" s="29"/>
    </row>
    <row r="211" spans="1:11" ht="16" thickBot="1">
      <c r="A211" s="165"/>
      <c r="B211" s="171"/>
      <c r="C211" s="84" t="s">
        <v>56</v>
      </c>
      <c r="D211" s="34"/>
      <c r="E211" s="5"/>
      <c r="F211" s="9"/>
      <c r="G211" s="24"/>
      <c r="H211" s="25"/>
      <c r="I211" s="26"/>
      <c r="J211" s="31"/>
      <c r="K211" s="31"/>
    </row>
    <row r="212" spans="1:11" ht="16" thickBot="1">
      <c r="A212" s="166"/>
      <c r="B212" s="172"/>
      <c r="C212" s="85" t="s">
        <v>6</v>
      </c>
      <c r="D212" s="3">
        <f>SUM(D210:D211)</f>
        <v>0</v>
      </c>
      <c r="E212" s="3">
        <f>SUM(E210:E211)</f>
        <v>0</v>
      </c>
      <c r="F212" s="4">
        <f>SUM(F210:F211)</f>
        <v>0</v>
      </c>
      <c r="J212" s="2"/>
      <c r="K212" s="2"/>
    </row>
    <row r="213" spans="1:11" ht="16" thickBot="1">
      <c r="A213" s="76"/>
      <c r="B213" s="77"/>
      <c r="C213" s="44"/>
      <c r="D213" s="44"/>
      <c r="E213" s="44"/>
      <c r="F213" s="44"/>
      <c r="G213" s="44"/>
      <c r="H213" s="44"/>
      <c r="I213" s="44"/>
      <c r="J213" s="81"/>
      <c r="K213" s="81"/>
    </row>
    <row r="214" spans="1:11" ht="16" thickBot="1">
      <c r="A214" s="164" t="s">
        <v>44</v>
      </c>
      <c r="B214" s="170"/>
      <c r="C214" s="132" t="s">
        <v>4</v>
      </c>
      <c r="D214" s="142" t="s">
        <v>9</v>
      </c>
      <c r="E214" s="143"/>
      <c r="F214" s="144"/>
      <c r="G214" s="145" t="s">
        <v>10</v>
      </c>
      <c r="H214" s="146"/>
      <c r="I214" s="147"/>
      <c r="J214" s="126" t="s">
        <v>7</v>
      </c>
      <c r="K214" s="126" t="s">
        <v>8</v>
      </c>
    </row>
    <row r="215" spans="1:11" ht="29" customHeight="1" thickBot="1">
      <c r="A215" s="165"/>
      <c r="B215" s="171"/>
      <c r="C215" s="174"/>
      <c r="D215" s="32"/>
      <c r="E215" s="15"/>
      <c r="F215" s="16"/>
      <c r="G215" s="19"/>
      <c r="H215" s="20"/>
      <c r="I215" s="21"/>
      <c r="J215" s="127"/>
      <c r="K215" s="127"/>
    </row>
    <row r="216" spans="1:11">
      <c r="A216" s="165"/>
      <c r="B216" s="171"/>
      <c r="C216" s="84" t="s">
        <v>1</v>
      </c>
      <c r="D216" s="33"/>
      <c r="E216" s="13"/>
      <c r="F216" s="14"/>
      <c r="G216" s="69"/>
      <c r="H216" s="70"/>
      <c r="I216" s="71"/>
      <c r="J216" s="29"/>
      <c r="K216" s="29"/>
    </row>
    <row r="217" spans="1:11" ht="16" thickBot="1">
      <c r="A217" s="165"/>
      <c r="B217" s="171"/>
      <c r="C217" s="84" t="s">
        <v>56</v>
      </c>
      <c r="D217" s="34"/>
      <c r="E217" s="5"/>
      <c r="F217" s="9"/>
      <c r="G217" s="24"/>
      <c r="H217" s="25"/>
      <c r="I217" s="26"/>
      <c r="J217" s="31"/>
      <c r="K217" s="31"/>
    </row>
    <row r="218" spans="1:11" ht="16" thickBot="1">
      <c r="A218" s="166"/>
      <c r="B218" s="172"/>
      <c r="C218" s="85" t="s">
        <v>6</v>
      </c>
      <c r="D218" s="3">
        <f>SUM(D216:D217)</f>
        <v>0</v>
      </c>
      <c r="E218" s="3">
        <f>SUM(E216:E217)</f>
        <v>0</v>
      </c>
      <c r="F218" s="4">
        <f>SUM(F216:F217)</f>
        <v>0</v>
      </c>
      <c r="J218" s="2"/>
      <c r="K218" s="2"/>
    </row>
    <row r="219" spans="1:11" ht="16" thickBot="1">
      <c r="A219" s="76"/>
      <c r="B219" s="77"/>
      <c r="C219" s="44"/>
      <c r="D219" s="44"/>
      <c r="E219" s="44"/>
      <c r="F219" s="44"/>
      <c r="G219" s="44"/>
      <c r="H219" s="44"/>
      <c r="I219" s="44"/>
      <c r="J219" s="81"/>
      <c r="K219" s="81"/>
    </row>
    <row r="220" spans="1:11" ht="16" thickBot="1">
      <c r="A220" s="164" t="s">
        <v>45</v>
      </c>
      <c r="B220" s="170"/>
      <c r="C220" s="132" t="s">
        <v>4</v>
      </c>
      <c r="D220" s="142" t="s">
        <v>9</v>
      </c>
      <c r="E220" s="143"/>
      <c r="F220" s="144"/>
      <c r="G220" s="145" t="s">
        <v>10</v>
      </c>
      <c r="H220" s="146"/>
      <c r="I220" s="147"/>
      <c r="J220" s="126" t="s">
        <v>7</v>
      </c>
      <c r="K220" s="126" t="s">
        <v>8</v>
      </c>
    </row>
    <row r="221" spans="1:11" ht="29" customHeight="1" thickBot="1">
      <c r="A221" s="165"/>
      <c r="B221" s="171"/>
      <c r="C221" s="174"/>
      <c r="D221" s="32"/>
      <c r="E221" s="15"/>
      <c r="F221" s="16"/>
      <c r="G221" s="19"/>
      <c r="H221" s="20"/>
      <c r="I221" s="21"/>
      <c r="J221" s="127"/>
      <c r="K221" s="127"/>
    </row>
    <row r="222" spans="1:11">
      <c r="A222" s="165"/>
      <c r="B222" s="171"/>
      <c r="C222" s="84" t="s">
        <v>1</v>
      </c>
      <c r="D222" s="33"/>
      <c r="E222" s="13"/>
      <c r="F222" s="14"/>
      <c r="G222" s="69"/>
      <c r="H222" s="70"/>
      <c r="I222" s="71"/>
      <c r="J222" s="29"/>
      <c r="K222" s="29"/>
    </row>
    <row r="223" spans="1:11" ht="16" thickBot="1">
      <c r="A223" s="165"/>
      <c r="B223" s="171"/>
      <c r="C223" s="84" t="s">
        <v>56</v>
      </c>
      <c r="D223" s="34"/>
      <c r="E223" s="5"/>
      <c r="F223" s="9"/>
      <c r="G223" s="24"/>
      <c r="H223" s="25"/>
      <c r="I223" s="26"/>
      <c r="J223" s="31"/>
      <c r="K223" s="31"/>
    </row>
    <row r="224" spans="1:11" ht="16" thickBot="1">
      <c r="A224" s="166"/>
      <c r="B224" s="172"/>
      <c r="C224" s="85" t="s">
        <v>6</v>
      </c>
      <c r="D224" s="3">
        <f>SUM(D222:D223)</f>
        <v>0</v>
      </c>
      <c r="E224" s="3">
        <f>SUM(E222:E223)</f>
        <v>0</v>
      </c>
      <c r="F224" s="4">
        <f>SUM(F222:F223)</f>
        <v>0</v>
      </c>
      <c r="J224" s="2"/>
      <c r="K224" s="2"/>
    </row>
    <row r="225" spans="1:11" ht="16" thickBot="1">
      <c r="A225" s="76"/>
      <c r="B225" s="77"/>
      <c r="C225" s="44"/>
      <c r="D225" s="44"/>
      <c r="E225" s="44"/>
      <c r="F225" s="44"/>
      <c r="G225" s="44"/>
      <c r="H225" s="44"/>
      <c r="I225" s="44"/>
      <c r="J225" s="81"/>
      <c r="K225" s="81"/>
    </row>
    <row r="226" spans="1:11" ht="16" thickBot="1">
      <c r="A226" s="164" t="s">
        <v>46</v>
      </c>
      <c r="B226" s="170"/>
      <c r="C226" s="132" t="s">
        <v>4</v>
      </c>
      <c r="D226" s="142" t="s">
        <v>9</v>
      </c>
      <c r="E226" s="143"/>
      <c r="F226" s="144"/>
      <c r="G226" s="145" t="s">
        <v>10</v>
      </c>
      <c r="H226" s="146"/>
      <c r="I226" s="147"/>
      <c r="J226" s="126" t="s">
        <v>7</v>
      </c>
      <c r="K226" s="126" t="s">
        <v>8</v>
      </c>
    </row>
    <row r="227" spans="1:11" ht="29" customHeight="1" thickBot="1">
      <c r="A227" s="165"/>
      <c r="B227" s="171"/>
      <c r="C227" s="174"/>
      <c r="D227" s="32"/>
      <c r="E227" s="15"/>
      <c r="F227" s="16"/>
      <c r="G227" s="19"/>
      <c r="H227" s="20"/>
      <c r="I227" s="21"/>
      <c r="J227" s="127"/>
      <c r="K227" s="127"/>
    </row>
    <row r="228" spans="1:11">
      <c r="A228" s="165"/>
      <c r="B228" s="171"/>
      <c r="C228" s="84" t="s">
        <v>1</v>
      </c>
      <c r="D228" s="33"/>
      <c r="E228" s="13"/>
      <c r="F228" s="14"/>
      <c r="G228" s="69"/>
      <c r="H228" s="70"/>
      <c r="I228" s="71"/>
      <c r="J228" s="29"/>
      <c r="K228" s="29"/>
    </row>
    <row r="229" spans="1:11" ht="16" thickBot="1">
      <c r="A229" s="165"/>
      <c r="B229" s="171"/>
      <c r="C229" s="84" t="s">
        <v>56</v>
      </c>
      <c r="D229" s="34"/>
      <c r="E229" s="5"/>
      <c r="F229" s="9"/>
      <c r="G229" s="24"/>
      <c r="H229" s="25"/>
      <c r="I229" s="26"/>
      <c r="J229" s="31"/>
      <c r="K229" s="31"/>
    </row>
    <row r="230" spans="1:11" ht="16" thickBot="1">
      <c r="A230" s="166"/>
      <c r="B230" s="172"/>
      <c r="C230" s="85" t="s">
        <v>6</v>
      </c>
      <c r="D230" s="3">
        <f>SUM(D228:D229)</f>
        <v>0</v>
      </c>
      <c r="E230" s="3">
        <f>SUM(E228:E229)</f>
        <v>0</v>
      </c>
      <c r="F230" s="4">
        <f>SUM(F228:F229)</f>
        <v>0</v>
      </c>
      <c r="J230" s="2"/>
      <c r="K230" s="2"/>
    </row>
    <row r="231" spans="1:11" ht="16" thickBot="1">
      <c r="A231" s="76"/>
      <c r="B231" s="77"/>
      <c r="C231" s="44"/>
      <c r="D231" s="44"/>
      <c r="E231" s="44"/>
      <c r="F231" s="44"/>
      <c r="G231" s="44"/>
      <c r="H231" s="44"/>
      <c r="I231" s="44"/>
      <c r="J231" s="81"/>
      <c r="K231" s="81"/>
    </row>
    <row r="232" spans="1:11" ht="16" thickBot="1">
      <c r="A232" s="164" t="s">
        <v>47</v>
      </c>
      <c r="B232" s="170"/>
      <c r="C232" s="132" t="s">
        <v>4</v>
      </c>
      <c r="D232" s="142" t="s">
        <v>9</v>
      </c>
      <c r="E232" s="143"/>
      <c r="F232" s="144"/>
      <c r="G232" s="145" t="s">
        <v>10</v>
      </c>
      <c r="H232" s="146"/>
      <c r="I232" s="147"/>
      <c r="J232" s="126" t="s">
        <v>7</v>
      </c>
      <c r="K232" s="126" t="s">
        <v>8</v>
      </c>
    </row>
    <row r="233" spans="1:11" ht="29" customHeight="1" thickBot="1">
      <c r="A233" s="165"/>
      <c r="B233" s="171"/>
      <c r="C233" s="174"/>
      <c r="D233" s="32"/>
      <c r="E233" s="15"/>
      <c r="F233" s="16"/>
      <c r="G233" s="19"/>
      <c r="H233" s="20"/>
      <c r="I233" s="21"/>
      <c r="J233" s="127"/>
      <c r="K233" s="127"/>
    </row>
    <row r="234" spans="1:11">
      <c r="A234" s="165"/>
      <c r="B234" s="171"/>
      <c r="C234" s="84" t="s">
        <v>1</v>
      </c>
      <c r="D234" s="33"/>
      <c r="E234" s="13"/>
      <c r="F234" s="14"/>
      <c r="G234" s="69"/>
      <c r="H234" s="70"/>
      <c r="I234" s="71"/>
      <c r="J234" s="29"/>
      <c r="K234" s="29"/>
    </row>
    <row r="235" spans="1:11" ht="16" thickBot="1">
      <c r="A235" s="165"/>
      <c r="B235" s="171"/>
      <c r="C235" s="84" t="s">
        <v>56</v>
      </c>
      <c r="D235" s="34"/>
      <c r="E235" s="5"/>
      <c r="F235" s="9"/>
      <c r="G235" s="24"/>
      <c r="H235" s="25"/>
      <c r="I235" s="26"/>
      <c r="J235" s="31"/>
      <c r="K235" s="31"/>
    </row>
    <row r="236" spans="1:11" ht="16" thickBot="1">
      <c r="A236" s="166"/>
      <c r="B236" s="172"/>
      <c r="C236" s="85" t="s">
        <v>6</v>
      </c>
      <c r="D236" s="3">
        <f>SUM(D234:D235)</f>
        <v>0</v>
      </c>
      <c r="E236" s="3">
        <f>SUM(E234:E235)</f>
        <v>0</v>
      </c>
      <c r="F236" s="4">
        <f>SUM(F234:F235)</f>
        <v>0</v>
      </c>
      <c r="J236" s="2"/>
      <c r="K236" s="2"/>
    </row>
    <row r="237" spans="1:11" ht="16" thickBot="1">
      <c r="A237" s="76"/>
      <c r="B237" s="77"/>
      <c r="C237" s="44"/>
      <c r="D237" s="44"/>
      <c r="E237" s="44"/>
      <c r="F237" s="44"/>
      <c r="G237" s="44"/>
      <c r="H237" s="44"/>
      <c r="I237" s="44"/>
      <c r="J237" s="81"/>
      <c r="K237" s="81"/>
    </row>
    <row r="238" spans="1:11" ht="16" thickBot="1">
      <c r="A238" s="164" t="s">
        <v>48</v>
      </c>
      <c r="B238" s="170"/>
      <c r="C238" s="132" t="s">
        <v>4</v>
      </c>
      <c r="D238" s="142" t="s">
        <v>9</v>
      </c>
      <c r="E238" s="143"/>
      <c r="F238" s="144"/>
      <c r="G238" s="145" t="s">
        <v>10</v>
      </c>
      <c r="H238" s="146"/>
      <c r="I238" s="147"/>
      <c r="J238" s="126" t="s">
        <v>7</v>
      </c>
      <c r="K238" s="126" t="s">
        <v>8</v>
      </c>
    </row>
    <row r="239" spans="1:11" ht="29" customHeight="1" thickBot="1">
      <c r="A239" s="165"/>
      <c r="B239" s="171"/>
      <c r="C239" s="174"/>
      <c r="D239" s="32"/>
      <c r="E239" s="15"/>
      <c r="F239" s="16"/>
      <c r="G239" s="19"/>
      <c r="H239" s="20"/>
      <c r="I239" s="21"/>
      <c r="J239" s="127"/>
      <c r="K239" s="127"/>
    </row>
    <row r="240" spans="1:11">
      <c r="A240" s="165"/>
      <c r="B240" s="171"/>
      <c r="C240" s="84" t="s">
        <v>1</v>
      </c>
      <c r="D240" s="33"/>
      <c r="E240" s="13"/>
      <c r="F240" s="14"/>
      <c r="G240" s="69"/>
      <c r="H240" s="70"/>
      <c r="I240" s="71"/>
      <c r="J240" s="29"/>
      <c r="K240" s="29"/>
    </row>
    <row r="241" spans="1:11" ht="16" thickBot="1">
      <c r="A241" s="165"/>
      <c r="B241" s="171"/>
      <c r="C241" s="84" t="s">
        <v>56</v>
      </c>
      <c r="D241" s="34"/>
      <c r="E241" s="5"/>
      <c r="F241" s="9"/>
      <c r="G241" s="24"/>
      <c r="H241" s="25"/>
      <c r="I241" s="26"/>
      <c r="J241" s="31"/>
      <c r="K241" s="31"/>
    </row>
    <row r="242" spans="1:11" ht="16" thickBot="1">
      <c r="A242" s="166"/>
      <c r="B242" s="172"/>
      <c r="C242" s="85" t="s">
        <v>6</v>
      </c>
      <c r="D242" s="3">
        <f>SUM(D240:D241)</f>
        <v>0</v>
      </c>
      <c r="E242" s="3">
        <f>SUM(E240:E241)</f>
        <v>0</v>
      </c>
      <c r="F242" s="4">
        <f>SUM(F240:F241)</f>
        <v>0</v>
      </c>
      <c r="J242" s="2"/>
      <c r="K242" s="2"/>
    </row>
    <row r="243" spans="1:11" ht="16" thickBot="1">
      <c r="A243" s="76"/>
      <c r="B243" s="77"/>
      <c r="C243" s="44"/>
      <c r="D243" s="44"/>
      <c r="E243" s="44"/>
      <c r="F243" s="44"/>
      <c r="G243" s="44"/>
      <c r="H243" s="44"/>
      <c r="I243" s="44"/>
      <c r="J243" s="81"/>
      <c r="K243" s="81"/>
    </row>
    <row r="244" spans="1:11" ht="16" thickBot="1">
      <c r="A244" s="167" t="s">
        <v>49</v>
      </c>
      <c r="B244" s="170"/>
      <c r="C244" s="132" t="s">
        <v>4</v>
      </c>
      <c r="D244" s="142" t="s">
        <v>9</v>
      </c>
      <c r="E244" s="143"/>
      <c r="F244" s="144"/>
      <c r="G244" s="145" t="s">
        <v>10</v>
      </c>
      <c r="H244" s="146"/>
      <c r="I244" s="147"/>
      <c r="J244" s="126" t="s">
        <v>7</v>
      </c>
      <c r="K244" s="126" t="s">
        <v>8</v>
      </c>
    </row>
    <row r="245" spans="1:11" ht="16" thickBot="1">
      <c r="A245" s="168"/>
      <c r="B245" s="171"/>
      <c r="C245" s="174"/>
      <c r="D245" s="32"/>
      <c r="E245" s="15"/>
      <c r="F245" s="16"/>
      <c r="G245" s="19"/>
      <c r="H245" s="20"/>
      <c r="I245" s="21"/>
      <c r="J245" s="127"/>
      <c r="K245" s="127"/>
    </row>
    <row r="246" spans="1:11">
      <c r="A246" s="168"/>
      <c r="B246" s="171"/>
      <c r="C246" s="84" t="s">
        <v>1</v>
      </c>
      <c r="D246" s="33"/>
      <c r="E246" s="13"/>
      <c r="F246" s="14"/>
      <c r="G246" s="69"/>
      <c r="H246" s="70"/>
      <c r="I246" s="71"/>
      <c r="J246" s="29"/>
      <c r="K246" s="29"/>
    </row>
    <row r="247" spans="1:11" ht="16" thickBot="1">
      <c r="A247" s="168"/>
      <c r="B247" s="171"/>
      <c r="C247" s="84" t="s">
        <v>56</v>
      </c>
      <c r="D247" s="34"/>
      <c r="E247" s="5"/>
      <c r="F247" s="9"/>
      <c r="G247" s="24"/>
      <c r="H247" s="25"/>
      <c r="I247" s="26"/>
      <c r="J247" s="31"/>
      <c r="K247" s="31"/>
    </row>
    <row r="248" spans="1:11" ht="16" thickBot="1">
      <c r="A248" s="169"/>
      <c r="B248" s="172"/>
      <c r="C248" s="85" t="s">
        <v>6</v>
      </c>
      <c r="D248" s="3">
        <f>SUM(D246:D247)</f>
        <v>0</v>
      </c>
      <c r="E248" s="3">
        <f>SUM(E246:E247)</f>
        <v>0</v>
      </c>
      <c r="F248" s="4">
        <f>SUM(F246:F247)</f>
        <v>0</v>
      </c>
      <c r="J248" s="2"/>
      <c r="K248" s="2"/>
    </row>
    <row r="249" spans="1:11">
      <c r="A249" s="83"/>
      <c r="B249" s="77"/>
      <c r="C249" s="44"/>
      <c r="D249" s="44"/>
      <c r="E249" s="44"/>
      <c r="F249" s="44"/>
      <c r="G249" s="44"/>
      <c r="H249" s="44"/>
      <c r="I249" s="44"/>
      <c r="J249" s="81"/>
      <c r="K249" s="81"/>
    </row>
  </sheetData>
  <mergeCells count="257">
    <mergeCell ref="K27:K28"/>
    <mergeCell ref="C34:C35"/>
    <mergeCell ref="D34:F34"/>
    <mergeCell ref="G34:I34"/>
    <mergeCell ref="J34:J35"/>
    <mergeCell ref="K34:K35"/>
    <mergeCell ref="C27:C28"/>
    <mergeCell ref="D27:F27"/>
    <mergeCell ref="G27:I27"/>
    <mergeCell ref="J27:J28"/>
    <mergeCell ref="K40:K41"/>
    <mergeCell ref="C46:C47"/>
    <mergeCell ref="J46:J47"/>
    <mergeCell ref="K46:K47"/>
    <mergeCell ref="C40:C41"/>
    <mergeCell ref="D40:F40"/>
    <mergeCell ref="G40:I40"/>
    <mergeCell ref="J40:J41"/>
    <mergeCell ref="D46:F47"/>
    <mergeCell ref="G46:I47"/>
    <mergeCell ref="K52:K53"/>
    <mergeCell ref="C58:C59"/>
    <mergeCell ref="J58:J59"/>
    <mergeCell ref="K58:K59"/>
    <mergeCell ref="C52:C53"/>
    <mergeCell ref="J52:J53"/>
    <mergeCell ref="D52:F53"/>
    <mergeCell ref="G52:I53"/>
    <mergeCell ref="D58:F59"/>
    <mergeCell ref="G58:I59"/>
    <mergeCell ref="K64:K65"/>
    <mergeCell ref="C70:C71"/>
    <mergeCell ref="D70:F70"/>
    <mergeCell ref="G70:I70"/>
    <mergeCell ref="J70:J71"/>
    <mergeCell ref="K70:K71"/>
    <mergeCell ref="C64:C65"/>
    <mergeCell ref="D64:F64"/>
    <mergeCell ref="G64:I64"/>
    <mergeCell ref="J64:J65"/>
    <mergeCell ref="K76:K77"/>
    <mergeCell ref="C82:C83"/>
    <mergeCell ref="J82:J83"/>
    <mergeCell ref="K82:K83"/>
    <mergeCell ref="C76:C77"/>
    <mergeCell ref="D76:F76"/>
    <mergeCell ref="G76:I76"/>
    <mergeCell ref="J76:J77"/>
    <mergeCell ref="D82:F83"/>
    <mergeCell ref="G82:I83"/>
    <mergeCell ref="K88:K89"/>
    <mergeCell ref="C94:C95"/>
    <mergeCell ref="J94:J95"/>
    <mergeCell ref="K94:K95"/>
    <mergeCell ref="C88:C89"/>
    <mergeCell ref="D88:F88"/>
    <mergeCell ref="G88:I88"/>
    <mergeCell ref="J88:J89"/>
    <mergeCell ref="D94:F95"/>
    <mergeCell ref="G94:I95"/>
    <mergeCell ref="K100:K101"/>
    <mergeCell ref="C106:C107"/>
    <mergeCell ref="J106:J107"/>
    <mergeCell ref="K106:K107"/>
    <mergeCell ref="C100:C101"/>
    <mergeCell ref="J100:J101"/>
    <mergeCell ref="B148:B152"/>
    <mergeCell ref="K112:K113"/>
    <mergeCell ref="C118:C119"/>
    <mergeCell ref="J118:J119"/>
    <mergeCell ref="K118:K119"/>
    <mergeCell ref="C112:C113"/>
    <mergeCell ref="J112:J113"/>
    <mergeCell ref="K124:K125"/>
    <mergeCell ref="C130:C131"/>
    <mergeCell ref="J130:J131"/>
    <mergeCell ref="K130:K131"/>
    <mergeCell ref="C124:C125"/>
    <mergeCell ref="J124:J125"/>
    <mergeCell ref="B142:B146"/>
    <mergeCell ref="D130:F131"/>
    <mergeCell ref="B154:B158"/>
    <mergeCell ref="C136:C137"/>
    <mergeCell ref="D136:F136"/>
    <mergeCell ref="G136:I136"/>
    <mergeCell ref="J136:J137"/>
    <mergeCell ref="B112:B116"/>
    <mergeCell ref="B118:B122"/>
    <mergeCell ref="B124:B128"/>
    <mergeCell ref="B130:B134"/>
    <mergeCell ref="B136:B140"/>
    <mergeCell ref="B40:B44"/>
    <mergeCell ref="B46:B50"/>
    <mergeCell ref="B52:B56"/>
    <mergeCell ref="B58:B62"/>
    <mergeCell ref="B64:B68"/>
    <mergeCell ref="B70:B74"/>
    <mergeCell ref="K148:K149"/>
    <mergeCell ref="C154:C155"/>
    <mergeCell ref="D154:F154"/>
    <mergeCell ref="G154:I154"/>
    <mergeCell ref="J154:J155"/>
    <mergeCell ref="K154:K155"/>
    <mergeCell ref="C148:C149"/>
    <mergeCell ref="J148:J149"/>
    <mergeCell ref="B76:B80"/>
    <mergeCell ref="B82:B86"/>
    <mergeCell ref="B88:B92"/>
    <mergeCell ref="B94:B98"/>
    <mergeCell ref="B100:B104"/>
    <mergeCell ref="B106:B110"/>
    <mergeCell ref="K136:K137"/>
    <mergeCell ref="C142:C143"/>
    <mergeCell ref="J142:J143"/>
    <mergeCell ref="K142:K143"/>
    <mergeCell ref="A244:A248"/>
    <mergeCell ref="B172:B176"/>
    <mergeCell ref="B178:B182"/>
    <mergeCell ref="B226:B230"/>
    <mergeCell ref="B232:B236"/>
    <mergeCell ref="K160:K161"/>
    <mergeCell ref="C166:C167"/>
    <mergeCell ref="D166:F166"/>
    <mergeCell ref="G166:I166"/>
    <mergeCell ref="J166:J167"/>
    <mergeCell ref="K166:K167"/>
    <mergeCell ref="C160:C161"/>
    <mergeCell ref="J160:J161"/>
    <mergeCell ref="B166:B170"/>
    <mergeCell ref="B238:B242"/>
    <mergeCell ref="B244:B248"/>
    <mergeCell ref="A226:A230"/>
    <mergeCell ref="A232:A236"/>
    <mergeCell ref="B184:B188"/>
    <mergeCell ref="B190:B194"/>
    <mergeCell ref="B220:B224"/>
    <mergeCell ref="B160:B164"/>
    <mergeCell ref="K172:K173"/>
    <mergeCell ref="C178:C179"/>
    <mergeCell ref="C172:C173"/>
    <mergeCell ref="D172:F172"/>
    <mergeCell ref="G172:I172"/>
    <mergeCell ref="J172:J173"/>
    <mergeCell ref="A238:A242"/>
    <mergeCell ref="K184:K185"/>
    <mergeCell ref="C190:C191"/>
    <mergeCell ref="J190:J191"/>
    <mergeCell ref="K190:K191"/>
    <mergeCell ref="C184:C185"/>
    <mergeCell ref="J184:J185"/>
    <mergeCell ref="D184:F185"/>
    <mergeCell ref="G184:I185"/>
    <mergeCell ref="D190:F191"/>
    <mergeCell ref="G190:I191"/>
    <mergeCell ref="C196:C197"/>
    <mergeCell ref="J196:J197"/>
    <mergeCell ref="A214:A218"/>
    <mergeCell ref="A220:A224"/>
    <mergeCell ref="B196:B200"/>
    <mergeCell ref="B202:B206"/>
    <mergeCell ref="B208:B212"/>
    <mergeCell ref="G196:I197"/>
    <mergeCell ref="A166:A170"/>
    <mergeCell ref="A172:A176"/>
    <mergeCell ref="A178:A182"/>
    <mergeCell ref="K208:K209"/>
    <mergeCell ref="C214:C215"/>
    <mergeCell ref="D214:F214"/>
    <mergeCell ref="G214:I214"/>
    <mergeCell ref="J214:J215"/>
    <mergeCell ref="K214:K215"/>
    <mergeCell ref="C208:C209"/>
    <mergeCell ref="D208:F208"/>
    <mergeCell ref="G208:I208"/>
    <mergeCell ref="J208:J209"/>
    <mergeCell ref="A184:A188"/>
    <mergeCell ref="A190:A194"/>
    <mergeCell ref="A196:A200"/>
    <mergeCell ref="A202:A206"/>
    <mergeCell ref="A208:A212"/>
    <mergeCell ref="K196:K197"/>
    <mergeCell ref="C202:C203"/>
    <mergeCell ref="D202:F202"/>
    <mergeCell ref="J178:J179"/>
    <mergeCell ref="K178:K179"/>
    <mergeCell ref="K202:K203"/>
    <mergeCell ref="K238:K239"/>
    <mergeCell ref="C232:C233"/>
    <mergeCell ref="D232:F232"/>
    <mergeCell ref="G232:I232"/>
    <mergeCell ref="J232:J233"/>
    <mergeCell ref="A112:A116"/>
    <mergeCell ref="A118:A122"/>
    <mergeCell ref="A124:A128"/>
    <mergeCell ref="A130:A134"/>
    <mergeCell ref="A136:A140"/>
    <mergeCell ref="A142:A146"/>
    <mergeCell ref="K220:K221"/>
    <mergeCell ref="C226:C227"/>
    <mergeCell ref="D226:F226"/>
    <mergeCell ref="G226:I226"/>
    <mergeCell ref="J226:J227"/>
    <mergeCell ref="K226:K227"/>
    <mergeCell ref="C220:C221"/>
    <mergeCell ref="D220:F220"/>
    <mergeCell ref="G220:I220"/>
    <mergeCell ref="J220:J221"/>
    <mergeCell ref="B214:B218"/>
    <mergeCell ref="D196:F197"/>
    <mergeCell ref="A148:A152"/>
    <mergeCell ref="A154:A158"/>
    <mergeCell ref="A160:A164"/>
    <mergeCell ref="K244:K245"/>
    <mergeCell ref="A34:A38"/>
    <mergeCell ref="B34:B38"/>
    <mergeCell ref="A40:A44"/>
    <mergeCell ref="A46:A50"/>
    <mergeCell ref="A52:A56"/>
    <mergeCell ref="A58:A62"/>
    <mergeCell ref="A64:A68"/>
    <mergeCell ref="A70:A74"/>
    <mergeCell ref="A76:A80"/>
    <mergeCell ref="C244:C245"/>
    <mergeCell ref="D244:F244"/>
    <mergeCell ref="G244:I244"/>
    <mergeCell ref="J244:J245"/>
    <mergeCell ref="A82:A86"/>
    <mergeCell ref="A88:A92"/>
    <mergeCell ref="A94:A98"/>
    <mergeCell ref="A100:A104"/>
    <mergeCell ref="A106:A110"/>
    <mergeCell ref="K232:K233"/>
    <mergeCell ref="C238:C239"/>
    <mergeCell ref="D238:F238"/>
    <mergeCell ref="G238:I238"/>
    <mergeCell ref="J238:J239"/>
    <mergeCell ref="D100:F101"/>
    <mergeCell ref="G100:I101"/>
    <mergeCell ref="D106:F107"/>
    <mergeCell ref="G106:I107"/>
    <mergeCell ref="D112:F113"/>
    <mergeCell ref="G112:I113"/>
    <mergeCell ref="D118:F119"/>
    <mergeCell ref="G118:I119"/>
    <mergeCell ref="D124:F125"/>
    <mergeCell ref="G124:I125"/>
    <mergeCell ref="G130:I131"/>
    <mergeCell ref="D142:F143"/>
    <mergeCell ref="G142:I143"/>
    <mergeCell ref="D148:F149"/>
    <mergeCell ref="G148:I149"/>
    <mergeCell ref="D160:F161"/>
    <mergeCell ref="G160:I161"/>
    <mergeCell ref="D178:F179"/>
    <mergeCell ref="G178:I179"/>
    <mergeCell ref="G202:I202"/>
    <mergeCell ref="J202:J203"/>
  </mergeCells>
  <phoneticPr fontId="6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9B47-9E20-4648-8033-F3BD736411D7}">
  <dimension ref="A1"/>
  <sheetViews>
    <sheetView workbookViewId="0">
      <selection activeCell="E40" sqref="E39:E40"/>
    </sheetView>
  </sheetViews>
  <sheetFormatPr baseColWidth="10" defaultRowHeight="15"/>
  <sheetData/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710D-9AB7-1B4F-ADD2-71A7BCE5C525}">
  <dimension ref="A1:J51"/>
  <sheetViews>
    <sheetView tabSelected="1" topLeftCell="A30" workbookViewId="0">
      <selection activeCell="J50" sqref="J50"/>
    </sheetView>
  </sheetViews>
  <sheetFormatPr baseColWidth="10" defaultRowHeight="15"/>
  <cols>
    <col min="7" max="9" width="10.83203125" style="187"/>
  </cols>
  <sheetData>
    <row r="1" spans="1:10" ht="16" thickBot="1">
      <c r="G1"/>
      <c r="H1"/>
      <c r="I1"/>
    </row>
    <row r="2" spans="1:10" ht="16" thickBot="1">
      <c r="A2" s="183"/>
      <c r="B2" s="50" t="s">
        <v>1</v>
      </c>
      <c r="C2" s="51" t="s">
        <v>2</v>
      </c>
      <c r="D2" s="52" t="s">
        <v>3</v>
      </c>
      <c r="E2" s="44"/>
      <c r="F2" s="44"/>
      <c r="G2" s="50">
        <v>7</v>
      </c>
      <c r="H2" s="51">
        <v>8</v>
      </c>
      <c r="I2" s="52">
        <v>12</v>
      </c>
    </row>
    <row r="3" spans="1:10">
      <c r="A3" s="184" t="s">
        <v>20</v>
      </c>
      <c r="B3" s="53">
        <v>11.688394488933156</v>
      </c>
      <c r="C3" s="54">
        <v>13.687007324746327</v>
      </c>
      <c r="D3" s="55">
        <v>74.624598186320512</v>
      </c>
      <c r="E3" s="72"/>
      <c r="F3" s="72"/>
      <c r="G3" s="198">
        <v>0</v>
      </c>
      <c r="H3" s="199">
        <v>0</v>
      </c>
      <c r="I3" s="200">
        <v>0</v>
      </c>
      <c r="J3" s="201" t="s">
        <v>65</v>
      </c>
    </row>
    <row r="4" spans="1:10">
      <c r="A4" s="185" t="s">
        <v>21</v>
      </c>
      <c r="B4" s="56">
        <v>25.039177752011611</v>
      </c>
      <c r="C4" s="58">
        <v>10.474689492196058</v>
      </c>
      <c r="D4" s="60">
        <v>64.486132755792326</v>
      </c>
      <c r="E4" s="72"/>
      <c r="F4" s="72"/>
      <c r="G4" s="192">
        <v>0</v>
      </c>
      <c r="H4" s="190">
        <v>0</v>
      </c>
      <c r="I4" s="194">
        <v>1</v>
      </c>
      <c r="J4" s="201" t="s">
        <v>66</v>
      </c>
    </row>
    <row r="5" spans="1:10" ht="16" thickBot="1">
      <c r="A5" s="186" t="s">
        <v>25</v>
      </c>
      <c r="B5" s="57">
        <v>36.882926655131421</v>
      </c>
      <c r="C5" s="62">
        <v>19.905902806556284</v>
      </c>
      <c r="D5" s="61">
        <v>43.211170538312295</v>
      </c>
      <c r="E5" s="72"/>
      <c r="F5" s="72"/>
      <c r="G5" s="192">
        <v>0</v>
      </c>
      <c r="H5" s="190">
        <v>0</v>
      </c>
      <c r="I5" s="194">
        <v>2</v>
      </c>
      <c r="J5" s="202" t="s">
        <v>67</v>
      </c>
    </row>
    <row r="6" spans="1:10">
      <c r="G6" s="192">
        <v>0</v>
      </c>
      <c r="H6" s="190">
        <v>1</v>
      </c>
      <c r="I6" s="194">
        <v>0</v>
      </c>
      <c r="J6" s="201" t="s">
        <v>65</v>
      </c>
    </row>
    <row r="7" spans="1:10">
      <c r="G7" s="192">
        <v>0</v>
      </c>
      <c r="H7" s="190">
        <v>1</v>
      </c>
      <c r="I7" s="194">
        <v>1</v>
      </c>
      <c r="J7" s="201" t="s">
        <v>66</v>
      </c>
    </row>
    <row r="8" spans="1:10">
      <c r="G8" s="192">
        <v>0</v>
      </c>
      <c r="H8" s="191">
        <v>1.3</v>
      </c>
      <c r="I8" s="193">
        <v>2</v>
      </c>
      <c r="J8" s="202" t="s">
        <v>67</v>
      </c>
    </row>
    <row r="9" spans="1:10">
      <c r="G9" s="192">
        <v>1</v>
      </c>
      <c r="H9" s="190">
        <v>0</v>
      </c>
      <c r="I9" s="194">
        <v>0</v>
      </c>
      <c r="J9" s="201" t="s">
        <v>65</v>
      </c>
    </row>
    <row r="10" spans="1:10">
      <c r="G10" s="192">
        <v>1</v>
      </c>
      <c r="H10" s="190">
        <v>0</v>
      </c>
      <c r="I10" s="194">
        <v>1</v>
      </c>
      <c r="J10" s="201" t="s">
        <v>66</v>
      </c>
    </row>
    <row r="11" spans="1:10">
      <c r="G11" s="192">
        <v>0.89285714285714002</v>
      </c>
      <c r="H11" s="191">
        <v>0</v>
      </c>
      <c r="I11" s="193">
        <v>2</v>
      </c>
      <c r="J11" s="202" t="s">
        <v>67</v>
      </c>
    </row>
    <row r="12" spans="1:10">
      <c r="G12" s="192">
        <v>1.03571428571429</v>
      </c>
      <c r="H12" s="190">
        <v>0.66785714285714304</v>
      </c>
      <c r="I12" s="194">
        <v>0</v>
      </c>
      <c r="J12" s="201" t="s">
        <v>65</v>
      </c>
    </row>
    <row r="13" spans="1:10">
      <c r="G13" s="192">
        <v>1.1785714285714299</v>
      </c>
      <c r="H13" s="190">
        <v>0.71428571428571397</v>
      </c>
      <c r="I13" s="194">
        <v>1</v>
      </c>
      <c r="J13" s="201" t="s">
        <v>66</v>
      </c>
    </row>
    <row r="14" spans="1:10">
      <c r="G14" s="192">
        <v>1.3214285714285701</v>
      </c>
      <c r="H14" s="190">
        <v>2</v>
      </c>
      <c r="I14" s="194">
        <v>0</v>
      </c>
      <c r="J14" s="202" t="s">
        <v>67</v>
      </c>
    </row>
    <row r="15" spans="1:10">
      <c r="G15" s="192">
        <v>1.46428571428571</v>
      </c>
      <c r="H15" s="190">
        <v>2</v>
      </c>
      <c r="I15" s="194">
        <v>1</v>
      </c>
      <c r="J15" s="201" t="s">
        <v>65</v>
      </c>
    </row>
    <row r="16" spans="1:10">
      <c r="G16" s="192">
        <v>1</v>
      </c>
      <c r="H16" s="191">
        <v>2</v>
      </c>
      <c r="I16" s="193">
        <v>2</v>
      </c>
      <c r="J16" s="201" t="s">
        <v>66</v>
      </c>
    </row>
    <row r="17" spans="7:10">
      <c r="G17" s="192">
        <v>2</v>
      </c>
      <c r="H17" s="190">
        <v>0</v>
      </c>
      <c r="I17" s="194">
        <v>0</v>
      </c>
      <c r="J17" s="202" t="s">
        <v>67</v>
      </c>
    </row>
    <row r="18" spans="7:10">
      <c r="G18" s="192">
        <v>2</v>
      </c>
      <c r="H18" s="190">
        <v>0</v>
      </c>
      <c r="I18" s="194">
        <v>1</v>
      </c>
      <c r="J18" s="201" t="s">
        <v>65</v>
      </c>
    </row>
    <row r="19" spans="7:10">
      <c r="G19" s="192">
        <v>2</v>
      </c>
      <c r="H19" s="191">
        <v>0</v>
      </c>
      <c r="I19" s="193">
        <v>2</v>
      </c>
      <c r="J19" s="201" t="s">
        <v>66</v>
      </c>
    </row>
    <row r="20" spans="7:10">
      <c r="G20" s="192">
        <v>2</v>
      </c>
      <c r="H20" s="190">
        <v>0.66785714285714304</v>
      </c>
      <c r="I20" s="194">
        <v>0</v>
      </c>
      <c r="J20" s="202" t="s">
        <v>67</v>
      </c>
    </row>
    <row r="21" spans="7:10">
      <c r="G21" s="192">
        <v>2</v>
      </c>
      <c r="H21" s="190">
        <v>0.71428571428571397</v>
      </c>
      <c r="I21" s="194">
        <v>1</v>
      </c>
      <c r="J21" s="201" t="s">
        <v>65</v>
      </c>
    </row>
    <row r="22" spans="7:10">
      <c r="G22" s="192">
        <v>2</v>
      </c>
      <c r="H22" s="190">
        <v>2</v>
      </c>
      <c r="I22" s="194">
        <v>0</v>
      </c>
      <c r="J22" s="201" t="s">
        <v>66</v>
      </c>
    </row>
    <row r="23" spans="7:10">
      <c r="G23" s="192">
        <v>2</v>
      </c>
      <c r="H23" s="190">
        <v>2</v>
      </c>
      <c r="I23" s="194">
        <v>1</v>
      </c>
      <c r="J23" s="202" t="s">
        <v>67</v>
      </c>
    </row>
    <row r="24" spans="7:10" ht="16" thickBot="1">
      <c r="G24" s="195">
        <v>2</v>
      </c>
      <c r="H24" s="196">
        <v>2</v>
      </c>
      <c r="I24" s="197">
        <v>2</v>
      </c>
      <c r="J24" s="201" t="s">
        <v>65</v>
      </c>
    </row>
    <row r="25" spans="7:10">
      <c r="G25" s="188"/>
      <c r="H25" s="189"/>
      <c r="I25" s="189"/>
    </row>
    <row r="42" spans="1:9" ht="16" thickBot="1">
      <c r="A42" s="203"/>
      <c r="B42" s="203" t="s">
        <v>68</v>
      </c>
      <c r="C42" s="203" t="s">
        <v>69</v>
      </c>
      <c r="D42" s="203" t="s">
        <v>70</v>
      </c>
      <c r="G42" s="204">
        <v>4</v>
      </c>
      <c r="H42" s="204">
        <v>5</v>
      </c>
    </row>
    <row r="43" spans="1:9" ht="16" thickTop="1">
      <c r="A43">
        <v>4</v>
      </c>
      <c r="B43">
        <v>30</v>
      </c>
      <c r="C43">
        <v>20</v>
      </c>
      <c r="D43">
        <v>50</v>
      </c>
      <c r="G43" s="189">
        <v>0</v>
      </c>
      <c r="H43" s="189">
        <v>0</v>
      </c>
      <c r="I43" s="205" t="s">
        <v>65</v>
      </c>
    </row>
    <row r="44" spans="1:9">
      <c r="A44">
        <v>5</v>
      </c>
      <c r="B44">
        <v>10</v>
      </c>
      <c r="C44">
        <v>40</v>
      </c>
      <c r="D44">
        <v>50</v>
      </c>
      <c r="G44" s="189">
        <v>0</v>
      </c>
      <c r="H44" s="189">
        <v>1</v>
      </c>
      <c r="I44" s="205" t="s">
        <v>66</v>
      </c>
    </row>
    <row r="45" spans="1:9">
      <c r="G45" s="189">
        <v>0</v>
      </c>
      <c r="H45" s="189">
        <v>2</v>
      </c>
      <c r="I45" s="205" t="s">
        <v>67</v>
      </c>
    </row>
    <row r="46" spans="1:9">
      <c r="G46" s="189">
        <v>1</v>
      </c>
      <c r="H46" s="189">
        <v>0</v>
      </c>
      <c r="I46" s="205" t="s">
        <v>71</v>
      </c>
    </row>
    <row r="47" spans="1:9">
      <c r="G47" s="189">
        <v>1</v>
      </c>
      <c r="H47" s="189">
        <v>1</v>
      </c>
      <c r="I47" s="205" t="s">
        <v>72</v>
      </c>
    </row>
    <row r="48" spans="1:9">
      <c r="G48" s="189">
        <v>1</v>
      </c>
      <c r="H48" s="189">
        <v>2</v>
      </c>
      <c r="I48" s="205" t="s">
        <v>73</v>
      </c>
    </row>
    <row r="49" spans="7:8">
      <c r="G49" s="187">
        <v>2</v>
      </c>
      <c r="H49" s="187">
        <v>0</v>
      </c>
    </row>
    <row r="50" spans="7:8">
      <c r="G50" s="187">
        <v>2</v>
      </c>
      <c r="H50" s="187">
        <v>1</v>
      </c>
    </row>
    <row r="51" spans="7:8">
      <c r="G51" s="187">
        <v>2</v>
      </c>
      <c r="H51" s="187">
        <v>2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Fucose +F</vt:lpstr>
      <vt:lpstr>Glucose</vt:lpstr>
      <vt:lpstr>GlcNAc</vt:lpstr>
      <vt:lpstr>__</vt:lpstr>
      <vt:lpstr>fucose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Microsoft Office User</cp:lastModifiedBy>
  <dcterms:created xsi:type="dcterms:W3CDTF">2015-10-20T03:44:37Z</dcterms:created>
  <dcterms:modified xsi:type="dcterms:W3CDTF">2021-06-16T06:12:16Z</dcterms:modified>
</cp:coreProperties>
</file>