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148\Documents\Post_Phd_work\Pressure_controlled_DI\DI\"/>
    </mc:Choice>
  </mc:AlternateContent>
  <bookViews>
    <workbookView xWindow="0" yWindow="0" windowWidth="14370" windowHeight="8190" tabRatio="986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2" i="1"/>
  <c r="S29" i="1" l="1"/>
  <c r="P29" i="1"/>
  <c r="N29" i="1"/>
  <c r="M29" i="1"/>
  <c r="I29" i="1"/>
  <c r="Q29" i="1" s="1"/>
  <c r="G29" i="1"/>
  <c r="E29" i="1"/>
  <c r="C29" i="1"/>
  <c r="O29" i="1" s="1"/>
  <c r="Q28" i="1"/>
  <c r="P28" i="1"/>
  <c r="O28" i="1"/>
  <c r="N28" i="1"/>
  <c r="S28" i="1" s="1"/>
  <c r="M28" i="1"/>
  <c r="R28" i="1" s="1"/>
  <c r="I28" i="1"/>
  <c r="G28" i="1"/>
  <c r="E28" i="1"/>
  <c r="C28" i="1"/>
  <c r="Q27" i="1"/>
  <c r="P27" i="1"/>
  <c r="S27" i="1" s="1"/>
  <c r="N27" i="1"/>
  <c r="M27" i="1"/>
  <c r="I27" i="1"/>
  <c r="G27" i="1"/>
  <c r="E27" i="1"/>
  <c r="C27" i="1"/>
  <c r="O27" i="1" s="1"/>
  <c r="R27" i="1" s="1"/>
  <c r="S26" i="1"/>
  <c r="P26" i="1"/>
  <c r="O26" i="1"/>
  <c r="N26" i="1"/>
  <c r="M26" i="1"/>
  <c r="I26" i="1"/>
  <c r="Q26" i="1" s="1"/>
  <c r="G26" i="1"/>
  <c r="E26" i="1"/>
  <c r="C26" i="1"/>
  <c r="Q25" i="1"/>
  <c r="P25" i="1"/>
  <c r="O25" i="1"/>
  <c r="R25" i="1" s="1"/>
  <c r="N25" i="1"/>
  <c r="S25" i="1" s="1"/>
  <c r="M25" i="1"/>
  <c r="I25" i="1"/>
  <c r="G25" i="1"/>
  <c r="E25" i="1"/>
  <c r="C25" i="1"/>
  <c r="S24" i="1"/>
  <c r="Q24" i="1"/>
  <c r="P24" i="1"/>
  <c r="N24" i="1"/>
  <c r="M24" i="1"/>
  <c r="I24" i="1"/>
  <c r="G24" i="1"/>
  <c r="E24" i="1"/>
  <c r="C24" i="1"/>
  <c r="O24" i="1" s="1"/>
  <c r="R24" i="1" s="1"/>
  <c r="P23" i="1"/>
  <c r="O23" i="1"/>
  <c r="N23" i="1"/>
  <c r="S23" i="1" s="1"/>
  <c r="M23" i="1"/>
  <c r="R23" i="1" s="1"/>
  <c r="I23" i="1"/>
  <c r="Q23" i="1" s="1"/>
  <c r="G23" i="1"/>
  <c r="E23" i="1"/>
  <c r="C23" i="1"/>
  <c r="Q22" i="1"/>
  <c r="P22" i="1"/>
  <c r="S22" i="1" s="1"/>
  <c r="N22" i="1"/>
  <c r="M22" i="1"/>
  <c r="I22" i="1"/>
  <c r="G22" i="1"/>
  <c r="E22" i="1"/>
  <c r="C22" i="1"/>
  <c r="O22" i="1" s="1"/>
  <c r="R22" i="1" s="1"/>
  <c r="S21" i="1"/>
  <c r="P21" i="1"/>
  <c r="N21" i="1"/>
  <c r="M21" i="1"/>
  <c r="I21" i="1"/>
  <c r="Q21" i="1" s="1"/>
  <c r="G21" i="1"/>
  <c r="E21" i="1"/>
  <c r="C21" i="1"/>
  <c r="O21" i="1" s="1"/>
  <c r="R21" i="1" s="1"/>
  <c r="Q20" i="1"/>
  <c r="P20" i="1"/>
  <c r="O20" i="1"/>
  <c r="N20" i="1"/>
  <c r="S20" i="1" s="1"/>
  <c r="M20" i="1"/>
  <c r="R20" i="1" s="1"/>
  <c r="I20" i="1"/>
  <c r="G20" i="1"/>
  <c r="E20" i="1"/>
  <c r="C20" i="1"/>
  <c r="Q19" i="1"/>
  <c r="P19" i="1"/>
  <c r="S19" i="1" s="1"/>
  <c r="N19" i="1"/>
  <c r="M19" i="1"/>
  <c r="I19" i="1"/>
  <c r="G19" i="1"/>
  <c r="E19" i="1"/>
  <c r="C19" i="1"/>
  <c r="O19" i="1" s="1"/>
  <c r="R19" i="1" s="1"/>
  <c r="S18" i="1"/>
  <c r="P18" i="1"/>
  <c r="O18" i="1"/>
  <c r="N18" i="1"/>
  <c r="M18" i="1"/>
  <c r="I18" i="1"/>
  <c r="Q18" i="1" s="1"/>
  <c r="G18" i="1"/>
  <c r="E18" i="1"/>
  <c r="C18" i="1"/>
  <c r="Q17" i="1"/>
  <c r="P17" i="1"/>
  <c r="O17" i="1"/>
  <c r="R17" i="1" s="1"/>
  <c r="N17" i="1"/>
  <c r="S17" i="1" s="1"/>
  <c r="M17" i="1"/>
  <c r="I17" i="1"/>
  <c r="G17" i="1"/>
  <c r="E17" i="1"/>
  <c r="C17" i="1"/>
  <c r="S16" i="1"/>
  <c r="Q16" i="1"/>
  <c r="P16" i="1"/>
  <c r="N16" i="1"/>
  <c r="M16" i="1"/>
  <c r="I16" i="1"/>
  <c r="G16" i="1"/>
  <c r="E16" i="1"/>
  <c r="C16" i="1"/>
  <c r="O16" i="1" s="1"/>
  <c r="R16" i="1" s="1"/>
  <c r="P15" i="1"/>
  <c r="O15" i="1"/>
  <c r="N15" i="1"/>
  <c r="S15" i="1" s="1"/>
  <c r="M15" i="1"/>
  <c r="I15" i="1"/>
  <c r="Q15" i="1" s="1"/>
  <c r="G15" i="1"/>
  <c r="E15" i="1"/>
  <c r="C15" i="1"/>
  <c r="Q14" i="1"/>
  <c r="P14" i="1"/>
  <c r="S14" i="1" s="1"/>
  <c r="N14" i="1"/>
  <c r="M14" i="1"/>
  <c r="I14" i="1"/>
  <c r="G14" i="1"/>
  <c r="E14" i="1"/>
  <c r="C14" i="1"/>
  <c r="O14" i="1" s="1"/>
  <c r="R14" i="1" s="1"/>
  <c r="S13" i="1"/>
  <c r="P13" i="1"/>
  <c r="N13" i="1"/>
  <c r="M13" i="1"/>
  <c r="I13" i="1"/>
  <c r="Q13" i="1" s="1"/>
  <c r="G13" i="1"/>
  <c r="E13" i="1"/>
  <c r="C13" i="1"/>
  <c r="O13" i="1" s="1"/>
  <c r="R13" i="1" s="1"/>
  <c r="Q12" i="1"/>
  <c r="P12" i="1"/>
  <c r="O12" i="1"/>
  <c r="N12" i="1"/>
  <c r="S12" i="1" s="1"/>
  <c r="M12" i="1"/>
  <c r="R12" i="1" s="1"/>
  <c r="I12" i="1"/>
  <c r="G12" i="1"/>
  <c r="E12" i="1"/>
  <c r="C12" i="1"/>
  <c r="Q11" i="1"/>
  <c r="P11" i="1"/>
  <c r="S11" i="1" s="1"/>
  <c r="N11" i="1"/>
  <c r="M11" i="1"/>
  <c r="I11" i="1"/>
  <c r="G11" i="1"/>
  <c r="E11" i="1"/>
  <c r="C11" i="1"/>
  <c r="O11" i="1" s="1"/>
  <c r="R11" i="1" s="1"/>
  <c r="S10" i="1"/>
  <c r="P10" i="1"/>
  <c r="O10" i="1"/>
  <c r="N10" i="1"/>
  <c r="M10" i="1"/>
  <c r="I10" i="1"/>
  <c r="Q10" i="1" s="1"/>
  <c r="G10" i="1"/>
  <c r="E10" i="1"/>
  <c r="C10" i="1"/>
  <c r="Q9" i="1"/>
  <c r="P9" i="1"/>
  <c r="O9" i="1"/>
  <c r="R9" i="1" s="1"/>
  <c r="N9" i="1"/>
  <c r="S9" i="1" s="1"/>
  <c r="M9" i="1"/>
  <c r="I9" i="1"/>
  <c r="G9" i="1"/>
  <c r="E9" i="1"/>
  <c r="C9" i="1"/>
  <c r="S8" i="1"/>
  <c r="Q8" i="1"/>
  <c r="P8" i="1"/>
  <c r="N8" i="1"/>
  <c r="M8" i="1"/>
  <c r="I8" i="1"/>
  <c r="G8" i="1"/>
  <c r="E8" i="1"/>
  <c r="C8" i="1"/>
  <c r="O8" i="1" s="1"/>
  <c r="R8" i="1" s="1"/>
  <c r="P7" i="1"/>
  <c r="O7" i="1"/>
  <c r="N7" i="1"/>
  <c r="S7" i="1" s="1"/>
  <c r="M7" i="1"/>
  <c r="R7" i="1" s="1"/>
  <c r="I7" i="1"/>
  <c r="Q7" i="1" s="1"/>
  <c r="G7" i="1"/>
  <c r="E7" i="1"/>
  <c r="C7" i="1"/>
  <c r="Q6" i="1"/>
  <c r="P6" i="1"/>
  <c r="S6" i="1" s="1"/>
  <c r="N6" i="1"/>
  <c r="M6" i="1"/>
  <c r="I6" i="1"/>
  <c r="G6" i="1"/>
  <c r="E6" i="1"/>
  <c r="C6" i="1"/>
  <c r="O6" i="1" s="1"/>
  <c r="R6" i="1" s="1"/>
  <c r="S5" i="1"/>
  <c r="P5" i="1"/>
  <c r="N5" i="1"/>
  <c r="M5" i="1"/>
  <c r="I5" i="1"/>
  <c r="Q5" i="1" s="1"/>
  <c r="G5" i="1"/>
  <c r="E5" i="1"/>
  <c r="C5" i="1"/>
  <c r="O5" i="1" s="1"/>
  <c r="R5" i="1" s="1"/>
  <c r="Q4" i="1"/>
  <c r="P4" i="1"/>
  <c r="O4" i="1"/>
  <c r="N4" i="1"/>
  <c r="S4" i="1" s="1"/>
  <c r="M4" i="1"/>
  <c r="R4" i="1" s="1"/>
  <c r="I4" i="1"/>
  <c r="G4" i="1"/>
  <c r="E4" i="1"/>
  <c r="C4" i="1"/>
  <c r="Q3" i="1"/>
  <c r="P3" i="1"/>
  <c r="S3" i="1" s="1"/>
  <c r="N3" i="1"/>
  <c r="M3" i="1"/>
  <c r="I3" i="1"/>
  <c r="G3" i="1"/>
  <c r="E3" i="1"/>
  <c r="C3" i="1"/>
  <c r="O3" i="1" s="1"/>
  <c r="R3" i="1" s="1"/>
  <c r="S2" i="1"/>
  <c r="P2" i="1"/>
  <c r="O2" i="1"/>
  <c r="N2" i="1"/>
  <c r="M2" i="1"/>
  <c r="I2" i="1"/>
  <c r="Q2" i="1" s="1"/>
  <c r="G2" i="1"/>
  <c r="E2" i="1"/>
  <c r="C2" i="1"/>
  <c r="R10" i="1" l="1"/>
  <c r="R26" i="1"/>
  <c r="R29" i="1"/>
  <c r="R18" i="1"/>
  <c r="R15" i="1"/>
  <c r="R2" i="1"/>
</calcChain>
</file>

<file path=xl/sharedStrings.xml><?xml version="1.0" encoding="utf-8"?>
<sst xmlns="http://schemas.openxmlformats.org/spreadsheetml/2006/main" count="25" uniqueCount="22">
  <si>
    <t>Order</t>
  </si>
  <si>
    <t>R i (mm)</t>
  </si>
  <si>
    <t>R i (cm)</t>
  </si>
  <si>
    <t>R w (mm)</t>
  </si>
  <si>
    <t>R w (cm)</t>
  </si>
  <si>
    <t>R m (mm)</t>
  </si>
  <si>
    <t>R m(cm)</t>
  </si>
  <si>
    <t>r imax (mm)</t>
  </si>
  <si>
    <t>r imax(cm)</t>
  </si>
  <si>
    <t>P 1 (Pa)</t>
  </si>
  <si>
    <t>n 1</t>
  </si>
  <si>
    <t>n 2</t>
  </si>
  <si>
    <t>P1 (cm H2O)</t>
  </si>
  <si>
    <t>Ri ^2 (mm^2)</t>
  </si>
  <si>
    <t>Ri^2 (cm^2)</t>
  </si>
  <si>
    <t>Rimax^2 (mm^2)</t>
  </si>
  <si>
    <t>Rimax^2 (cm^2)</t>
  </si>
  <si>
    <t>P2 (cm H2O)</t>
  </si>
  <si>
    <t>P2 (Pa)</t>
  </si>
  <si>
    <t>γ (1/mm)</t>
  </si>
  <si>
    <t>P1(mmHg)</t>
  </si>
  <si>
    <t>P2(mmHg)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</si>
</sst>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tabSelected="1" topLeftCell="O1" zoomScaleNormal="100" workbookViewId="0">
      <selection activeCell="G8" sqref="A8:XFD8"/>
    </sheetView>
  </sheetViews>
  <sheetFormatPr defaultRowHeight="12.75" x14ac:dyDescent="0.2"/>
  <cols>
    <col min="1" max="7" width="8.5703125"/>
    <col min="8" max="8" width="12.140625"/>
    <col min="9" max="9" width="10.5703125" customWidth="1"/>
    <col min="10" max="10" width="13.28515625" customWidth="1"/>
    <col min="11" max="12" width="8.5703125"/>
    <col min="13" max="13" width="14.85546875" customWidth="1"/>
    <col min="14" max="14" width="11.42578125" customWidth="1"/>
    <col min="15" max="15" width="13.5703125" customWidth="1"/>
    <col min="16" max="16" width="19" customWidth="1"/>
    <col min="17" max="17" width="19.140625"/>
    <col min="18" max="18" width="12.5703125" customWidth="1"/>
    <col min="19" max="19" width="16.5703125" customWidth="1"/>
    <col min="20" max="20" width="12" customWidth="1"/>
    <col min="21" max="1025" width="8.5703125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</row>
    <row r="2" spans="1:21" x14ac:dyDescent="0.2">
      <c r="A2">
        <v>1</v>
      </c>
      <c r="B2">
        <v>5.8000000000000003E-2</v>
      </c>
      <c r="C2">
        <f t="shared" ref="C2:C29" si="0">B2/10</f>
        <v>5.8000000000000005E-3</v>
      </c>
      <c r="D2">
        <v>0.109</v>
      </c>
      <c r="E2">
        <f t="shared" ref="E2:E29" si="1">D2/10</f>
        <v>1.09E-2</v>
      </c>
      <c r="F2">
        <v>0.121</v>
      </c>
      <c r="G2">
        <f t="shared" ref="G2:G29" si="2">F2/10</f>
        <v>1.21E-2</v>
      </c>
      <c r="H2">
        <v>0.29599999999999999</v>
      </c>
      <c r="I2">
        <f t="shared" ref="I2:I29" si="3">H2/10</f>
        <v>2.9599999999999998E-2</v>
      </c>
      <c r="J2">
        <v>15.728</v>
      </c>
      <c r="K2">
        <v>1</v>
      </c>
      <c r="L2">
        <v>7</v>
      </c>
      <c r="M2">
        <f t="shared" ref="M2:M29" si="4">(J2/98.0665)</f>
        <v>0.16038096597716855</v>
      </c>
      <c r="N2">
        <f t="shared" ref="N2:N29" si="5">(B2^2)</f>
        <v>3.3640000000000002E-3</v>
      </c>
      <c r="O2">
        <f t="shared" ref="O2:O29" si="6">(C2)^2</f>
        <v>3.3640000000000003E-5</v>
      </c>
      <c r="P2">
        <f t="shared" ref="P2:P29" si="7">(H2^2)</f>
        <v>8.7615999999999986E-2</v>
      </c>
      <c r="Q2">
        <f t="shared" ref="Q2:Q29" si="8">(I2)^2</f>
        <v>8.7615999999999985E-4</v>
      </c>
      <c r="R2">
        <f t="shared" ref="R2:R29" si="9">(M2*L2*(O2-Q2))/(K2*O2)</f>
        <v>-28.117395962710706</v>
      </c>
      <c r="S2">
        <f t="shared" ref="S2:S29" si="10">((J2*L2*(N2-P2)))/(K2*N2)</f>
        <v>-2757.3746111771693</v>
      </c>
      <c r="T2">
        <f>J2*0.00750062</f>
        <v>0.11796975136</v>
      </c>
      <c r="U2">
        <f>S2*0.00750062</f>
        <v>-20.682019156087701</v>
      </c>
    </row>
    <row r="3" spans="1:21" x14ac:dyDescent="0.2">
      <c r="A3">
        <v>2</v>
      </c>
      <c r="B3">
        <v>6.5000000000000002E-2</v>
      </c>
      <c r="C3">
        <f t="shared" si="0"/>
        <v>6.5000000000000006E-3</v>
      </c>
      <c r="D3">
        <v>0.11600000000000001</v>
      </c>
      <c r="E3">
        <f t="shared" si="1"/>
        <v>1.1600000000000001E-2</v>
      </c>
      <c r="F3">
        <v>0.128</v>
      </c>
      <c r="G3">
        <f t="shared" si="2"/>
        <v>1.2800000000000001E-2</v>
      </c>
      <c r="H3">
        <v>0.318</v>
      </c>
      <c r="I3">
        <f t="shared" si="3"/>
        <v>3.1800000000000002E-2</v>
      </c>
      <c r="J3">
        <v>17.341999999999999</v>
      </c>
      <c r="K3">
        <v>1</v>
      </c>
      <c r="L3">
        <v>7</v>
      </c>
      <c r="M3">
        <f t="shared" si="4"/>
        <v>0.1768391856546323</v>
      </c>
      <c r="N3">
        <f t="shared" si="5"/>
        <v>4.2250000000000005E-3</v>
      </c>
      <c r="O3">
        <f t="shared" si="6"/>
        <v>4.2250000000000011E-5</v>
      </c>
      <c r="P3">
        <f t="shared" si="7"/>
        <v>0.10112400000000001</v>
      </c>
      <c r="Q3">
        <f t="shared" si="8"/>
        <v>1.0112400000000001E-3</v>
      </c>
      <c r="R3">
        <f t="shared" si="9"/>
        <v>-28.390244202423073</v>
      </c>
      <c r="S3">
        <f t="shared" si="10"/>
        <v>-2784.1318830769228</v>
      </c>
      <c r="T3">
        <f t="shared" ref="T3:T29" si="11">J3*0.00750062</f>
        <v>0.13007575203999999</v>
      </c>
      <c r="U3">
        <f t="shared" ref="U3:U29" si="12">S3*0.00750062</f>
        <v>-20.88271528484443</v>
      </c>
    </row>
    <row r="4" spans="1:21" x14ac:dyDescent="0.2">
      <c r="A4">
        <v>3</v>
      </c>
      <c r="B4">
        <v>7.2999999999999995E-2</v>
      </c>
      <c r="C4">
        <f t="shared" si="0"/>
        <v>7.2999999999999992E-3</v>
      </c>
      <c r="D4">
        <v>0.124</v>
      </c>
      <c r="E4">
        <f t="shared" si="1"/>
        <v>1.24E-2</v>
      </c>
      <c r="F4">
        <v>0.13600000000000001</v>
      </c>
      <c r="G4">
        <f t="shared" si="2"/>
        <v>1.3600000000000001E-2</v>
      </c>
      <c r="H4">
        <v>0.33700000000000002</v>
      </c>
      <c r="I4">
        <f t="shared" si="3"/>
        <v>3.3700000000000001E-2</v>
      </c>
      <c r="J4">
        <v>19.475000000000001</v>
      </c>
      <c r="K4">
        <v>1</v>
      </c>
      <c r="L4">
        <v>7.1849999999999996</v>
      </c>
      <c r="M4">
        <f t="shared" si="4"/>
        <v>0.19858973247745154</v>
      </c>
      <c r="N4">
        <f t="shared" si="5"/>
        <v>5.3289999999999995E-3</v>
      </c>
      <c r="O4">
        <f t="shared" si="6"/>
        <v>5.3289999999999986E-5</v>
      </c>
      <c r="P4">
        <f t="shared" si="7"/>
        <v>0.11356900000000002</v>
      </c>
      <c r="Q4">
        <f t="shared" si="8"/>
        <v>1.13569E-3</v>
      </c>
      <c r="R4">
        <f t="shared" si="9"/>
        <v>-28.9818181164453</v>
      </c>
      <c r="S4">
        <f t="shared" si="10"/>
        <v>-2842.1454663163827</v>
      </c>
      <c r="T4">
        <f t="shared" si="11"/>
        <v>0.14607457450000003</v>
      </c>
      <c r="U4">
        <f t="shared" si="12"/>
        <v>-21.317853127561989</v>
      </c>
    </row>
    <row r="5" spans="1:21" x14ac:dyDescent="0.2">
      <c r="A5">
        <v>4</v>
      </c>
      <c r="B5">
        <v>8.3000000000000004E-2</v>
      </c>
      <c r="C5">
        <f t="shared" si="0"/>
        <v>8.3000000000000001E-3</v>
      </c>
      <c r="D5">
        <v>0.13300000000000001</v>
      </c>
      <c r="E5">
        <f t="shared" si="1"/>
        <v>1.3300000000000001E-2</v>
      </c>
      <c r="F5">
        <v>0.14499999999999999</v>
      </c>
      <c r="G5">
        <f t="shared" si="2"/>
        <v>1.4499999999999999E-2</v>
      </c>
      <c r="H5">
        <v>0.35799999999999998</v>
      </c>
      <c r="I5">
        <f t="shared" si="3"/>
        <v>3.5799999999999998E-2</v>
      </c>
      <c r="J5">
        <v>22.747</v>
      </c>
      <c r="K5">
        <v>1</v>
      </c>
      <c r="L5">
        <v>7.7779999999999996</v>
      </c>
      <c r="M5">
        <f t="shared" si="4"/>
        <v>0.23195484696608931</v>
      </c>
      <c r="N5">
        <f t="shared" si="5"/>
        <v>6.889000000000001E-3</v>
      </c>
      <c r="O5">
        <f t="shared" si="6"/>
        <v>6.8889999999999999E-5</v>
      </c>
      <c r="P5">
        <f t="shared" si="7"/>
        <v>0.128164</v>
      </c>
      <c r="Q5">
        <f t="shared" si="8"/>
        <v>1.2816399999999999E-3</v>
      </c>
      <c r="R5">
        <f t="shared" si="9"/>
        <v>-31.760438464782908</v>
      </c>
      <c r="S5">
        <f t="shared" si="10"/>
        <v>-3114.6350387066332</v>
      </c>
      <c r="T5">
        <f t="shared" si="11"/>
        <v>0.17061660314000002</v>
      </c>
      <c r="U5">
        <f t="shared" si="12"/>
        <v>-23.361693864023749</v>
      </c>
    </row>
    <row r="6" spans="1:21" x14ac:dyDescent="0.2">
      <c r="A6">
        <v>5</v>
      </c>
      <c r="B6">
        <v>9.6000000000000002E-2</v>
      </c>
      <c r="C6">
        <f t="shared" si="0"/>
        <v>9.6000000000000009E-3</v>
      </c>
      <c r="D6">
        <v>0.14499999999999999</v>
      </c>
      <c r="E6">
        <f t="shared" si="1"/>
        <v>1.4499999999999999E-2</v>
      </c>
      <c r="F6">
        <v>0.156</v>
      </c>
      <c r="G6">
        <f t="shared" si="2"/>
        <v>1.5599999999999999E-2</v>
      </c>
      <c r="H6">
        <v>0.38400000000000001</v>
      </c>
      <c r="I6">
        <f t="shared" si="3"/>
        <v>3.8400000000000004E-2</v>
      </c>
      <c r="J6">
        <v>27.14</v>
      </c>
      <c r="K6">
        <v>1</v>
      </c>
      <c r="L6">
        <v>8</v>
      </c>
      <c r="M6">
        <f t="shared" si="4"/>
        <v>0.27675098020220973</v>
      </c>
      <c r="N6">
        <f t="shared" si="5"/>
        <v>9.2160000000000002E-3</v>
      </c>
      <c r="O6">
        <f t="shared" si="6"/>
        <v>9.2160000000000012E-5</v>
      </c>
      <c r="P6">
        <f t="shared" si="7"/>
        <v>0.147456</v>
      </c>
      <c r="Q6">
        <f t="shared" si="8"/>
        <v>1.4745600000000002E-3</v>
      </c>
      <c r="R6">
        <f t="shared" si="9"/>
        <v>-33.210117624265166</v>
      </c>
      <c r="S6">
        <f t="shared" si="10"/>
        <v>-3256.8</v>
      </c>
      <c r="T6">
        <f t="shared" si="11"/>
        <v>0.20356682680000002</v>
      </c>
      <c r="U6">
        <f t="shared" si="12"/>
        <v>-24.428019216000003</v>
      </c>
    </row>
    <row r="7" spans="1:21" x14ac:dyDescent="0.2">
      <c r="A7">
        <v>6</v>
      </c>
      <c r="B7">
        <v>0.113</v>
      </c>
      <c r="C7">
        <f t="shared" si="0"/>
        <v>1.1300000000000001E-2</v>
      </c>
      <c r="D7">
        <v>0.161</v>
      </c>
      <c r="E7">
        <f t="shared" si="1"/>
        <v>1.61E-2</v>
      </c>
      <c r="F7">
        <v>0.17199999999999999</v>
      </c>
      <c r="G7">
        <f t="shared" si="2"/>
        <v>1.72E-2</v>
      </c>
      <c r="H7">
        <v>0.41399999999999998</v>
      </c>
      <c r="I7">
        <f t="shared" si="3"/>
        <v>4.1399999999999999E-2</v>
      </c>
      <c r="J7">
        <v>32.204999999999998</v>
      </c>
      <c r="K7">
        <v>1</v>
      </c>
      <c r="L7">
        <v>8</v>
      </c>
      <c r="M7">
        <f t="shared" si="4"/>
        <v>0.32839960638954174</v>
      </c>
      <c r="N7">
        <f t="shared" si="5"/>
        <v>1.2769000000000001E-2</v>
      </c>
      <c r="O7">
        <f t="shared" si="6"/>
        <v>1.2769000000000002E-4</v>
      </c>
      <c r="P7">
        <f t="shared" si="7"/>
        <v>0.17139599999999999</v>
      </c>
      <c r="Q7">
        <f t="shared" si="8"/>
        <v>1.71396E-3</v>
      </c>
      <c r="R7">
        <f t="shared" si="9"/>
        <v>-32.637195935627744</v>
      </c>
      <c r="S7">
        <f t="shared" si="10"/>
        <v>-3200.615575221238</v>
      </c>
      <c r="T7">
        <f t="shared" si="11"/>
        <v>0.24155746710000001</v>
      </c>
      <c r="U7">
        <f t="shared" si="12"/>
        <v>-24.006601195815925</v>
      </c>
    </row>
    <row r="8" spans="1:21" x14ac:dyDescent="0.2">
      <c r="A8">
        <v>7</v>
      </c>
      <c r="B8">
        <v>0.13200000000000001</v>
      </c>
      <c r="C8">
        <f t="shared" si="0"/>
        <v>1.32E-2</v>
      </c>
      <c r="D8">
        <v>0.17799999999999999</v>
      </c>
      <c r="E8">
        <f t="shared" si="1"/>
        <v>1.78E-2</v>
      </c>
      <c r="F8">
        <v>0.189</v>
      </c>
      <c r="G8">
        <f t="shared" si="2"/>
        <v>1.89E-2</v>
      </c>
      <c r="H8">
        <v>0.44500000000000001</v>
      </c>
      <c r="I8">
        <f t="shared" si="3"/>
        <v>4.4499999999999998E-2</v>
      </c>
      <c r="J8">
        <v>39.429000000000002</v>
      </c>
      <c r="K8">
        <v>1</v>
      </c>
      <c r="L8">
        <v>8</v>
      </c>
      <c r="M8">
        <f t="shared" si="4"/>
        <v>0.40206390561506733</v>
      </c>
      <c r="N8">
        <f t="shared" si="5"/>
        <v>1.7424000000000002E-2</v>
      </c>
      <c r="O8">
        <f t="shared" si="6"/>
        <v>1.7423999999999999E-4</v>
      </c>
      <c r="P8">
        <f t="shared" si="7"/>
        <v>0.19802500000000001</v>
      </c>
      <c r="Q8">
        <f t="shared" si="8"/>
        <v>1.9802499999999998E-3</v>
      </c>
      <c r="R8">
        <f t="shared" si="9"/>
        <v>-33.339367960508163</v>
      </c>
      <c r="S8">
        <f t="shared" si="10"/>
        <v>-3269.4751280991732</v>
      </c>
      <c r="T8">
        <f t="shared" si="11"/>
        <v>0.29574194598000003</v>
      </c>
      <c r="U8">
        <f t="shared" si="12"/>
        <v>-24.52309053532322</v>
      </c>
    </row>
    <row r="9" spans="1:21" x14ac:dyDescent="0.2">
      <c r="A9">
        <v>8</v>
      </c>
      <c r="B9">
        <v>0.156</v>
      </c>
      <c r="C9">
        <f t="shared" si="0"/>
        <v>1.5599999999999999E-2</v>
      </c>
      <c r="D9">
        <v>0.20100000000000001</v>
      </c>
      <c r="E9">
        <f t="shared" si="1"/>
        <v>2.01E-2</v>
      </c>
      <c r="F9">
        <v>0.21199999999999999</v>
      </c>
      <c r="G9">
        <f t="shared" si="2"/>
        <v>2.12E-2</v>
      </c>
      <c r="H9">
        <v>0.48399999999999999</v>
      </c>
      <c r="I9">
        <f t="shared" si="3"/>
        <v>4.8399999999999999E-2</v>
      </c>
      <c r="J9">
        <v>47.103999999999999</v>
      </c>
      <c r="K9">
        <v>1</v>
      </c>
      <c r="L9">
        <v>8.1479999999999997</v>
      </c>
      <c r="M9">
        <f t="shared" si="4"/>
        <v>0.48032712496112329</v>
      </c>
      <c r="N9">
        <f t="shared" si="5"/>
        <v>2.4336E-2</v>
      </c>
      <c r="O9">
        <f t="shared" si="6"/>
        <v>2.4335999999999997E-4</v>
      </c>
      <c r="P9">
        <f t="shared" si="7"/>
        <v>0.23425599999999999</v>
      </c>
      <c r="Q9">
        <f t="shared" si="8"/>
        <v>2.34256E-3</v>
      </c>
      <c r="R9">
        <f t="shared" si="9"/>
        <v>-33.759247228194617</v>
      </c>
      <c r="S9">
        <f t="shared" si="10"/>
        <v>-3310.6512183037476</v>
      </c>
      <c r="T9">
        <f t="shared" si="11"/>
        <v>0.35330920448000003</v>
      </c>
      <c r="U9">
        <f t="shared" si="12"/>
        <v>-24.831936741033456</v>
      </c>
    </row>
    <row r="10" spans="1:21" x14ac:dyDescent="0.2">
      <c r="A10">
        <v>9</v>
      </c>
      <c r="B10">
        <v>0.185</v>
      </c>
      <c r="C10">
        <f t="shared" si="0"/>
        <v>1.8499999999999999E-2</v>
      </c>
      <c r="D10">
        <v>0.23</v>
      </c>
      <c r="E10">
        <f t="shared" si="1"/>
        <v>2.3E-2</v>
      </c>
      <c r="F10">
        <v>0.24099999999999999</v>
      </c>
      <c r="G10">
        <f t="shared" si="2"/>
        <v>2.41E-2</v>
      </c>
      <c r="H10">
        <v>0.53900000000000003</v>
      </c>
      <c r="I10">
        <f t="shared" si="3"/>
        <v>5.3900000000000003E-2</v>
      </c>
      <c r="J10">
        <v>55.704000000000001</v>
      </c>
      <c r="K10">
        <v>1</v>
      </c>
      <c r="L10">
        <v>8.7409999999999997</v>
      </c>
      <c r="M10">
        <f t="shared" si="4"/>
        <v>0.56802271927722514</v>
      </c>
      <c r="N10">
        <f t="shared" si="5"/>
        <v>3.4224999999999998E-2</v>
      </c>
      <c r="O10">
        <f t="shared" si="6"/>
        <v>3.4224999999999994E-4</v>
      </c>
      <c r="P10">
        <f t="shared" si="7"/>
        <v>0.29052100000000003</v>
      </c>
      <c r="Q10">
        <f t="shared" si="8"/>
        <v>2.9052100000000005E-3</v>
      </c>
      <c r="R10">
        <f t="shared" si="9"/>
        <v>-37.181353760881628</v>
      </c>
      <c r="S10">
        <f t="shared" si="10"/>
        <v>-3646.2452285914978</v>
      </c>
      <c r="T10">
        <f t="shared" si="11"/>
        <v>0.41781453648</v>
      </c>
      <c r="U10">
        <f t="shared" si="12"/>
        <v>-27.349099886477962</v>
      </c>
    </row>
    <row r="11" spans="1:21" x14ac:dyDescent="0.2">
      <c r="A11">
        <v>10</v>
      </c>
      <c r="B11">
        <v>0.222</v>
      </c>
      <c r="C11">
        <f t="shared" si="0"/>
        <v>2.2200000000000001E-2</v>
      </c>
      <c r="D11">
        <v>0.26800000000000002</v>
      </c>
      <c r="E11">
        <f t="shared" si="1"/>
        <v>2.6800000000000001E-2</v>
      </c>
      <c r="F11">
        <v>0.27800000000000002</v>
      </c>
      <c r="G11">
        <f t="shared" si="2"/>
        <v>2.7800000000000002E-2</v>
      </c>
      <c r="H11">
        <v>0.60799999999999998</v>
      </c>
      <c r="I11">
        <f t="shared" si="3"/>
        <v>6.08E-2</v>
      </c>
      <c r="J11">
        <v>65.406999999999996</v>
      </c>
      <c r="K11">
        <v>1</v>
      </c>
      <c r="L11">
        <v>9.3330000000000002</v>
      </c>
      <c r="M11">
        <f t="shared" si="4"/>
        <v>0.66696578342247348</v>
      </c>
      <c r="N11">
        <f t="shared" si="5"/>
        <v>4.9284000000000001E-2</v>
      </c>
      <c r="O11">
        <f t="shared" si="6"/>
        <v>4.9284000000000003E-4</v>
      </c>
      <c r="P11">
        <f t="shared" si="7"/>
        <v>0.36966399999999999</v>
      </c>
      <c r="Q11">
        <f t="shared" si="8"/>
        <v>3.6966400000000002E-3</v>
      </c>
      <c r="R11">
        <f t="shared" si="9"/>
        <v>-40.465440121900848</v>
      </c>
      <c r="S11">
        <f t="shared" si="10"/>
        <v>-3968.3040837143899</v>
      </c>
      <c r="T11">
        <f t="shared" si="11"/>
        <v>0.49059305234</v>
      </c>
      <c r="U11">
        <f t="shared" si="12"/>
        <v>-29.764740976389827</v>
      </c>
    </row>
    <row r="12" spans="1:21" x14ac:dyDescent="0.2">
      <c r="A12">
        <v>11</v>
      </c>
      <c r="B12">
        <v>0.26900000000000002</v>
      </c>
      <c r="C12">
        <f t="shared" si="0"/>
        <v>2.69E-2</v>
      </c>
      <c r="D12">
        <v>0.316</v>
      </c>
      <c r="E12">
        <f t="shared" si="1"/>
        <v>3.1600000000000003E-2</v>
      </c>
      <c r="F12">
        <v>0.32600000000000001</v>
      </c>
      <c r="G12">
        <f t="shared" si="2"/>
        <v>3.2600000000000004E-2</v>
      </c>
      <c r="H12">
        <v>0.69199999999999995</v>
      </c>
      <c r="I12">
        <f t="shared" si="3"/>
        <v>6.9199999999999998E-2</v>
      </c>
      <c r="J12">
        <v>75.968000000000004</v>
      </c>
      <c r="K12">
        <v>1</v>
      </c>
      <c r="L12">
        <v>9.9260000000000002</v>
      </c>
      <c r="M12">
        <f t="shared" si="4"/>
        <v>0.7746580126750725</v>
      </c>
      <c r="N12">
        <f t="shared" si="5"/>
        <v>7.2361000000000009E-2</v>
      </c>
      <c r="O12">
        <f t="shared" si="6"/>
        <v>7.2360999999999997E-4</v>
      </c>
      <c r="P12">
        <f t="shared" si="7"/>
        <v>0.47886399999999996</v>
      </c>
      <c r="Q12">
        <f t="shared" si="8"/>
        <v>4.7886399999999994E-3</v>
      </c>
      <c r="R12">
        <f t="shared" si="9"/>
        <v>-43.195995102488794</v>
      </c>
      <c r="S12">
        <f t="shared" si="10"/>
        <v>-4236.0800537182176</v>
      </c>
      <c r="T12">
        <f t="shared" si="11"/>
        <v>0.56980710016000002</v>
      </c>
      <c r="U12">
        <f t="shared" si="12"/>
        <v>-31.773226772519941</v>
      </c>
    </row>
    <row r="13" spans="1:21" x14ac:dyDescent="0.2">
      <c r="A13">
        <v>12</v>
      </c>
      <c r="B13">
        <v>0.32600000000000001</v>
      </c>
      <c r="C13">
        <f t="shared" si="0"/>
        <v>3.2600000000000004E-2</v>
      </c>
      <c r="D13">
        <v>0.374</v>
      </c>
      <c r="E13">
        <f t="shared" si="1"/>
        <v>3.7400000000000003E-2</v>
      </c>
      <c r="F13">
        <v>0.38400000000000001</v>
      </c>
      <c r="G13">
        <f t="shared" si="2"/>
        <v>3.8400000000000004E-2</v>
      </c>
      <c r="H13">
        <v>0.79300000000000004</v>
      </c>
      <c r="I13">
        <f t="shared" si="3"/>
        <v>7.9300000000000009E-2</v>
      </c>
      <c r="J13">
        <v>88.028000000000006</v>
      </c>
      <c r="K13">
        <v>1</v>
      </c>
      <c r="L13">
        <v>10</v>
      </c>
      <c r="M13">
        <f t="shared" si="4"/>
        <v>0.89763578796021071</v>
      </c>
      <c r="N13">
        <f t="shared" si="5"/>
        <v>0.10627600000000001</v>
      </c>
      <c r="O13">
        <f t="shared" si="6"/>
        <v>1.0627600000000003E-3</v>
      </c>
      <c r="P13">
        <f t="shared" si="7"/>
        <v>0.6288490000000001</v>
      </c>
      <c r="Q13">
        <f t="shared" si="8"/>
        <v>6.2884900000000016E-3</v>
      </c>
      <c r="R13">
        <f t="shared" si="9"/>
        <v>-44.137926401231809</v>
      </c>
      <c r="S13">
        <f t="shared" si="10"/>
        <v>-4328.4519594264002</v>
      </c>
      <c r="T13">
        <f t="shared" si="11"/>
        <v>0.6602645773600001</v>
      </c>
      <c r="U13">
        <f t="shared" si="12"/>
        <v>-32.466073335912846</v>
      </c>
    </row>
    <row r="14" spans="1:21" x14ac:dyDescent="0.2">
      <c r="A14">
        <v>13</v>
      </c>
      <c r="B14">
        <v>0.39500000000000002</v>
      </c>
      <c r="C14">
        <f t="shared" si="0"/>
        <v>3.95E-2</v>
      </c>
      <c r="D14">
        <v>0.44600000000000001</v>
      </c>
      <c r="E14">
        <f t="shared" si="1"/>
        <v>4.4600000000000001E-2</v>
      </c>
      <c r="F14">
        <v>0.45600000000000002</v>
      </c>
      <c r="G14">
        <f t="shared" si="2"/>
        <v>4.5600000000000002E-2</v>
      </c>
      <c r="H14">
        <v>0.91300000000000003</v>
      </c>
      <c r="I14">
        <f t="shared" si="3"/>
        <v>9.1300000000000006E-2</v>
      </c>
      <c r="J14">
        <v>100.441</v>
      </c>
      <c r="K14">
        <v>1</v>
      </c>
      <c r="L14">
        <v>10</v>
      </c>
      <c r="M14">
        <f t="shared" si="4"/>
        <v>1.0242131614771608</v>
      </c>
      <c r="N14">
        <f t="shared" si="5"/>
        <v>0.15602500000000002</v>
      </c>
      <c r="O14">
        <f t="shared" si="6"/>
        <v>1.56025E-3</v>
      </c>
      <c r="P14">
        <f t="shared" si="7"/>
        <v>0.83356900000000012</v>
      </c>
      <c r="Q14">
        <f t="shared" si="8"/>
        <v>8.3356900000000015E-3</v>
      </c>
      <c r="R14">
        <f t="shared" si="9"/>
        <v>-44.476813477319766</v>
      </c>
      <c r="S14">
        <f t="shared" si="10"/>
        <v>-4361.6854288735785</v>
      </c>
      <c r="T14">
        <f t="shared" si="11"/>
        <v>0.75336977342000011</v>
      </c>
      <c r="U14">
        <f t="shared" si="12"/>
        <v>-32.715344961517744</v>
      </c>
    </row>
    <row r="15" spans="1:21" x14ac:dyDescent="0.2">
      <c r="A15">
        <v>14</v>
      </c>
      <c r="B15">
        <v>0.47499999999999998</v>
      </c>
      <c r="C15">
        <f t="shared" si="0"/>
        <v>4.7500000000000001E-2</v>
      </c>
      <c r="D15">
        <v>0.52800000000000002</v>
      </c>
      <c r="E15">
        <f t="shared" si="1"/>
        <v>5.28E-2</v>
      </c>
      <c r="F15">
        <v>0.53900000000000003</v>
      </c>
      <c r="G15">
        <f t="shared" si="2"/>
        <v>5.3900000000000003E-2</v>
      </c>
      <c r="H15">
        <v>1.052</v>
      </c>
      <c r="I15">
        <f t="shared" si="3"/>
        <v>0.1052</v>
      </c>
      <c r="J15">
        <v>113.45699999999999</v>
      </c>
      <c r="K15">
        <v>1</v>
      </c>
      <c r="L15">
        <v>10</v>
      </c>
      <c r="M15">
        <f t="shared" si="4"/>
        <v>1.1569394237583679</v>
      </c>
      <c r="N15">
        <f t="shared" si="5"/>
        <v>0.22562499999999999</v>
      </c>
      <c r="O15">
        <f t="shared" si="6"/>
        <v>2.25625E-3</v>
      </c>
      <c r="P15">
        <f t="shared" si="7"/>
        <v>1.1067040000000001</v>
      </c>
      <c r="Q15">
        <f t="shared" si="8"/>
        <v>1.106704E-2</v>
      </c>
      <c r="R15">
        <f t="shared" si="9"/>
        <v>-45.179170328890827</v>
      </c>
      <c r="S15">
        <f t="shared" si="10"/>
        <v>-4430.5631070581721</v>
      </c>
      <c r="T15">
        <f t="shared" si="11"/>
        <v>0.85099784333999995</v>
      </c>
      <c r="U15">
        <f t="shared" si="12"/>
        <v>-33.231970252062666</v>
      </c>
    </row>
    <row r="16" spans="1:21" x14ac:dyDescent="0.2">
      <c r="A16">
        <v>15</v>
      </c>
      <c r="B16">
        <v>0.56899999999999995</v>
      </c>
      <c r="C16">
        <f t="shared" si="0"/>
        <v>5.6899999999999992E-2</v>
      </c>
      <c r="D16">
        <v>0.625</v>
      </c>
      <c r="E16">
        <f t="shared" si="1"/>
        <v>6.25E-2</v>
      </c>
      <c r="F16">
        <v>0.63600000000000001</v>
      </c>
      <c r="G16">
        <f t="shared" si="2"/>
        <v>6.3600000000000004E-2</v>
      </c>
      <c r="H16">
        <v>1.2030000000000001</v>
      </c>
      <c r="I16">
        <f t="shared" si="3"/>
        <v>0.1203</v>
      </c>
      <c r="J16">
        <v>130.989</v>
      </c>
      <c r="K16">
        <v>1</v>
      </c>
      <c r="L16">
        <v>10</v>
      </c>
      <c r="M16">
        <f t="shared" si="4"/>
        <v>1.3357160702176585</v>
      </c>
      <c r="N16">
        <f t="shared" si="5"/>
        <v>0.32376099999999997</v>
      </c>
      <c r="O16">
        <f t="shared" si="6"/>
        <v>3.2376099999999993E-3</v>
      </c>
      <c r="P16">
        <f t="shared" si="7"/>
        <v>1.4472090000000002</v>
      </c>
      <c r="Q16">
        <f t="shared" si="8"/>
        <v>1.4472090000000002E-2</v>
      </c>
      <c r="R16">
        <f t="shared" si="9"/>
        <v>-46.349237482398699</v>
      </c>
      <c r="S16">
        <f t="shared" si="10"/>
        <v>-4545.3074975676518</v>
      </c>
      <c r="T16">
        <f t="shared" si="11"/>
        <v>0.98249871318000004</v>
      </c>
      <c r="U16">
        <f t="shared" si="12"/>
        <v>-34.092624322405882</v>
      </c>
    </row>
    <row r="17" spans="1:21" x14ac:dyDescent="0.2">
      <c r="A17">
        <v>16</v>
      </c>
      <c r="B17">
        <v>0.68600000000000005</v>
      </c>
      <c r="C17">
        <f t="shared" si="0"/>
        <v>6.8600000000000008E-2</v>
      </c>
      <c r="D17">
        <v>0.745</v>
      </c>
      <c r="E17">
        <f t="shared" si="1"/>
        <v>7.4499999999999997E-2</v>
      </c>
      <c r="F17">
        <v>0.75600000000000001</v>
      </c>
      <c r="G17">
        <f t="shared" si="2"/>
        <v>7.5600000000000001E-2</v>
      </c>
      <c r="H17">
        <v>1.3740000000000001</v>
      </c>
      <c r="I17">
        <f t="shared" si="3"/>
        <v>0.13740000000000002</v>
      </c>
      <c r="J17">
        <v>153.036</v>
      </c>
      <c r="K17">
        <v>1</v>
      </c>
      <c r="L17">
        <v>10</v>
      </c>
      <c r="M17">
        <f t="shared" si="4"/>
        <v>1.5605329036929021</v>
      </c>
      <c r="N17">
        <f t="shared" si="5"/>
        <v>0.47059600000000007</v>
      </c>
      <c r="O17">
        <f t="shared" si="6"/>
        <v>4.7059600000000012E-3</v>
      </c>
      <c r="P17">
        <f t="shared" si="7"/>
        <v>1.8878760000000003</v>
      </c>
      <c r="Q17">
        <f t="shared" si="8"/>
        <v>1.8878760000000005E-2</v>
      </c>
      <c r="R17">
        <f t="shared" si="9"/>
        <v>-46.998106098349247</v>
      </c>
      <c r="S17">
        <f t="shared" si="10"/>
        <v>-4608.9397716937683</v>
      </c>
      <c r="T17">
        <f t="shared" si="11"/>
        <v>1.1478648823200002</v>
      </c>
      <c r="U17">
        <f t="shared" si="12"/>
        <v>-34.569905830361712</v>
      </c>
    </row>
    <row r="18" spans="1:21" x14ac:dyDescent="0.2">
      <c r="A18">
        <v>17</v>
      </c>
      <c r="B18">
        <v>0.84</v>
      </c>
      <c r="C18">
        <f t="shared" si="0"/>
        <v>8.3999999999999991E-2</v>
      </c>
      <c r="D18">
        <v>0.90200000000000002</v>
      </c>
      <c r="E18">
        <f t="shared" si="1"/>
        <v>9.0200000000000002E-2</v>
      </c>
      <c r="F18">
        <v>0.91400000000000003</v>
      </c>
      <c r="G18">
        <f t="shared" si="2"/>
        <v>9.1400000000000009E-2</v>
      </c>
      <c r="H18">
        <v>1.585</v>
      </c>
      <c r="I18">
        <f t="shared" si="3"/>
        <v>0.1585</v>
      </c>
      <c r="J18">
        <v>174.20400000000001</v>
      </c>
      <c r="K18">
        <v>0.95199999999999996</v>
      </c>
      <c r="L18">
        <v>10</v>
      </c>
      <c r="M18">
        <f t="shared" si="4"/>
        <v>1.77638643165607</v>
      </c>
      <c r="N18">
        <f t="shared" si="5"/>
        <v>0.70559999999999989</v>
      </c>
      <c r="O18">
        <f t="shared" si="6"/>
        <v>7.0559999999999989E-3</v>
      </c>
      <c r="P18">
        <f t="shared" si="7"/>
        <v>2.5122249999999999</v>
      </c>
      <c r="Q18">
        <f t="shared" si="8"/>
        <v>2.5122250000000002E-2</v>
      </c>
      <c r="R18">
        <f t="shared" si="9"/>
        <v>-47.776017208827703</v>
      </c>
      <c r="S18">
        <f t="shared" si="10"/>
        <v>-4685.2267916095016</v>
      </c>
      <c r="T18">
        <f t="shared" si="11"/>
        <v>1.3066380064800001</v>
      </c>
      <c r="U18">
        <f t="shared" si="12"/>
        <v>-35.142105777682062</v>
      </c>
    </row>
    <row r="19" spans="1:21" x14ac:dyDescent="0.2">
      <c r="A19">
        <v>18</v>
      </c>
      <c r="B19">
        <v>1.026</v>
      </c>
      <c r="C19">
        <f t="shared" si="0"/>
        <v>0.1026</v>
      </c>
      <c r="D19">
        <v>1.0920000000000001</v>
      </c>
      <c r="E19">
        <f t="shared" si="1"/>
        <v>0.10920000000000001</v>
      </c>
      <c r="F19">
        <v>1.1040000000000001</v>
      </c>
      <c r="G19">
        <f t="shared" si="2"/>
        <v>0.11040000000000001</v>
      </c>
      <c r="H19">
        <v>1.83</v>
      </c>
      <c r="I19">
        <f t="shared" si="3"/>
        <v>0.183</v>
      </c>
      <c r="J19">
        <v>195.476</v>
      </c>
      <c r="K19">
        <v>0.89300000000000002</v>
      </c>
      <c r="L19">
        <v>10</v>
      </c>
      <c r="M19">
        <f t="shared" si="4"/>
        <v>1.9933004644807348</v>
      </c>
      <c r="N19">
        <f t="shared" si="5"/>
        <v>1.0526759999999999</v>
      </c>
      <c r="O19">
        <f t="shared" si="6"/>
        <v>1.052676E-2</v>
      </c>
      <c r="P19">
        <f t="shared" si="7"/>
        <v>3.3489000000000004</v>
      </c>
      <c r="Q19">
        <f t="shared" si="8"/>
        <v>3.3488999999999998E-2</v>
      </c>
      <c r="R19">
        <f t="shared" si="9"/>
        <v>-48.6901193807048</v>
      </c>
      <c r="S19">
        <f t="shared" si="10"/>
        <v>-4774.8695922478901</v>
      </c>
      <c r="T19">
        <f t="shared" si="11"/>
        <v>1.46619119512</v>
      </c>
      <c r="U19">
        <f t="shared" si="12"/>
        <v>-35.81448236100637</v>
      </c>
    </row>
    <row r="20" spans="1:21" x14ac:dyDescent="0.2">
      <c r="A20">
        <v>19</v>
      </c>
      <c r="B20">
        <v>1.244</v>
      </c>
      <c r="C20">
        <f t="shared" si="0"/>
        <v>0.1244</v>
      </c>
      <c r="D20">
        <v>1.3149999999999999</v>
      </c>
      <c r="E20">
        <f t="shared" si="1"/>
        <v>0.13150000000000001</v>
      </c>
      <c r="F20">
        <v>1.327</v>
      </c>
      <c r="G20">
        <f t="shared" si="2"/>
        <v>0.13269999999999998</v>
      </c>
      <c r="H20">
        <v>2.1080000000000001</v>
      </c>
      <c r="I20">
        <f t="shared" si="3"/>
        <v>0.21080000000000002</v>
      </c>
      <c r="J20">
        <v>218.892</v>
      </c>
      <c r="K20">
        <v>0.83299999999999996</v>
      </c>
      <c r="L20">
        <v>10</v>
      </c>
      <c r="M20">
        <f t="shared" si="4"/>
        <v>2.2320772129116464</v>
      </c>
      <c r="N20">
        <f t="shared" si="5"/>
        <v>1.547536</v>
      </c>
      <c r="O20">
        <f t="shared" si="6"/>
        <v>1.5475359999999999E-2</v>
      </c>
      <c r="P20">
        <f t="shared" si="7"/>
        <v>4.4436640000000001</v>
      </c>
      <c r="Q20">
        <f t="shared" si="8"/>
        <v>4.4436640000000006E-2</v>
      </c>
      <c r="R20">
        <f t="shared" si="9"/>
        <v>-50.146566684453759</v>
      </c>
      <c r="S20">
        <f t="shared" si="10"/>
        <v>-4917.6982817609842</v>
      </c>
      <c r="T20">
        <f t="shared" si="11"/>
        <v>1.64182571304</v>
      </c>
      <c r="U20">
        <f t="shared" si="12"/>
        <v>-36.885786086142076</v>
      </c>
    </row>
    <row r="21" spans="1:21" x14ac:dyDescent="0.2">
      <c r="A21">
        <v>20</v>
      </c>
      <c r="B21">
        <v>1.5369999999999999</v>
      </c>
      <c r="C21">
        <f t="shared" si="0"/>
        <v>0.1537</v>
      </c>
      <c r="D21">
        <v>1.6140000000000001</v>
      </c>
      <c r="E21">
        <f t="shared" si="1"/>
        <v>0.16140000000000002</v>
      </c>
      <c r="F21">
        <v>1.627</v>
      </c>
      <c r="G21">
        <f t="shared" si="2"/>
        <v>0.16270000000000001</v>
      </c>
      <c r="H21">
        <v>2.4630000000000001</v>
      </c>
      <c r="I21">
        <f t="shared" si="3"/>
        <v>0.24630000000000002</v>
      </c>
      <c r="J21">
        <v>251.93299999999999</v>
      </c>
      <c r="K21">
        <v>0.77400000000000002</v>
      </c>
      <c r="L21">
        <v>10</v>
      </c>
      <c r="M21">
        <f t="shared" si="4"/>
        <v>2.5690016468416839</v>
      </c>
      <c r="N21">
        <f t="shared" si="5"/>
        <v>2.3623689999999997</v>
      </c>
      <c r="O21">
        <f t="shared" si="6"/>
        <v>2.3623690000000003E-2</v>
      </c>
      <c r="P21">
        <f t="shared" si="7"/>
        <v>6.0663690000000008</v>
      </c>
      <c r="Q21">
        <f t="shared" si="8"/>
        <v>6.0663690000000006E-2</v>
      </c>
      <c r="R21">
        <f t="shared" si="9"/>
        <v>-52.041123638191557</v>
      </c>
      <c r="S21">
        <f t="shared" si="10"/>
        <v>-5103.4908512647153</v>
      </c>
      <c r="T21">
        <f t="shared" si="11"/>
        <v>1.8896536984600001</v>
      </c>
      <c r="U21">
        <f t="shared" si="12"/>
        <v>-38.279345548813147</v>
      </c>
    </row>
    <row r="22" spans="1:21" x14ac:dyDescent="0.2">
      <c r="A22">
        <v>21</v>
      </c>
      <c r="B22">
        <v>1.9079999999999999</v>
      </c>
      <c r="C22">
        <f t="shared" si="0"/>
        <v>0.1908</v>
      </c>
      <c r="D22">
        <v>1.9910000000000001</v>
      </c>
      <c r="E22">
        <f t="shared" si="1"/>
        <v>0.1991</v>
      </c>
      <c r="F22">
        <v>2.0049999999999999</v>
      </c>
      <c r="G22">
        <f t="shared" si="2"/>
        <v>0.20049999999999998</v>
      </c>
      <c r="H22">
        <v>2.8849999999999998</v>
      </c>
      <c r="I22">
        <f t="shared" si="3"/>
        <v>0.28849999999999998</v>
      </c>
      <c r="J22">
        <v>297.34699999999998</v>
      </c>
      <c r="K22">
        <v>0.71499999999999997</v>
      </c>
      <c r="L22">
        <v>10</v>
      </c>
      <c r="M22">
        <f t="shared" si="4"/>
        <v>3.0320955678034798</v>
      </c>
      <c r="N22">
        <f t="shared" si="5"/>
        <v>3.6404639999999997</v>
      </c>
      <c r="O22">
        <f t="shared" si="6"/>
        <v>3.6404640000000002E-2</v>
      </c>
      <c r="P22">
        <f t="shared" si="7"/>
        <v>8.323224999999999</v>
      </c>
      <c r="Q22">
        <f t="shared" si="8"/>
        <v>8.3232249999999994E-2</v>
      </c>
      <c r="R22">
        <f t="shared" si="9"/>
        <v>-54.548409955945175</v>
      </c>
      <c r="S22">
        <f t="shared" si="10"/>
        <v>-5349.3716449446983</v>
      </c>
      <c r="T22">
        <f t="shared" si="11"/>
        <v>2.2302868551400001</v>
      </c>
      <c r="U22">
        <f t="shared" si="12"/>
        <v>-40.123603947505103</v>
      </c>
    </row>
    <row r="23" spans="1:21" x14ac:dyDescent="0.2">
      <c r="A23">
        <v>22</v>
      </c>
      <c r="B23">
        <v>2.3149999999999999</v>
      </c>
      <c r="C23">
        <f t="shared" si="0"/>
        <v>0.23149999999999998</v>
      </c>
      <c r="D23">
        <v>2.4039999999999999</v>
      </c>
      <c r="E23">
        <f t="shared" si="1"/>
        <v>0.2404</v>
      </c>
      <c r="F23">
        <v>2.4180000000000001</v>
      </c>
      <c r="G23">
        <f t="shared" si="2"/>
        <v>0.24180000000000001</v>
      </c>
      <c r="H23">
        <v>3.3069999999999999</v>
      </c>
      <c r="I23">
        <f t="shared" si="3"/>
        <v>0.33069999999999999</v>
      </c>
      <c r="J23">
        <v>349.86</v>
      </c>
      <c r="K23">
        <v>0.65600000000000003</v>
      </c>
      <c r="L23">
        <v>10</v>
      </c>
      <c r="M23">
        <f t="shared" si="4"/>
        <v>3.5675791427245795</v>
      </c>
      <c r="N23">
        <f t="shared" si="5"/>
        <v>5.3592249999999995</v>
      </c>
      <c r="O23">
        <f t="shared" si="6"/>
        <v>5.3592249999999994E-2</v>
      </c>
      <c r="P23">
        <f t="shared" si="7"/>
        <v>10.936249</v>
      </c>
      <c r="Q23">
        <f t="shared" si="8"/>
        <v>0.10936248999999999</v>
      </c>
      <c r="R23">
        <f t="shared" si="9"/>
        <v>-56.59398815535193</v>
      </c>
      <c r="S23">
        <f t="shared" si="10"/>
        <v>-5549.9743394368206</v>
      </c>
      <c r="T23">
        <f t="shared" si="11"/>
        <v>2.6241669132000003</v>
      </c>
      <c r="U23">
        <f t="shared" si="12"/>
        <v>-41.62824852986661</v>
      </c>
    </row>
    <row r="24" spans="1:21" x14ac:dyDescent="0.2">
      <c r="A24">
        <v>23</v>
      </c>
      <c r="B24">
        <v>2.7909999999999999</v>
      </c>
      <c r="C24">
        <f t="shared" si="0"/>
        <v>0.27910000000000001</v>
      </c>
      <c r="D24">
        <v>2.8849999999999998</v>
      </c>
      <c r="E24">
        <f t="shared" si="1"/>
        <v>0.28849999999999998</v>
      </c>
      <c r="F24">
        <v>2.9009999999999998</v>
      </c>
      <c r="G24">
        <f t="shared" si="2"/>
        <v>0.29009999999999997</v>
      </c>
      <c r="H24">
        <v>3.7629999999999999</v>
      </c>
      <c r="I24">
        <f t="shared" si="3"/>
        <v>0.37629999999999997</v>
      </c>
      <c r="J24">
        <v>415.74</v>
      </c>
      <c r="K24">
        <v>0.6</v>
      </c>
      <c r="L24">
        <v>10</v>
      </c>
      <c r="M24">
        <f t="shared" si="4"/>
        <v>4.239368183834439</v>
      </c>
      <c r="N24">
        <f t="shared" si="5"/>
        <v>7.7896809999999999</v>
      </c>
      <c r="O24">
        <f t="shared" si="6"/>
        <v>7.7896810000000011E-2</v>
      </c>
      <c r="P24">
        <f t="shared" si="7"/>
        <v>14.160169</v>
      </c>
      <c r="Q24">
        <f t="shared" si="8"/>
        <v>0.14160168999999997</v>
      </c>
      <c r="R24">
        <f t="shared" si="9"/>
        <v>-57.783376372534967</v>
      </c>
      <c r="S24">
        <f t="shared" si="10"/>
        <v>-5666.6134790372025</v>
      </c>
      <c r="T24">
        <f t="shared" si="11"/>
        <v>3.1183077588000003</v>
      </c>
      <c r="U24">
        <f t="shared" si="12"/>
        <v>-42.503114393136023</v>
      </c>
    </row>
    <row r="25" spans="1:21" x14ac:dyDescent="0.2">
      <c r="A25">
        <v>24</v>
      </c>
      <c r="B25">
        <v>3.41</v>
      </c>
      <c r="C25">
        <f t="shared" si="0"/>
        <v>0.34100000000000003</v>
      </c>
      <c r="D25">
        <v>3.51</v>
      </c>
      <c r="E25">
        <f t="shared" si="1"/>
        <v>0.35099999999999998</v>
      </c>
      <c r="F25">
        <v>3.5270000000000001</v>
      </c>
      <c r="G25">
        <f t="shared" si="2"/>
        <v>0.35270000000000001</v>
      </c>
      <c r="H25">
        <v>4.319</v>
      </c>
      <c r="I25">
        <f t="shared" si="3"/>
        <v>0.43190000000000001</v>
      </c>
      <c r="J25">
        <v>646.61900000000003</v>
      </c>
      <c r="K25">
        <v>0.6</v>
      </c>
      <c r="L25">
        <v>10</v>
      </c>
      <c r="M25">
        <f t="shared" si="4"/>
        <v>6.5936787791957494</v>
      </c>
      <c r="N25">
        <f t="shared" si="5"/>
        <v>11.628100000000002</v>
      </c>
      <c r="O25">
        <f t="shared" si="6"/>
        <v>0.11628100000000002</v>
      </c>
      <c r="P25">
        <f t="shared" si="7"/>
        <v>18.653760999999999</v>
      </c>
      <c r="Q25">
        <f t="shared" si="8"/>
        <v>0.18653760999999999</v>
      </c>
      <c r="R25">
        <f t="shared" si="9"/>
        <v>-66.397995438525584</v>
      </c>
      <c r="S25">
        <f t="shared" si="10"/>
        <v>-6511.4190196721702</v>
      </c>
      <c r="T25">
        <f t="shared" si="11"/>
        <v>4.8500434037800009</v>
      </c>
      <c r="U25">
        <f t="shared" si="12"/>
        <v>-48.839679727333476</v>
      </c>
    </row>
    <row r="26" spans="1:21" x14ac:dyDescent="0.2">
      <c r="A26">
        <v>25</v>
      </c>
      <c r="B26">
        <v>4.2610000000000001</v>
      </c>
      <c r="C26">
        <f t="shared" si="0"/>
        <v>0.42610000000000003</v>
      </c>
      <c r="D26">
        <v>4.367</v>
      </c>
      <c r="E26">
        <f t="shared" si="1"/>
        <v>0.43669999999999998</v>
      </c>
      <c r="F26">
        <v>4.3840000000000003</v>
      </c>
      <c r="G26">
        <f t="shared" si="2"/>
        <v>0.43840000000000001</v>
      </c>
      <c r="H26">
        <v>4.9820000000000002</v>
      </c>
      <c r="I26">
        <f t="shared" si="3"/>
        <v>0.49820000000000003</v>
      </c>
      <c r="J26">
        <v>1488.249</v>
      </c>
      <c r="K26">
        <v>0.57799999999999996</v>
      </c>
      <c r="L26">
        <v>10</v>
      </c>
      <c r="M26">
        <f t="shared" si="4"/>
        <v>15.175916342481887</v>
      </c>
      <c r="N26">
        <f t="shared" si="5"/>
        <v>18.156121000000002</v>
      </c>
      <c r="O26">
        <f t="shared" si="6"/>
        <v>0.18156121000000003</v>
      </c>
      <c r="P26">
        <f t="shared" si="7"/>
        <v>24.820324000000003</v>
      </c>
      <c r="Q26">
        <f t="shared" si="8"/>
        <v>0.24820324000000002</v>
      </c>
      <c r="R26">
        <f t="shared" si="9"/>
        <v>-96.37230241473948</v>
      </c>
      <c r="S26">
        <f t="shared" si="10"/>
        <v>-9450.8943947550506</v>
      </c>
      <c r="T26">
        <f t="shared" si="11"/>
        <v>11.162790214380001</v>
      </c>
      <c r="U26">
        <f t="shared" si="12"/>
        <v>-70.887567515187627</v>
      </c>
    </row>
    <row r="27" spans="1:21" x14ac:dyDescent="0.2">
      <c r="A27">
        <v>26</v>
      </c>
      <c r="B27">
        <v>5.375</v>
      </c>
      <c r="C27">
        <f t="shared" si="0"/>
        <v>0.53749999999999998</v>
      </c>
      <c r="D27">
        <v>5.4880000000000004</v>
      </c>
      <c r="E27">
        <f t="shared" si="1"/>
        <v>0.54880000000000007</v>
      </c>
      <c r="F27">
        <v>5.5060000000000002</v>
      </c>
      <c r="G27">
        <f t="shared" si="2"/>
        <v>0.55059999999999998</v>
      </c>
      <c r="H27">
        <v>5.819</v>
      </c>
      <c r="I27">
        <f t="shared" si="3"/>
        <v>0.58189999999999997</v>
      </c>
      <c r="J27">
        <v>3347.8</v>
      </c>
      <c r="K27">
        <v>0.51900000000000002</v>
      </c>
      <c r="L27">
        <v>10</v>
      </c>
      <c r="M27">
        <f t="shared" si="4"/>
        <v>34.138059378075084</v>
      </c>
      <c r="N27">
        <f t="shared" si="5"/>
        <v>28.890625</v>
      </c>
      <c r="O27">
        <f t="shared" si="6"/>
        <v>0.28890624999999998</v>
      </c>
      <c r="P27">
        <f t="shared" si="7"/>
        <v>33.860760999999997</v>
      </c>
      <c r="Q27">
        <f t="shared" si="8"/>
        <v>0.33860760999999995</v>
      </c>
      <c r="R27">
        <f t="shared" si="9"/>
        <v>-113.15736011703399</v>
      </c>
      <c r="S27">
        <f t="shared" si="10"/>
        <v>-11096.946255917108</v>
      </c>
      <c r="T27">
        <f t="shared" si="11"/>
        <v>25.110575636000004</v>
      </c>
      <c r="U27">
        <f t="shared" si="12"/>
        <v>-83.233977026056976</v>
      </c>
    </row>
    <row r="28" spans="1:21" x14ac:dyDescent="0.2">
      <c r="A28">
        <v>27</v>
      </c>
      <c r="B28">
        <v>6.694</v>
      </c>
      <c r="C28">
        <f t="shared" si="0"/>
        <v>0.6694</v>
      </c>
      <c r="D28">
        <v>6.8239999999999998</v>
      </c>
      <c r="E28">
        <f t="shared" si="1"/>
        <v>0.68240000000000001</v>
      </c>
      <c r="F28">
        <v>6.8449999999999998</v>
      </c>
      <c r="G28">
        <f t="shared" si="2"/>
        <v>0.6845</v>
      </c>
      <c r="H28">
        <v>6.9950000000000001</v>
      </c>
      <c r="I28">
        <f t="shared" si="3"/>
        <v>0.69950000000000001</v>
      </c>
      <c r="J28">
        <v>3928.9090000000001</v>
      </c>
      <c r="K28">
        <v>0.5</v>
      </c>
      <c r="L28">
        <v>10</v>
      </c>
      <c r="M28">
        <f t="shared" si="4"/>
        <v>40.063722066148991</v>
      </c>
      <c r="N28">
        <f t="shared" si="5"/>
        <v>44.809635999999998</v>
      </c>
      <c r="O28">
        <f t="shared" si="6"/>
        <v>0.44809635999999997</v>
      </c>
      <c r="P28">
        <f t="shared" si="7"/>
        <v>48.930025000000001</v>
      </c>
      <c r="Q28">
        <f t="shared" si="8"/>
        <v>0.48930024999999999</v>
      </c>
      <c r="R28">
        <f t="shared" si="9"/>
        <v>-73.679741429016588</v>
      </c>
      <c r="S28">
        <f t="shared" si="10"/>
        <v>-7225.5143628486576</v>
      </c>
      <c r="T28">
        <f t="shared" si="11"/>
        <v>29.469253423580003</v>
      </c>
      <c r="U28">
        <f t="shared" si="12"/>
        <v>-54.195837540269899</v>
      </c>
    </row>
    <row r="29" spans="1:21" x14ac:dyDescent="0.2">
      <c r="A29">
        <v>28</v>
      </c>
      <c r="B29">
        <v>8.157</v>
      </c>
      <c r="C29">
        <f t="shared" si="0"/>
        <v>0.81569999999999998</v>
      </c>
      <c r="D29">
        <v>8.32</v>
      </c>
      <c r="E29">
        <f t="shared" si="1"/>
        <v>0.83200000000000007</v>
      </c>
      <c r="F29">
        <v>8.3450000000000006</v>
      </c>
      <c r="G29">
        <f t="shared" si="2"/>
        <v>0.83450000000000002</v>
      </c>
      <c r="H29">
        <v>8.6859999999999999</v>
      </c>
      <c r="I29">
        <f t="shared" si="3"/>
        <v>0.86860000000000004</v>
      </c>
      <c r="J29">
        <v>3928.9090000000001</v>
      </c>
      <c r="K29">
        <v>0.5</v>
      </c>
      <c r="L29">
        <v>10</v>
      </c>
      <c r="M29">
        <f t="shared" si="4"/>
        <v>40.063722066148991</v>
      </c>
      <c r="N29">
        <f t="shared" si="5"/>
        <v>66.536648999999997</v>
      </c>
      <c r="O29">
        <f t="shared" si="6"/>
        <v>0.66536648999999992</v>
      </c>
      <c r="P29">
        <f t="shared" si="7"/>
        <v>75.446596</v>
      </c>
      <c r="Q29">
        <f t="shared" si="8"/>
        <v>0.7544659600000001</v>
      </c>
      <c r="R29">
        <f t="shared" si="9"/>
        <v>-107.29895346311136</v>
      </c>
      <c r="S29">
        <f t="shared" si="10"/>
        <v>-10522.432819790192</v>
      </c>
      <c r="T29">
        <f t="shared" si="11"/>
        <v>29.469253423580003</v>
      </c>
      <c r="U29">
        <f t="shared" si="12"/>
        <v>-78.924770056774719</v>
      </c>
    </row>
    <row r="175" spans="4:4" x14ac:dyDescent="0.2">
      <c r="D175" t="s">
        <v>19</v>
      </c>
    </row>
    <row r="176" spans="4:4" x14ac:dyDescent="0.2">
      <c r="D176">
        <v>102.63039999999999</v>
      </c>
    </row>
    <row r="177" spans="4:4" x14ac:dyDescent="0.2">
      <c r="D177">
        <v>95.819500000000005</v>
      </c>
    </row>
    <row r="178" spans="4:4" x14ac:dyDescent="0.2">
      <c r="D178">
        <v>90.620199999999997</v>
      </c>
    </row>
    <row r="179" spans="4:4" x14ac:dyDescent="0.2">
      <c r="D179">
        <v>85.488699999999994</v>
      </c>
    </row>
    <row r="180" spans="4:4" x14ac:dyDescent="0.2">
      <c r="D180">
        <v>79.883499999999998</v>
      </c>
    </row>
    <row r="181" spans="4:4" x14ac:dyDescent="0.2">
      <c r="D181">
        <v>74.260800000000003</v>
      </c>
    </row>
    <row r="182" spans="4:4" x14ac:dyDescent="0.2">
      <c r="D182">
        <v>69.222499999999997</v>
      </c>
    </row>
    <row r="183" spans="4:4" x14ac:dyDescent="0.2">
      <c r="D183">
        <v>63.775300000000001</v>
      </c>
    </row>
    <row r="184" spans="4:4" x14ac:dyDescent="0.2">
      <c r="D184">
        <v>57.400799999999997</v>
      </c>
    </row>
    <row r="185" spans="4:4" x14ac:dyDescent="0.2">
      <c r="D185">
        <v>51.001300000000001</v>
      </c>
    </row>
    <row r="186" spans="4:4" x14ac:dyDescent="0.2">
      <c r="D186">
        <v>44.903300000000002</v>
      </c>
    </row>
    <row r="187" spans="4:4" x14ac:dyDescent="0.2">
      <c r="D187">
        <v>39.256900000000002</v>
      </c>
    </row>
    <row r="188" spans="4:4" x14ac:dyDescent="0.2">
      <c r="D188">
        <v>34.152500000000003</v>
      </c>
    </row>
    <row r="189" spans="4:4" x14ac:dyDescent="0.2">
      <c r="D189">
        <v>29.680900000000001</v>
      </c>
    </row>
    <row r="190" spans="4:4" x14ac:dyDescent="0.2">
      <c r="D190">
        <v>25.984200000000001</v>
      </c>
    </row>
    <row r="191" spans="4:4" x14ac:dyDescent="0.2">
      <c r="D191">
        <v>22.771799999999999</v>
      </c>
    </row>
    <row r="192" spans="4:4" x14ac:dyDescent="0.2">
      <c r="D192">
        <v>19.7575</v>
      </c>
    </row>
    <row r="193" spans="4:4" x14ac:dyDescent="0.2">
      <c r="D193">
        <v>17.1251</v>
      </c>
    </row>
    <row r="194" spans="4:4" x14ac:dyDescent="0.2">
      <c r="D194">
        <v>14.875999999999999</v>
      </c>
    </row>
    <row r="195" spans="4:4" x14ac:dyDescent="0.2">
      <c r="D195">
        <v>12.7393</v>
      </c>
    </row>
    <row r="196" spans="4:4" x14ac:dyDescent="0.2">
      <c r="D196">
        <v>10.881399999999999</v>
      </c>
    </row>
    <row r="197" spans="4:4" x14ac:dyDescent="0.2">
      <c r="D197">
        <v>9.4962999999999997</v>
      </c>
    </row>
    <row r="198" spans="4:4" x14ac:dyDescent="0.2">
      <c r="D198">
        <v>8.3481000000000005</v>
      </c>
    </row>
    <row r="199" spans="4:4" x14ac:dyDescent="0.2">
      <c r="D199">
        <v>7.2755000000000001</v>
      </c>
    </row>
    <row r="200" spans="4:4" x14ac:dyDescent="0.2">
      <c r="D200">
        <v>6.3087999999999997</v>
      </c>
    </row>
    <row r="201" spans="4:4" x14ac:dyDescent="0.2">
      <c r="D201">
        <v>5.4025999999999996</v>
      </c>
    </row>
    <row r="202" spans="4:4" x14ac:dyDescent="0.2">
      <c r="D202">
        <v>4.4954000000000001</v>
      </c>
    </row>
    <row r="203" spans="4:4" x14ac:dyDescent="0.2">
      <c r="D203">
        <v>3.621</v>
      </c>
    </row>
    <row r="204" spans="4:4" x14ac:dyDescent="0.2">
      <c r="D204" t="s">
        <v>9</v>
      </c>
    </row>
    <row r="205" spans="4:4" x14ac:dyDescent="0.2">
      <c r="D205">
        <v>15.728</v>
      </c>
    </row>
    <row r="206" spans="4:4" x14ac:dyDescent="0.2">
      <c r="D206">
        <v>17.341999999999999</v>
      </c>
    </row>
    <row r="207" spans="4:4" x14ac:dyDescent="0.2">
      <c r="D207">
        <v>19.475000000000001</v>
      </c>
    </row>
    <row r="208" spans="4:4" x14ac:dyDescent="0.2">
      <c r="D208">
        <v>22.747</v>
      </c>
    </row>
    <row r="209" spans="4:4" x14ac:dyDescent="0.2">
      <c r="D209">
        <v>27.14</v>
      </c>
    </row>
    <row r="210" spans="4:4" x14ac:dyDescent="0.2">
      <c r="D210">
        <v>32.204999999999998</v>
      </c>
    </row>
    <row r="211" spans="4:4" x14ac:dyDescent="0.2">
      <c r="D211">
        <v>39.429000000000002</v>
      </c>
    </row>
    <row r="212" spans="4:4" x14ac:dyDescent="0.2">
      <c r="D212">
        <v>47.103999999999999</v>
      </c>
    </row>
    <row r="213" spans="4:4" x14ac:dyDescent="0.2">
      <c r="D213">
        <v>55.704000000000001</v>
      </c>
    </row>
    <row r="214" spans="4:4" x14ac:dyDescent="0.2">
      <c r="D214">
        <v>65.406999999999996</v>
      </c>
    </row>
    <row r="215" spans="4:4" x14ac:dyDescent="0.2">
      <c r="D215">
        <v>75.968000000000004</v>
      </c>
    </row>
    <row r="216" spans="4:4" x14ac:dyDescent="0.2">
      <c r="D216">
        <v>88.028000000000006</v>
      </c>
    </row>
    <row r="217" spans="4:4" x14ac:dyDescent="0.2">
      <c r="D217">
        <v>100.441</v>
      </c>
    </row>
    <row r="218" spans="4:4" x14ac:dyDescent="0.2">
      <c r="D218">
        <v>113.45699999999999</v>
      </c>
    </row>
    <row r="219" spans="4:4" x14ac:dyDescent="0.2">
      <c r="D219">
        <v>130.989</v>
      </c>
    </row>
    <row r="220" spans="4:4" x14ac:dyDescent="0.2">
      <c r="D220">
        <v>153.036</v>
      </c>
    </row>
    <row r="221" spans="4:4" x14ac:dyDescent="0.2">
      <c r="D221">
        <v>174.20400000000001</v>
      </c>
    </row>
    <row r="222" spans="4:4" x14ac:dyDescent="0.2">
      <c r="D222">
        <v>195.476</v>
      </c>
    </row>
    <row r="223" spans="4:4" x14ac:dyDescent="0.2">
      <c r="D223">
        <v>218.892</v>
      </c>
    </row>
    <row r="224" spans="4:4" x14ac:dyDescent="0.2">
      <c r="D224">
        <v>251.93299999999999</v>
      </c>
    </row>
    <row r="225" spans="4:4" x14ac:dyDescent="0.2">
      <c r="D225">
        <v>297.34699999999998</v>
      </c>
    </row>
    <row r="226" spans="4:4" x14ac:dyDescent="0.2">
      <c r="D226">
        <v>349.86</v>
      </c>
    </row>
    <row r="227" spans="4:4" x14ac:dyDescent="0.2">
      <c r="D227">
        <v>415.74</v>
      </c>
    </row>
    <row r="228" spans="4:4" x14ac:dyDescent="0.2">
      <c r="D228">
        <v>646.61900000000003</v>
      </c>
    </row>
    <row r="229" spans="4:4" x14ac:dyDescent="0.2">
      <c r="D229">
        <v>1488.249</v>
      </c>
    </row>
    <row r="230" spans="4:4" x14ac:dyDescent="0.2">
      <c r="D230">
        <v>3347.8</v>
      </c>
    </row>
    <row r="231" spans="4:4" x14ac:dyDescent="0.2">
      <c r="D231">
        <v>3928.9090000000001</v>
      </c>
    </row>
    <row r="232" spans="4:4" x14ac:dyDescent="0.2">
      <c r="D232">
        <v>3928.9090000000001</v>
      </c>
    </row>
    <row r="233" spans="4:4" x14ac:dyDescent="0.2">
      <c r="D233" t="s">
        <v>10</v>
      </c>
    </row>
    <row r="234" spans="4:4" x14ac:dyDescent="0.2">
      <c r="D234">
        <v>1</v>
      </c>
    </row>
    <row r="235" spans="4:4" x14ac:dyDescent="0.2">
      <c r="D235">
        <v>1</v>
      </c>
    </row>
    <row r="236" spans="4:4" x14ac:dyDescent="0.2">
      <c r="D236">
        <v>1</v>
      </c>
    </row>
    <row r="237" spans="4:4" x14ac:dyDescent="0.2">
      <c r="D237">
        <v>1</v>
      </c>
    </row>
    <row r="238" spans="4:4" x14ac:dyDescent="0.2">
      <c r="D238">
        <v>1</v>
      </c>
    </row>
    <row r="239" spans="4:4" x14ac:dyDescent="0.2">
      <c r="D239">
        <v>1</v>
      </c>
    </row>
    <row r="240" spans="4:4" x14ac:dyDescent="0.2">
      <c r="D240">
        <v>1</v>
      </c>
    </row>
    <row r="241" spans="4:4" x14ac:dyDescent="0.2">
      <c r="D241">
        <v>1</v>
      </c>
    </row>
    <row r="242" spans="4:4" x14ac:dyDescent="0.2">
      <c r="D242">
        <v>1</v>
      </c>
    </row>
    <row r="243" spans="4:4" x14ac:dyDescent="0.2">
      <c r="D243">
        <v>1</v>
      </c>
    </row>
    <row r="244" spans="4:4" x14ac:dyDescent="0.2">
      <c r="D244">
        <v>1</v>
      </c>
    </row>
    <row r="245" spans="4:4" x14ac:dyDescent="0.2">
      <c r="D245">
        <v>1</v>
      </c>
    </row>
    <row r="246" spans="4:4" x14ac:dyDescent="0.2">
      <c r="D246">
        <v>1</v>
      </c>
    </row>
    <row r="247" spans="4:4" x14ac:dyDescent="0.2">
      <c r="D247">
        <v>1</v>
      </c>
    </row>
    <row r="248" spans="4:4" x14ac:dyDescent="0.2">
      <c r="D248">
        <v>1</v>
      </c>
    </row>
    <row r="249" spans="4:4" x14ac:dyDescent="0.2">
      <c r="D249">
        <v>1</v>
      </c>
    </row>
    <row r="250" spans="4:4" x14ac:dyDescent="0.2">
      <c r="D250">
        <v>0.95199999999999996</v>
      </c>
    </row>
    <row r="251" spans="4:4" x14ac:dyDescent="0.2">
      <c r="D251">
        <v>0.89300000000000002</v>
      </c>
    </row>
    <row r="252" spans="4:4" x14ac:dyDescent="0.2">
      <c r="D252">
        <v>0.83299999999999996</v>
      </c>
    </row>
    <row r="253" spans="4:4" x14ac:dyDescent="0.2">
      <c r="D253">
        <v>0.77400000000000002</v>
      </c>
    </row>
    <row r="254" spans="4:4" x14ac:dyDescent="0.2">
      <c r="D254">
        <v>0.71499999999999997</v>
      </c>
    </row>
    <row r="255" spans="4:4" x14ac:dyDescent="0.2">
      <c r="D255">
        <v>0.65600000000000003</v>
      </c>
    </row>
    <row r="256" spans="4:4" x14ac:dyDescent="0.2">
      <c r="D256">
        <v>0.6</v>
      </c>
    </row>
    <row r="257" spans="4:4" x14ac:dyDescent="0.2">
      <c r="D257">
        <v>0.6</v>
      </c>
    </row>
    <row r="258" spans="4:4" x14ac:dyDescent="0.2">
      <c r="D258">
        <v>0.57799999999999996</v>
      </c>
    </row>
    <row r="259" spans="4:4" x14ac:dyDescent="0.2">
      <c r="D259">
        <v>0.51900000000000002</v>
      </c>
    </row>
    <row r="260" spans="4:4" x14ac:dyDescent="0.2">
      <c r="D260">
        <v>0.5</v>
      </c>
    </row>
    <row r="261" spans="4:4" x14ac:dyDescent="0.2">
      <c r="D261">
        <v>0.5</v>
      </c>
    </row>
    <row r="262" spans="4:4" x14ac:dyDescent="0.2">
      <c r="D262" t="s">
        <v>11</v>
      </c>
    </row>
    <row r="263" spans="4:4" x14ac:dyDescent="0.2">
      <c r="D263">
        <v>7</v>
      </c>
    </row>
    <row r="264" spans="4:4" x14ac:dyDescent="0.2">
      <c r="D264">
        <v>7</v>
      </c>
    </row>
    <row r="265" spans="4:4" x14ac:dyDescent="0.2">
      <c r="D265">
        <v>7.1849999999999996</v>
      </c>
    </row>
    <row r="266" spans="4:4" x14ac:dyDescent="0.2">
      <c r="D266">
        <v>7.7779999999999996</v>
      </c>
    </row>
    <row r="267" spans="4:4" x14ac:dyDescent="0.2">
      <c r="D267">
        <v>8</v>
      </c>
    </row>
    <row r="268" spans="4:4" x14ac:dyDescent="0.2">
      <c r="D268">
        <v>8</v>
      </c>
    </row>
    <row r="269" spans="4:4" x14ac:dyDescent="0.2">
      <c r="D269">
        <v>8</v>
      </c>
    </row>
    <row r="270" spans="4:4" x14ac:dyDescent="0.2">
      <c r="D270">
        <v>8.1479999999999997</v>
      </c>
    </row>
    <row r="271" spans="4:4" x14ac:dyDescent="0.2">
      <c r="D271">
        <v>8.7409999999999997</v>
      </c>
    </row>
    <row r="272" spans="4:4" x14ac:dyDescent="0.2">
      <c r="D272">
        <v>9.3330000000000002</v>
      </c>
    </row>
    <row r="273" spans="4:4" x14ac:dyDescent="0.2">
      <c r="D273">
        <v>9.9260000000000002</v>
      </c>
    </row>
    <row r="274" spans="4:4" x14ac:dyDescent="0.2">
      <c r="D274">
        <v>10</v>
      </c>
    </row>
    <row r="275" spans="4:4" x14ac:dyDescent="0.2">
      <c r="D275">
        <v>10</v>
      </c>
    </row>
    <row r="276" spans="4:4" x14ac:dyDescent="0.2">
      <c r="D276">
        <v>10</v>
      </c>
    </row>
    <row r="277" spans="4:4" x14ac:dyDescent="0.2">
      <c r="D277">
        <v>10</v>
      </c>
    </row>
    <row r="278" spans="4:4" x14ac:dyDescent="0.2">
      <c r="D278">
        <v>10</v>
      </c>
    </row>
    <row r="279" spans="4:4" x14ac:dyDescent="0.2">
      <c r="D279">
        <v>10</v>
      </c>
    </row>
    <row r="280" spans="4:4" x14ac:dyDescent="0.2">
      <c r="D280">
        <v>10</v>
      </c>
    </row>
    <row r="281" spans="4:4" x14ac:dyDescent="0.2">
      <c r="D281">
        <v>10</v>
      </c>
    </row>
    <row r="282" spans="4:4" x14ac:dyDescent="0.2">
      <c r="D282">
        <v>10</v>
      </c>
    </row>
    <row r="283" spans="4:4" x14ac:dyDescent="0.2">
      <c r="D283">
        <v>10</v>
      </c>
    </row>
    <row r="284" spans="4:4" x14ac:dyDescent="0.2">
      <c r="D284">
        <v>10</v>
      </c>
    </row>
    <row r="285" spans="4:4" x14ac:dyDescent="0.2">
      <c r="D285">
        <v>10</v>
      </c>
    </row>
    <row r="286" spans="4:4" x14ac:dyDescent="0.2">
      <c r="D286">
        <v>10</v>
      </c>
    </row>
    <row r="287" spans="4:4" x14ac:dyDescent="0.2">
      <c r="D287">
        <v>10</v>
      </c>
    </row>
    <row r="288" spans="4:4" x14ac:dyDescent="0.2">
      <c r="D288">
        <v>10</v>
      </c>
    </row>
    <row r="289" spans="4:4" x14ac:dyDescent="0.2">
      <c r="D289">
        <v>10</v>
      </c>
    </row>
    <row r="290" spans="4:4" x14ac:dyDescent="0.2">
      <c r="D290">
        <v>10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Anand Rampadarath</cp:lastModifiedBy>
  <cp:revision>11</cp:revision>
  <dcterms:created xsi:type="dcterms:W3CDTF">2016-10-11T03:53:17Z</dcterms:created>
  <dcterms:modified xsi:type="dcterms:W3CDTF">2020-11-05T00:31:54Z</dcterms:modified>
  <dc:language>en-NZ</dc:language>
</cp:coreProperties>
</file>