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<sst xmlns="http://schemas.openxmlformats.org/spreadsheetml/2006/main" count="23" uniqueCount="20">
  <si>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 xml:space="preserve">Order</t>
  </si>
  <si>
    <t xml:space="preserve">R i (mm)</t>
  </si>
  <si>
    <t xml:space="preserve">R i (cm)</t>
  </si>
  <si>
    <t xml:space="preserve">R w (mm)</t>
  </si>
  <si>
    <t xml:space="preserve">R w (cm)</t>
  </si>
  <si>
    <t xml:space="preserve">R m (mm)</t>
  </si>
  <si>
    <t xml:space="preserve">R m(cm)</t>
  </si>
  <si>
    <t xml:space="preserve">r imax (mm)</t>
  </si>
  <si>
    <t xml:space="preserve">r imax(cm)</t>
  </si>
  <si>
    <t xml:space="preserve">P 1 (Pa)</t>
  </si>
  <si>
    <t xml:space="preserve">n 1</t>
  </si>
  <si>
    <t xml:space="preserve">n 2</t>
  </si>
  <si>
    <t xml:space="preserve">P1 (cm H2O)</t>
  </si>
  <si>
    <t xml:space="preserve">Ri ^2 (mm^2)</t>
  </si>
  <si>
    <t xml:space="preserve">Ri^2 (cm^2)</t>
  </si>
  <si>
    <t xml:space="preserve">Rimax^2 (mm^2)</t>
  </si>
  <si>
    <t xml:space="preserve">Rimax^2 (cm^2)</t>
  </si>
  <si>
    <t xml:space="preserve">P2 (cm H2O)</t>
  </si>
  <si>
    <t xml:space="preserve">P2 (Pa)</t>
  </si>
  <si>
    <t xml:space="preserve">γ (1/mm)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</si>
</sst>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90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V25" activeCellId="0" sqref="V25"/>
    </sheetView>
  </sheetViews>
  <sheetFormatPr defaultRowHeight="12.8"/>
  <cols>
    <col collapsed="false" hidden="false" max="7" min="1" style="0" width="8.50510204081633"/>
    <col collapsed="false" hidden="false" max="8" min="8" style="0" width="12.0867346938776"/>
    <col collapsed="false" hidden="false" max="15" min="9" style="0" width="8.50510204081633"/>
    <col collapsed="false" hidden="false" max="16" min="16" style="0" width="13.7704081632653"/>
    <col collapsed="false" hidden="false" max="17" min="17" style="0" width="19.1683673469388"/>
    <col collapsed="false" hidden="false" max="1025" min="1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n">
        <v>1</v>
      </c>
      <c r="B2" s="0" t="n">
        <v>0.058</v>
      </c>
      <c r="C2" s="0" t="n">
        <f aca="false">B2/10</f>
        <v>0.0058</v>
      </c>
      <c r="D2" s="0" t="n">
        <v>0.109</v>
      </c>
      <c r="E2" s="0" t="n">
        <f aca="false">D2/10</f>
        <v>0.0109</v>
      </c>
      <c r="F2" s="0" t="n">
        <v>0.121</v>
      </c>
      <c r="G2" s="0" t="n">
        <f aca="false">F2/10</f>
        <v>0.0121</v>
      </c>
      <c r="H2" s="0" t="n">
        <v>0.296</v>
      </c>
      <c r="I2" s="0" t="n">
        <f aca="false">H2/10</f>
        <v>0.0296</v>
      </c>
      <c r="J2" s="0" t="n">
        <v>15.728</v>
      </c>
      <c r="K2" s="0" t="n">
        <v>1</v>
      </c>
      <c r="L2" s="0" t="n">
        <v>7</v>
      </c>
      <c r="M2" s="0" t="n">
        <f aca="false">(J2/98.0665)</f>
        <v>0.160380965977169</v>
      </c>
      <c r="N2" s="0" t="n">
        <f aca="false">(B2^2)</f>
        <v>0.003364</v>
      </c>
      <c r="O2" s="0" t="n">
        <f aca="false">(C2)^2</f>
        <v>3.364E-005</v>
      </c>
      <c r="P2" s="0" t="n">
        <f aca="false">(H2^2)</f>
        <v>0.087616</v>
      </c>
      <c r="Q2" s="0" t="n">
        <f aca="false">(I2)^2</f>
        <v>0.00087616</v>
      </c>
      <c r="R2" s="0" t="n">
        <f aca="false">(M2*L2*(O2-Q2))/(K2*O2)</f>
        <v>-28.1173959627107</v>
      </c>
      <c r="S2" s="0" t="n">
        <f aca="false">((J2*L2*(N2-P2)))/(K2*N2)</f>
        <v>-2757.37461117717</v>
      </c>
    </row>
    <row r="3" customFormat="false" ht="12.8" hidden="false" customHeight="false" outlineLevel="0" collapsed="false">
      <c r="A3" s="0" t="n">
        <v>2</v>
      </c>
      <c r="B3" s="0" t="n">
        <v>0.065</v>
      </c>
      <c r="C3" s="0" t="n">
        <f aca="false">B3/10</f>
        <v>0.0065</v>
      </c>
      <c r="D3" s="0" t="n">
        <v>0.116</v>
      </c>
      <c r="E3" s="0" t="n">
        <f aca="false">D3/10</f>
        <v>0.0116</v>
      </c>
      <c r="F3" s="0" t="n">
        <v>0.128</v>
      </c>
      <c r="G3" s="0" t="n">
        <f aca="false">F3/10</f>
        <v>0.0128</v>
      </c>
      <c r="H3" s="0" t="n">
        <v>0.318</v>
      </c>
      <c r="I3" s="0" t="n">
        <f aca="false">H3/10</f>
        <v>0.0318</v>
      </c>
      <c r="J3" s="0" t="n">
        <v>17.342</v>
      </c>
      <c r="K3" s="0" t="n">
        <v>1</v>
      </c>
      <c r="L3" s="0" t="n">
        <v>7</v>
      </c>
      <c r="M3" s="0" t="n">
        <f aca="false">(J3/98.0665)</f>
        <v>0.176839185654632</v>
      </c>
      <c r="N3" s="0" t="n">
        <f aca="false">(B3^2)</f>
        <v>0.004225</v>
      </c>
      <c r="O3" s="0" t="n">
        <f aca="false">(C3)^2</f>
        <v>4.225E-005</v>
      </c>
      <c r="P3" s="0" t="n">
        <f aca="false">(H3^2)</f>
        <v>0.101124</v>
      </c>
      <c r="Q3" s="0" t="n">
        <f aca="false">(I3)^2</f>
        <v>0.00101124</v>
      </c>
      <c r="R3" s="0" t="n">
        <f aca="false">(M3*L3*(O3-Q3))/(K3*O3)</f>
        <v>-28.3902442024231</v>
      </c>
      <c r="S3" s="0" t="n">
        <f aca="false">((J3*L3*(N3-P3)))/(K3*N3)</f>
        <v>-2784.13188307692</v>
      </c>
    </row>
    <row r="4" customFormat="false" ht="12.8" hidden="false" customHeight="false" outlineLevel="0" collapsed="false">
      <c r="A4" s="0" t="n">
        <v>3</v>
      </c>
      <c r="B4" s="0" t="n">
        <v>0.073</v>
      </c>
      <c r="C4" s="0" t="n">
        <f aca="false">B4/10</f>
        <v>0.0073</v>
      </c>
      <c r="D4" s="0" t="n">
        <v>0.124</v>
      </c>
      <c r="E4" s="0" t="n">
        <f aca="false">D4/10</f>
        <v>0.0124</v>
      </c>
      <c r="F4" s="0" t="n">
        <v>0.136</v>
      </c>
      <c r="G4" s="0" t="n">
        <f aca="false">F4/10</f>
        <v>0.0136</v>
      </c>
      <c r="H4" s="0" t="n">
        <v>0.337</v>
      </c>
      <c r="I4" s="0" t="n">
        <f aca="false">H4/10</f>
        <v>0.0337</v>
      </c>
      <c r="J4" s="0" t="n">
        <v>19.475</v>
      </c>
      <c r="K4" s="0" t="n">
        <v>1</v>
      </c>
      <c r="L4" s="0" t="n">
        <v>7.185</v>
      </c>
      <c r="M4" s="0" t="n">
        <f aca="false">(J4/98.0665)</f>
        <v>0.198589732477452</v>
      </c>
      <c r="N4" s="0" t="n">
        <f aca="false">(B4^2)</f>
        <v>0.005329</v>
      </c>
      <c r="O4" s="0" t="n">
        <f aca="false">(C4)^2</f>
        <v>5.329E-005</v>
      </c>
      <c r="P4" s="0" t="n">
        <f aca="false">(H4^2)</f>
        <v>0.113569</v>
      </c>
      <c r="Q4" s="0" t="n">
        <f aca="false">(I4)^2</f>
        <v>0.00113569</v>
      </c>
      <c r="R4" s="0" t="n">
        <f aca="false">(M4*L4*(O4-Q4))/(K4*O4)</f>
        <v>-28.9818181164453</v>
      </c>
      <c r="S4" s="0" t="n">
        <f aca="false">((J4*L4*(N4-P4)))/(K4*N4)</f>
        <v>-2842.14546631638</v>
      </c>
    </row>
    <row r="5" customFormat="false" ht="12.8" hidden="false" customHeight="false" outlineLevel="0" collapsed="false">
      <c r="A5" s="0" t="n">
        <v>4</v>
      </c>
      <c r="B5" s="0" t="n">
        <v>0.083</v>
      </c>
      <c r="C5" s="0" t="n">
        <f aca="false">B5/10</f>
        <v>0.0083</v>
      </c>
      <c r="D5" s="0" t="n">
        <v>0.133</v>
      </c>
      <c r="E5" s="0" t="n">
        <f aca="false">D5/10</f>
        <v>0.0133</v>
      </c>
      <c r="F5" s="0" t="n">
        <v>0.145</v>
      </c>
      <c r="G5" s="0" t="n">
        <f aca="false">F5/10</f>
        <v>0.0145</v>
      </c>
      <c r="H5" s="0" t="n">
        <v>0.358</v>
      </c>
      <c r="I5" s="0" t="n">
        <f aca="false">H5/10</f>
        <v>0.0358</v>
      </c>
      <c r="J5" s="0" t="n">
        <v>22.747</v>
      </c>
      <c r="K5" s="0" t="n">
        <v>1</v>
      </c>
      <c r="L5" s="0" t="n">
        <v>7.778</v>
      </c>
      <c r="M5" s="0" t="n">
        <f aca="false">(J5/98.0665)</f>
        <v>0.231954846966089</v>
      </c>
      <c r="N5" s="0" t="n">
        <f aca="false">(B5^2)</f>
        <v>0.006889</v>
      </c>
      <c r="O5" s="0" t="n">
        <f aca="false">(C5)^2</f>
        <v>6.889E-005</v>
      </c>
      <c r="P5" s="0" t="n">
        <f aca="false">(H5^2)</f>
        <v>0.128164</v>
      </c>
      <c r="Q5" s="0" t="n">
        <f aca="false">(I5)^2</f>
        <v>0.00128164</v>
      </c>
      <c r="R5" s="0" t="n">
        <f aca="false">(M5*L5*(O5-Q5))/(K5*O5)</f>
        <v>-31.7604384647829</v>
      </c>
      <c r="S5" s="0" t="n">
        <f aca="false">((J5*L5*(N5-P5)))/(K5*N5)</f>
        <v>-3114.63503870663</v>
      </c>
    </row>
    <row r="6" customFormat="false" ht="12.8" hidden="false" customHeight="false" outlineLevel="0" collapsed="false">
      <c r="A6" s="0" t="n">
        <v>5</v>
      </c>
      <c r="B6" s="0" t="n">
        <v>0.096</v>
      </c>
      <c r="C6" s="0" t="n">
        <f aca="false">B6/10</f>
        <v>0.0096</v>
      </c>
      <c r="D6" s="0" t="n">
        <v>0.145</v>
      </c>
      <c r="E6" s="0" t="n">
        <f aca="false">D6/10</f>
        <v>0.0145</v>
      </c>
      <c r="F6" s="0" t="n">
        <v>0.156</v>
      </c>
      <c r="G6" s="0" t="n">
        <f aca="false">F6/10</f>
        <v>0.0156</v>
      </c>
      <c r="H6" s="0" t="n">
        <v>0.384</v>
      </c>
      <c r="I6" s="0" t="n">
        <f aca="false">H6/10</f>
        <v>0.0384</v>
      </c>
      <c r="J6" s="0" t="n">
        <v>27.14</v>
      </c>
      <c r="K6" s="0" t="n">
        <v>1</v>
      </c>
      <c r="L6" s="0" t="n">
        <v>8</v>
      </c>
      <c r="M6" s="0" t="n">
        <f aca="false">(J6/98.0665)</f>
        <v>0.27675098020221</v>
      </c>
      <c r="N6" s="0" t="n">
        <f aca="false">(B6^2)</f>
        <v>0.009216</v>
      </c>
      <c r="O6" s="0" t="n">
        <f aca="false">(C6)^2</f>
        <v>9.216E-005</v>
      </c>
      <c r="P6" s="0" t="n">
        <f aca="false">(H6^2)</f>
        <v>0.147456</v>
      </c>
      <c r="Q6" s="0" t="n">
        <f aca="false">(I6)^2</f>
        <v>0.00147456</v>
      </c>
      <c r="R6" s="0" t="n">
        <f aca="false">(M6*L6*(O6-Q6))/(K6*O6)</f>
        <v>-33.2101176242652</v>
      </c>
      <c r="S6" s="0" t="n">
        <f aca="false">((J6*L6*(N6-P6)))/(K6*N6)</f>
        <v>-3256.8</v>
      </c>
    </row>
    <row r="7" customFormat="false" ht="12.8" hidden="false" customHeight="false" outlineLevel="0" collapsed="false">
      <c r="A7" s="0" t="n">
        <v>6</v>
      </c>
      <c r="B7" s="0" t="n">
        <v>0.113</v>
      </c>
      <c r="C7" s="0" t="n">
        <f aca="false">B7/10</f>
        <v>0.0113</v>
      </c>
      <c r="D7" s="0" t="n">
        <v>0.161</v>
      </c>
      <c r="E7" s="0" t="n">
        <f aca="false">D7/10</f>
        <v>0.0161</v>
      </c>
      <c r="F7" s="0" t="n">
        <v>0.172</v>
      </c>
      <c r="G7" s="0" t="n">
        <f aca="false">F7/10</f>
        <v>0.0172</v>
      </c>
      <c r="H7" s="0" t="n">
        <v>0.414</v>
      </c>
      <c r="I7" s="0" t="n">
        <f aca="false">H7/10</f>
        <v>0.0414</v>
      </c>
      <c r="J7" s="0" t="n">
        <v>32.205</v>
      </c>
      <c r="K7" s="0" t="n">
        <v>1</v>
      </c>
      <c r="L7" s="0" t="n">
        <v>8</v>
      </c>
      <c r="M7" s="0" t="n">
        <f aca="false">(J7/98.0665)</f>
        <v>0.328399606389542</v>
      </c>
      <c r="N7" s="0" t="n">
        <f aca="false">(B7^2)</f>
        <v>0.012769</v>
      </c>
      <c r="O7" s="0" t="n">
        <f aca="false">(C7)^2</f>
        <v>0.00012769</v>
      </c>
      <c r="P7" s="0" t="n">
        <f aca="false">(H7^2)</f>
        <v>0.171396</v>
      </c>
      <c r="Q7" s="0" t="n">
        <f aca="false">(I7)^2</f>
        <v>0.00171396</v>
      </c>
      <c r="R7" s="0" t="n">
        <f aca="false">(M7*L7*(O7-Q7))/(K7*O7)</f>
        <v>-32.6371959356277</v>
      </c>
      <c r="S7" s="0" t="n">
        <f aca="false">((J7*L7*(N7-P7)))/(K7*N7)</f>
        <v>-3200.61557522124</v>
      </c>
    </row>
    <row r="8" customFormat="false" ht="12.8" hidden="false" customHeight="false" outlineLevel="0" collapsed="false">
      <c r="A8" s="0" t="n">
        <v>7</v>
      </c>
      <c r="B8" s="0" t="n">
        <v>0.132</v>
      </c>
      <c r="C8" s="0" t="n">
        <f aca="false">B8/10</f>
        <v>0.0132</v>
      </c>
      <c r="D8" s="0" t="n">
        <v>0.178</v>
      </c>
      <c r="E8" s="0" t="n">
        <f aca="false">D8/10</f>
        <v>0.0178</v>
      </c>
      <c r="F8" s="0" t="n">
        <v>0.189</v>
      </c>
      <c r="G8" s="0" t="n">
        <f aca="false">F8/10</f>
        <v>0.0189</v>
      </c>
      <c r="H8" s="0" t="n">
        <v>0.445</v>
      </c>
      <c r="I8" s="0" t="n">
        <f aca="false">H8/10</f>
        <v>0.0445</v>
      </c>
      <c r="J8" s="0" t="n">
        <v>39.429</v>
      </c>
      <c r="K8" s="0" t="n">
        <v>1</v>
      </c>
      <c r="L8" s="0" t="n">
        <v>8</v>
      </c>
      <c r="M8" s="0" t="n">
        <f aca="false">(J8/98.0665)</f>
        <v>0.402063905615067</v>
      </c>
      <c r="N8" s="0" t="n">
        <f aca="false">(B8^2)</f>
        <v>0.017424</v>
      </c>
      <c r="O8" s="0" t="n">
        <f aca="false">(C8)^2</f>
        <v>0.00017424</v>
      </c>
      <c r="P8" s="0" t="n">
        <f aca="false">(H8^2)</f>
        <v>0.198025</v>
      </c>
      <c r="Q8" s="0" t="n">
        <f aca="false">(I8)^2</f>
        <v>0.00198025</v>
      </c>
      <c r="R8" s="0" t="n">
        <f aca="false">(M8*L8*(O8-Q8))/(K8*O8)</f>
        <v>-33.3393679605082</v>
      </c>
      <c r="S8" s="0" t="n">
        <f aca="false">((J8*L8*(N8-P8)))/(K8*N8)</f>
        <v>-3269.47512809917</v>
      </c>
    </row>
    <row r="9" customFormat="false" ht="12.8" hidden="false" customHeight="false" outlineLevel="0" collapsed="false">
      <c r="A9" s="0" t="n">
        <v>8</v>
      </c>
      <c r="B9" s="0" t="n">
        <v>0.156</v>
      </c>
      <c r="C9" s="0" t="n">
        <f aca="false">B9/10</f>
        <v>0.0156</v>
      </c>
      <c r="D9" s="0" t="n">
        <v>0.201</v>
      </c>
      <c r="E9" s="0" t="n">
        <f aca="false">D9/10</f>
        <v>0.0201</v>
      </c>
      <c r="F9" s="0" t="n">
        <v>0.212</v>
      </c>
      <c r="G9" s="0" t="n">
        <f aca="false">F9/10</f>
        <v>0.0212</v>
      </c>
      <c r="H9" s="0" t="n">
        <v>0.484</v>
      </c>
      <c r="I9" s="0" t="n">
        <f aca="false">H9/10</f>
        <v>0.0484</v>
      </c>
      <c r="J9" s="0" t="n">
        <v>47.104</v>
      </c>
      <c r="K9" s="0" t="n">
        <v>1</v>
      </c>
      <c r="L9" s="0" t="n">
        <v>8.148</v>
      </c>
      <c r="M9" s="0" t="n">
        <f aca="false">(J9/98.0665)</f>
        <v>0.480327124961123</v>
      </c>
      <c r="N9" s="0" t="n">
        <f aca="false">(B9^2)</f>
        <v>0.024336</v>
      </c>
      <c r="O9" s="0" t="n">
        <f aca="false">(C9)^2</f>
        <v>0.00024336</v>
      </c>
      <c r="P9" s="0" t="n">
        <f aca="false">(H9^2)</f>
        <v>0.234256</v>
      </c>
      <c r="Q9" s="0" t="n">
        <f aca="false">(I9)^2</f>
        <v>0.00234256</v>
      </c>
      <c r="R9" s="0" t="n">
        <f aca="false">(M9*L9*(O9-Q9))/(K9*O9)</f>
        <v>-33.7592472281946</v>
      </c>
      <c r="S9" s="0" t="n">
        <f aca="false">((J9*L9*(N9-P9)))/(K9*N9)</f>
        <v>-3310.65121830375</v>
      </c>
    </row>
    <row r="10" customFormat="false" ht="12.8" hidden="false" customHeight="false" outlineLevel="0" collapsed="false">
      <c r="A10" s="0" t="n">
        <v>9</v>
      </c>
      <c r="B10" s="0" t="n">
        <v>0.185</v>
      </c>
      <c r="C10" s="0" t="n">
        <f aca="false">B10/10</f>
        <v>0.0185</v>
      </c>
      <c r="D10" s="0" t="n">
        <v>0.23</v>
      </c>
      <c r="E10" s="0" t="n">
        <f aca="false">D10/10</f>
        <v>0.023</v>
      </c>
      <c r="F10" s="0" t="n">
        <v>0.241</v>
      </c>
      <c r="G10" s="0" t="n">
        <f aca="false">F10/10</f>
        <v>0.0241</v>
      </c>
      <c r="H10" s="0" t="n">
        <v>0.539</v>
      </c>
      <c r="I10" s="0" t="n">
        <f aca="false">H10/10</f>
        <v>0.0539</v>
      </c>
      <c r="J10" s="0" t="n">
        <v>55.704</v>
      </c>
      <c r="K10" s="0" t="n">
        <v>1</v>
      </c>
      <c r="L10" s="0" t="n">
        <v>8.741</v>
      </c>
      <c r="M10" s="0" t="n">
        <f aca="false">(J10/98.0665)</f>
        <v>0.568022719277225</v>
      </c>
      <c r="N10" s="0" t="n">
        <f aca="false">(B10^2)</f>
        <v>0.034225</v>
      </c>
      <c r="O10" s="0" t="n">
        <f aca="false">(C10)^2</f>
        <v>0.00034225</v>
      </c>
      <c r="P10" s="0" t="n">
        <f aca="false">(H10^2)</f>
        <v>0.290521</v>
      </c>
      <c r="Q10" s="0" t="n">
        <f aca="false">(I10)^2</f>
        <v>0.00290521</v>
      </c>
      <c r="R10" s="0" t="n">
        <f aca="false">(M10*L10*(O10-Q10))/(K10*O10)</f>
        <v>-37.1813537608816</v>
      </c>
      <c r="S10" s="0" t="n">
        <f aca="false">((J10*L10*(N10-P10)))/(K10*N10)</f>
        <v>-3646.2452285915</v>
      </c>
    </row>
    <row r="11" customFormat="false" ht="12.8" hidden="false" customHeight="false" outlineLevel="0" collapsed="false">
      <c r="A11" s="0" t="n">
        <v>10</v>
      </c>
      <c r="B11" s="0" t="n">
        <v>0.222</v>
      </c>
      <c r="C11" s="0" t="n">
        <f aca="false">B11/10</f>
        <v>0.0222</v>
      </c>
      <c r="D11" s="0" t="n">
        <v>0.268</v>
      </c>
      <c r="E11" s="0" t="n">
        <f aca="false">D11/10</f>
        <v>0.0268</v>
      </c>
      <c r="F11" s="0" t="n">
        <v>0.278</v>
      </c>
      <c r="G11" s="0" t="n">
        <f aca="false">F11/10</f>
        <v>0.0278</v>
      </c>
      <c r="H11" s="0" t="n">
        <v>0.608</v>
      </c>
      <c r="I11" s="0" t="n">
        <f aca="false">H11/10</f>
        <v>0.0608</v>
      </c>
      <c r="J11" s="0" t="n">
        <v>65.407</v>
      </c>
      <c r="K11" s="0" t="n">
        <v>1</v>
      </c>
      <c r="L11" s="0" t="n">
        <v>9.333</v>
      </c>
      <c r="M11" s="0" t="n">
        <f aca="false">(J11/98.0665)</f>
        <v>0.666965783422473</v>
      </c>
      <c r="N11" s="0" t="n">
        <f aca="false">(B11^2)</f>
        <v>0.049284</v>
      </c>
      <c r="O11" s="0" t="n">
        <f aca="false">(C11)^2</f>
        <v>0.00049284</v>
      </c>
      <c r="P11" s="0" t="n">
        <f aca="false">(H11^2)</f>
        <v>0.369664</v>
      </c>
      <c r="Q11" s="0" t="n">
        <f aca="false">(I11)^2</f>
        <v>0.00369664</v>
      </c>
      <c r="R11" s="0" t="n">
        <f aca="false">(M11*L11*(O11-Q11))/(K11*O11)</f>
        <v>-40.4654401219008</v>
      </c>
      <c r="S11" s="0" t="n">
        <f aca="false">((J11*L11*(N11-P11)))/(K11*N11)</f>
        <v>-3968.30408371439</v>
      </c>
    </row>
    <row r="12" customFormat="false" ht="12.8" hidden="false" customHeight="false" outlineLevel="0" collapsed="false">
      <c r="A12" s="0" t="n">
        <v>11</v>
      </c>
      <c r="B12" s="0" t="n">
        <v>0.269</v>
      </c>
      <c r="C12" s="0" t="n">
        <f aca="false">B12/10</f>
        <v>0.0269</v>
      </c>
      <c r="D12" s="0" t="n">
        <v>0.316</v>
      </c>
      <c r="E12" s="0" t="n">
        <f aca="false">D12/10</f>
        <v>0.0316</v>
      </c>
      <c r="F12" s="0" t="n">
        <v>0.326</v>
      </c>
      <c r="G12" s="0" t="n">
        <f aca="false">F12/10</f>
        <v>0.0326</v>
      </c>
      <c r="H12" s="0" t="n">
        <v>0.692</v>
      </c>
      <c r="I12" s="0" t="n">
        <f aca="false">H12/10</f>
        <v>0.0692</v>
      </c>
      <c r="J12" s="0" t="n">
        <v>75.968</v>
      </c>
      <c r="K12" s="0" t="n">
        <v>1</v>
      </c>
      <c r="L12" s="0" t="n">
        <v>9.926</v>
      </c>
      <c r="M12" s="0" t="n">
        <f aca="false">(J12/98.0665)</f>
        <v>0.774658012675072</v>
      </c>
      <c r="N12" s="0" t="n">
        <f aca="false">(B12^2)</f>
        <v>0.072361</v>
      </c>
      <c r="O12" s="0" t="n">
        <f aca="false">(C12)^2</f>
        <v>0.00072361</v>
      </c>
      <c r="P12" s="0" t="n">
        <f aca="false">(H12^2)</f>
        <v>0.478864</v>
      </c>
      <c r="Q12" s="0" t="n">
        <f aca="false">(I12)^2</f>
        <v>0.00478864</v>
      </c>
      <c r="R12" s="0" t="n">
        <f aca="false">(M12*L12*(O12-Q12))/(K12*O12)</f>
        <v>-43.1959951024888</v>
      </c>
      <c r="S12" s="0" t="n">
        <f aca="false">((J12*L12*(N12-P12)))/(K12*N12)</f>
        <v>-4236.08005371822</v>
      </c>
    </row>
    <row r="13" customFormat="false" ht="12.8" hidden="false" customHeight="false" outlineLevel="0" collapsed="false">
      <c r="A13" s="0" t="n">
        <v>12</v>
      </c>
      <c r="B13" s="0" t="n">
        <v>0.326</v>
      </c>
      <c r="C13" s="0" t="n">
        <f aca="false">B13/10</f>
        <v>0.0326</v>
      </c>
      <c r="D13" s="0" t="n">
        <v>0.374</v>
      </c>
      <c r="E13" s="0" t="n">
        <f aca="false">D13/10</f>
        <v>0.0374</v>
      </c>
      <c r="F13" s="0" t="n">
        <v>0.384</v>
      </c>
      <c r="G13" s="0" t="n">
        <f aca="false">F13/10</f>
        <v>0.0384</v>
      </c>
      <c r="H13" s="0" t="n">
        <v>0.793</v>
      </c>
      <c r="I13" s="0" t="n">
        <f aca="false">H13/10</f>
        <v>0.0793</v>
      </c>
      <c r="J13" s="0" t="n">
        <v>88.028</v>
      </c>
      <c r="K13" s="0" t="n">
        <v>1</v>
      </c>
      <c r="L13" s="0" t="n">
        <v>10</v>
      </c>
      <c r="M13" s="0" t="n">
        <f aca="false">(J13/98.0665)</f>
        <v>0.897635787960211</v>
      </c>
      <c r="N13" s="0" t="n">
        <f aca="false">(B13^2)</f>
        <v>0.106276</v>
      </c>
      <c r="O13" s="0" t="n">
        <f aca="false">(C13)^2</f>
        <v>0.00106276</v>
      </c>
      <c r="P13" s="0" t="n">
        <f aca="false">(H13^2)</f>
        <v>0.628849</v>
      </c>
      <c r="Q13" s="0" t="n">
        <f aca="false">(I13)^2</f>
        <v>0.00628849</v>
      </c>
      <c r="R13" s="0" t="n">
        <f aca="false">(M13*L13*(O13-Q13))/(K13*O13)</f>
        <v>-44.1379264012318</v>
      </c>
      <c r="S13" s="0" t="n">
        <f aca="false">((J13*L13*(N13-P13)))/(K13*N13)</f>
        <v>-4328.4519594264</v>
      </c>
    </row>
    <row r="14" customFormat="false" ht="12.8" hidden="false" customHeight="false" outlineLevel="0" collapsed="false">
      <c r="A14" s="0" t="n">
        <v>13</v>
      </c>
      <c r="B14" s="0" t="n">
        <v>0.395</v>
      </c>
      <c r="C14" s="0" t="n">
        <f aca="false">B14/10</f>
        <v>0.0395</v>
      </c>
      <c r="D14" s="0" t="n">
        <v>0.446</v>
      </c>
      <c r="E14" s="0" t="n">
        <f aca="false">D14/10</f>
        <v>0.0446</v>
      </c>
      <c r="F14" s="0" t="n">
        <v>0.456</v>
      </c>
      <c r="G14" s="0" t="n">
        <f aca="false">F14/10</f>
        <v>0.0456</v>
      </c>
      <c r="H14" s="0" t="n">
        <v>0.913</v>
      </c>
      <c r="I14" s="0" t="n">
        <f aca="false">H14/10</f>
        <v>0.0913</v>
      </c>
      <c r="J14" s="0" t="n">
        <v>100.441</v>
      </c>
      <c r="K14" s="0" t="n">
        <v>1</v>
      </c>
      <c r="L14" s="0" t="n">
        <v>10</v>
      </c>
      <c r="M14" s="0" t="n">
        <f aca="false">(J14/98.0665)</f>
        <v>1.02421316147716</v>
      </c>
      <c r="N14" s="0" t="n">
        <f aca="false">(B14^2)</f>
        <v>0.156025</v>
      </c>
      <c r="O14" s="0" t="n">
        <f aca="false">(C14)^2</f>
        <v>0.00156025</v>
      </c>
      <c r="P14" s="0" t="n">
        <f aca="false">(H14^2)</f>
        <v>0.833569</v>
      </c>
      <c r="Q14" s="0" t="n">
        <f aca="false">(I14)^2</f>
        <v>0.00833569</v>
      </c>
      <c r="R14" s="0" t="n">
        <f aca="false">(M14*L14*(O14-Q14))/(K14*O14)</f>
        <v>-44.4768134773198</v>
      </c>
      <c r="S14" s="0" t="n">
        <f aca="false">((J14*L14*(N14-P14)))/(K14*N14)</f>
        <v>-4361.68542887358</v>
      </c>
    </row>
    <row r="15" customFormat="false" ht="12.8" hidden="false" customHeight="false" outlineLevel="0" collapsed="false">
      <c r="A15" s="0" t="n">
        <v>14</v>
      </c>
      <c r="B15" s="0" t="n">
        <v>0.475</v>
      </c>
      <c r="C15" s="0" t="n">
        <f aca="false">B15/10</f>
        <v>0.0475</v>
      </c>
      <c r="D15" s="0" t="n">
        <v>0.528</v>
      </c>
      <c r="E15" s="0" t="n">
        <f aca="false">D15/10</f>
        <v>0.0528</v>
      </c>
      <c r="F15" s="0" t="n">
        <v>0.539</v>
      </c>
      <c r="G15" s="0" t="n">
        <f aca="false">F15/10</f>
        <v>0.0539</v>
      </c>
      <c r="H15" s="0" t="n">
        <v>1.052</v>
      </c>
      <c r="I15" s="0" t="n">
        <f aca="false">H15/10</f>
        <v>0.1052</v>
      </c>
      <c r="J15" s="0" t="n">
        <v>113.457</v>
      </c>
      <c r="K15" s="0" t="n">
        <v>1</v>
      </c>
      <c r="L15" s="0" t="n">
        <v>10</v>
      </c>
      <c r="M15" s="0" t="n">
        <f aca="false">(J15/98.0665)</f>
        <v>1.15693942375837</v>
      </c>
      <c r="N15" s="0" t="n">
        <f aca="false">(B15^2)</f>
        <v>0.225625</v>
      </c>
      <c r="O15" s="0" t="n">
        <f aca="false">(C15)^2</f>
        <v>0.00225625</v>
      </c>
      <c r="P15" s="0" t="n">
        <f aca="false">(H15^2)</f>
        <v>1.106704</v>
      </c>
      <c r="Q15" s="0" t="n">
        <f aca="false">(I15)^2</f>
        <v>0.01106704</v>
      </c>
      <c r="R15" s="0" t="n">
        <f aca="false">(M15*L15*(O15-Q15))/(K15*O15)</f>
        <v>-45.1791703288908</v>
      </c>
      <c r="S15" s="0" t="n">
        <f aca="false">((J15*L15*(N15-P15)))/(K15*N15)</f>
        <v>-4430.56310705817</v>
      </c>
    </row>
    <row r="16" customFormat="false" ht="12.8" hidden="false" customHeight="false" outlineLevel="0" collapsed="false">
      <c r="A16" s="0" t="n">
        <v>15</v>
      </c>
      <c r="B16" s="0" t="n">
        <v>0.569</v>
      </c>
      <c r="C16" s="0" t="n">
        <f aca="false">B16/10</f>
        <v>0.0569</v>
      </c>
      <c r="D16" s="0" t="n">
        <v>0.625</v>
      </c>
      <c r="E16" s="0" t="n">
        <f aca="false">D16/10</f>
        <v>0.0625</v>
      </c>
      <c r="F16" s="0" t="n">
        <v>0.636</v>
      </c>
      <c r="G16" s="0" t="n">
        <f aca="false">F16/10</f>
        <v>0.0636</v>
      </c>
      <c r="H16" s="0" t="n">
        <v>1.203</v>
      </c>
      <c r="I16" s="0" t="n">
        <f aca="false">H16/10</f>
        <v>0.1203</v>
      </c>
      <c r="J16" s="0" t="n">
        <v>130.989</v>
      </c>
      <c r="K16" s="0" t="n">
        <v>1</v>
      </c>
      <c r="L16" s="0" t="n">
        <v>10</v>
      </c>
      <c r="M16" s="0" t="n">
        <f aca="false">(J16/98.0665)</f>
        <v>1.33571607021766</v>
      </c>
      <c r="N16" s="0" t="n">
        <f aca="false">(B16^2)</f>
        <v>0.323761</v>
      </c>
      <c r="O16" s="0" t="n">
        <f aca="false">(C16)^2</f>
        <v>0.00323761</v>
      </c>
      <c r="P16" s="0" t="n">
        <f aca="false">(H16^2)</f>
        <v>1.447209</v>
      </c>
      <c r="Q16" s="0" t="n">
        <f aca="false">(I16)^2</f>
        <v>0.01447209</v>
      </c>
      <c r="R16" s="0" t="n">
        <f aca="false">(M16*L16*(O16-Q16))/(K16*O16)</f>
        <v>-46.3492374823987</v>
      </c>
      <c r="S16" s="0" t="n">
        <f aca="false">((J16*L16*(N16-P16)))/(K16*N16)</f>
        <v>-4545.30749756765</v>
      </c>
    </row>
    <row r="17" customFormat="false" ht="12.8" hidden="false" customHeight="false" outlineLevel="0" collapsed="false">
      <c r="A17" s="0" t="n">
        <v>16</v>
      </c>
      <c r="B17" s="0" t="n">
        <v>0.686</v>
      </c>
      <c r="C17" s="0" t="n">
        <f aca="false">B17/10</f>
        <v>0.0686</v>
      </c>
      <c r="D17" s="0" t="n">
        <v>0.745</v>
      </c>
      <c r="E17" s="0" t="n">
        <f aca="false">D17/10</f>
        <v>0.0745</v>
      </c>
      <c r="F17" s="0" t="n">
        <v>0.756</v>
      </c>
      <c r="G17" s="0" t="n">
        <f aca="false">F17/10</f>
        <v>0.0756</v>
      </c>
      <c r="H17" s="0" t="n">
        <v>1.374</v>
      </c>
      <c r="I17" s="0" t="n">
        <f aca="false">H17/10</f>
        <v>0.1374</v>
      </c>
      <c r="J17" s="0" t="n">
        <v>153.036</v>
      </c>
      <c r="K17" s="0" t="n">
        <v>1</v>
      </c>
      <c r="L17" s="0" t="n">
        <v>10</v>
      </c>
      <c r="M17" s="0" t="n">
        <f aca="false">(J17/98.0665)</f>
        <v>1.5605329036929</v>
      </c>
      <c r="N17" s="0" t="n">
        <f aca="false">(B17^2)</f>
        <v>0.470596</v>
      </c>
      <c r="O17" s="0" t="n">
        <f aca="false">(C17)^2</f>
        <v>0.00470596</v>
      </c>
      <c r="P17" s="0" t="n">
        <f aca="false">(H17^2)</f>
        <v>1.887876</v>
      </c>
      <c r="Q17" s="0" t="n">
        <f aca="false">(I17)^2</f>
        <v>0.01887876</v>
      </c>
      <c r="R17" s="0" t="n">
        <f aca="false">(M17*L17*(O17-Q17))/(K17*O17)</f>
        <v>-46.9981060983493</v>
      </c>
      <c r="S17" s="0" t="n">
        <f aca="false">((J17*L17*(N17-P17)))/(K17*N17)</f>
        <v>-4608.93977169377</v>
      </c>
    </row>
    <row r="18" customFormat="false" ht="12.8" hidden="false" customHeight="false" outlineLevel="0" collapsed="false">
      <c r="A18" s="0" t="n">
        <v>17</v>
      </c>
      <c r="B18" s="0" t="n">
        <v>0.84</v>
      </c>
      <c r="C18" s="0" t="n">
        <f aca="false">B18/10</f>
        <v>0.084</v>
      </c>
      <c r="D18" s="0" t="n">
        <v>0.902</v>
      </c>
      <c r="E18" s="0" t="n">
        <f aca="false">D18/10</f>
        <v>0.0902</v>
      </c>
      <c r="F18" s="0" t="n">
        <v>0.914</v>
      </c>
      <c r="G18" s="0" t="n">
        <f aca="false">F18/10</f>
        <v>0.0914</v>
      </c>
      <c r="H18" s="0" t="n">
        <v>1.585</v>
      </c>
      <c r="I18" s="0" t="n">
        <f aca="false">H18/10</f>
        <v>0.1585</v>
      </c>
      <c r="J18" s="0" t="n">
        <v>174.204</v>
      </c>
      <c r="K18" s="0" t="n">
        <v>0.952</v>
      </c>
      <c r="L18" s="0" t="n">
        <v>10</v>
      </c>
      <c r="M18" s="0" t="n">
        <f aca="false">(J18/98.0665)</f>
        <v>1.77638643165607</v>
      </c>
      <c r="N18" s="0" t="n">
        <f aca="false">(B18^2)</f>
        <v>0.7056</v>
      </c>
      <c r="O18" s="0" t="n">
        <f aca="false">(C18)^2</f>
        <v>0.007056</v>
      </c>
      <c r="P18" s="0" t="n">
        <f aca="false">(H18^2)</f>
        <v>2.512225</v>
      </c>
      <c r="Q18" s="0" t="n">
        <f aca="false">(I18)^2</f>
        <v>0.02512225</v>
      </c>
      <c r="R18" s="0" t="n">
        <f aca="false">(M18*L18*(O18-Q18))/(K18*O18)</f>
        <v>-47.7760172088277</v>
      </c>
      <c r="S18" s="0" t="n">
        <f aca="false">((J18*L18*(N18-P18)))/(K18*N18)</f>
        <v>-4685.2267916095</v>
      </c>
    </row>
    <row r="19" customFormat="false" ht="12.8" hidden="false" customHeight="false" outlineLevel="0" collapsed="false">
      <c r="A19" s="0" t="n">
        <v>18</v>
      </c>
      <c r="B19" s="0" t="n">
        <v>1.026</v>
      </c>
      <c r="C19" s="0" t="n">
        <f aca="false">B19/10</f>
        <v>0.1026</v>
      </c>
      <c r="D19" s="0" t="n">
        <v>1.092</v>
      </c>
      <c r="E19" s="0" t="n">
        <f aca="false">D19/10</f>
        <v>0.1092</v>
      </c>
      <c r="F19" s="0" t="n">
        <v>1.104</v>
      </c>
      <c r="G19" s="0" t="n">
        <f aca="false">F19/10</f>
        <v>0.1104</v>
      </c>
      <c r="H19" s="0" t="n">
        <v>1.83</v>
      </c>
      <c r="I19" s="0" t="n">
        <f aca="false">H19/10</f>
        <v>0.183</v>
      </c>
      <c r="J19" s="0" t="n">
        <v>195.476</v>
      </c>
      <c r="K19" s="0" t="n">
        <v>0.893</v>
      </c>
      <c r="L19" s="0" t="n">
        <v>10</v>
      </c>
      <c r="M19" s="0" t="n">
        <f aca="false">(J19/98.0665)</f>
        <v>1.99330046448073</v>
      </c>
      <c r="N19" s="0" t="n">
        <f aca="false">(B19^2)</f>
        <v>1.052676</v>
      </c>
      <c r="O19" s="0" t="n">
        <f aca="false">(C19)^2</f>
        <v>0.01052676</v>
      </c>
      <c r="P19" s="0" t="n">
        <f aca="false">(H19^2)</f>
        <v>3.3489</v>
      </c>
      <c r="Q19" s="0" t="n">
        <f aca="false">(I19)^2</f>
        <v>0.033489</v>
      </c>
      <c r="R19" s="0" t="n">
        <f aca="false">(M19*L19*(O19-Q19))/(K19*O19)</f>
        <v>-48.6901193807048</v>
      </c>
      <c r="S19" s="0" t="n">
        <f aca="false">((J19*L19*(N19-P19)))/(K19*N19)</f>
        <v>-4774.86959224789</v>
      </c>
    </row>
    <row r="20" customFormat="false" ht="12.8" hidden="false" customHeight="false" outlineLevel="0" collapsed="false">
      <c r="A20" s="0" t="n">
        <v>19</v>
      </c>
      <c r="B20" s="0" t="n">
        <v>1.244</v>
      </c>
      <c r="C20" s="0" t="n">
        <f aca="false">B20/10</f>
        <v>0.1244</v>
      </c>
      <c r="D20" s="0" t="n">
        <v>1.315</v>
      </c>
      <c r="E20" s="0" t="n">
        <f aca="false">D20/10</f>
        <v>0.1315</v>
      </c>
      <c r="F20" s="0" t="n">
        <v>1.327</v>
      </c>
      <c r="G20" s="0" t="n">
        <f aca="false">F20/10</f>
        <v>0.1327</v>
      </c>
      <c r="H20" s="0" t="n">
        <v>2.108</v>
      </c>
      <c r="I20" s="0" t="n">
        <f aca="false">H20/10</f>
        <v>0.2108</v>
      </c>
      <c r="J20" s="0" t="n">
        <v>218.892</v>
      </c>
      <c r="K20" s="0" t="n">
        <v>0.833</v>
      </c>
      <c r="L20" s="0" t="n">
        <v>10</v>
      </c>
      <c r="M20" s="0" t="n">
        <f aca="false">(J20/98.0665)</f>
        <v>2.23207721291165</v>
      </c>
      <c r="N20" s="0" t="n">
        <f aca="false">(B20^2)</f>
        <v>1.547536</v>
      </c>
      <c r="O20" s="0" t="n">
        <f aca="false">(C20)^2</f>
        <v>0.01547536</v>
      </c>
      <c r="P20" s="0" t="n">
        <f aca="false">(H20^2)</f>
        <v>4.443664</v>
      </c>
      <c r="Q20" s="0" t="n">
        <f aca="false">(I20)^2</f>
        <v>0.04443664</v>
      </c>
      <c r="R20" s="0" t="n">
        <f aca="false">(M20*L20*(O20-Q20))/(K20*O20)</f>
        <v>-50.1465666844538</v>
      </c>
      <c r="S20" s="0" t="n">
        <f aca="false">((J20*L20*(N20-P20)))/(K20*N20)</f>
        <v>-4917.69828176098</v>
      </c>
    </row>
    <row r="21" customFormat="false" ht="12.8" hidden="false" customHeight="false" outlineLevel="0" collapsed="false">
      <c r="A21" s="0" t="n">
        <v>20</v>
      </c>
      <c r="B21" s="0" t="n">
        <v>1.537</v>
      </c>
      <c r="C21" s="0" t="n">
        <f aca="false">B21/10</f>
        <v>0.1537</v>
      </c>
      <c r="D21" s="0" t="n">
        <v>1.614</v>
      </c>
      <c r="E21" s="0" t="n">
        <f aca="false">D21/10</f>
        <v>0.1614</v>
      </c>
      <c r="F21" s="0" t="n">
        <v>1.627</v>
      </c>
      <c r="G21" s="0" t="n">
        <f aca="false">F21/10</f>
        <v>0.1627</v>
      </c>
      <c r="H21" s="0" t="n">
        <v>2.463</v>
      </c>
      <c r="I21" s="0" t="n">
        <f aca="false">H21/10</f>
        <v>0.2463</v>
      </c>
      <c r="J21" s="0" t="n">
        <v>251.933</v>
      </c>
      <c r="K21" s="0" t="n">
        <v>0.774</v>
      </c>
      <c r="L21" s="0" t="n">
        <v>10</v>
      </c>
      <c r="M21" s="0" t="n">
        <f aca="false">(J21/98.0665)</f>
        <v>2.56900164684168</v>
      </c>
      <c r="N21" s="0" t="n">
        <f aca="false">(B21^2)</f>
        <v>2.362369</v>
      </c>
      <c r="O21" s="0" t="n">
        <f aca="false">(C21)^2</f>
        <v>0.02362369</v>
      </c>
      <c r="P21" s="0" t="n">
        <f aca="false">(H21^2)</f>
        <v>6.066369</v>
      </c>
      <c r="Q21" s="0" t="n">
        <f aca="false">(I21)^2</f>
        <v>0.06066369</v>
      </c>
      <c r="R21" s="0" t="n">
        <f aca="false">(M21*L21*(O21-Q21))/(K21*O21)</f>
        <v>-52.0411236381916</v>
      </c>
      <c r="S21" s="0" t="n">
        <f aca="false">((J21*L21*(N21-P21)))/(K21*N21)</f>
        <v>-5103.49085126471</v>
      </c>
    </row>
    <row r="22" customFormat="false" ht="12.8" hidden="false" customHeight="false" outlineLevel="0" collapsed="false">
      <c r="A22" s="0" t="n">
        <v>21</v>
      </c>
      <c r="B22" s="0" t="n">
        <v>1.908</v>
      </c>
      <c r="C22" s="0" t="n">
        <f aca="false">B22/10</f>
        <v>0.1908</v>
      </c>
      <c r="D22" s="0" t="n">
        <v>1.991</v>
      </c>
      <c r="E22" s="0" t="n">
        <f aca="false">D22/10</f>
        <v>0.1991</v>
      </c>
      <c r="F22" s="0" t="n">
        <v>2.005</v>
      </c>
      <c r="G22" s="0" t="n">
        <f aca="false">F22/10</f>
        <v>0.2005</v>
      </c>
      <c r="H22" s="0" t="n">
        <v>2.885</v>
      </c>
      <c r="I22" s="0" t="n">
        <f aca="false">H22/10</f>
        <v>0.2885</v>
      </c>
      <c r="J22" s="0" t="n">
        <v>297.347</v>
      </c>
      <c r="K22" s="0" t="n">
        <v>0.715</v>
      </c>
      <c r="L22" s="0" t="n">
        <v>10</v>
      </c>
      <c r="M22" s="0" t="n">
        <f aca="false">(J22/98.0665)</f>
        <v>3.03209556780348</v>
      </c>
      <c r="N22" s="0" t="n">
        <f aca="false">(B22^2)</f>
        <v>3.640464</v>
      </c>
      <c r="O22" s="0" t="n">
        <f aca="false">(C22)^2</f>
        <v>0.03640464</v>
      </c>
      <c r="P22" s="0" t="n">
        <f aca="false">(H22^2)</f>
        <v>8.323225</v>
      </c>
      <c r="Q22" s="0" t="n">
        <f aca="false">(I22)^2</f>
        <v>0.08323225</v>
      </c>
      <c r="R22" s="0" t="n">
        <f aca="false">(M22*L22*(O22-Q22))/(K22*O22)</f>
        <v>-54.5484099559452</v>
      </c>
      <c r="S22" s="0" t="n">
        <f aca="false">((J22*L22*(N22-P22)))/(K22*N22)</f>
        <v>-5349.3716449447</v>
      </c>
    </row>
    <row r="23" customFormat="false" ht="12.8" hidden="false" customHeight="false" outlineLevel="0" collapsed="false">
      <c r="A23" s="0" t="n">
        <v>22</v>
      </c>
      <c r="B23" s="0" t="n">
        <v>2.315</v>
      </c>
      <c r="C23" s="0" t="n">
        <f aca="false">B23/10</f>
        <v>0.2315</v>
      </c>
      <c r="D23" s="0" t="n">
        <v>2.404</v>
      </c>
      <c r="E23" s="0" t="n">
        <f aca="false">D23/10</f>
        <v>0.2404</v>
      </c>
      <c r="F23" s="0" t="n">
        <v>2.418</v>
      </c>
      <c r="G23" s="0" t="n">
        <f aca="false">F23/10</f>
        <v>0.2418</v>
      </c>
      <c r="H23" s="0" t="n">
        <v>3.307</v>
      </c>
      <c r="I23" s="0" t="n">
        <f aca="false">H23/10</f>
        <v>0.3307</v>
      </c>
      <c r="J23" s="0" t="n">
        <v>349.86</v>
      </c>
      <c r="K23" s="0" t="n">
        <v>0.656</v>
      </c>
      <c r="L23" s="0" t="n">
        <v>10</v>
      </c>
      <c r="M23" s="0" t="n">
        <f aca="false">(J23/98.0665)</f>
        <v>3.56757914272458</v>
      </c>
      <c r="N23" s="0" t="n">
        <f aca="false">(B23^2)</f>
        <v>5.359225</v>
      </c>
      <c r="O23" s="0" t="n">
        <f aca="false">(C23)^2</f>
        <v>0.05359225</v>
      </c>
      <c r="P23" s="0" t="n">
        <f aca="false">(H23^2)</f>
        <v>10.936249</v>
      </c>
      <c r="Q23" s="0" t="n">
        <f aca="false">(I23)^2</f>
        <v>0.10936249</v>
      </c>
      <c r="R23" s="0" t="n">
        <f aca="false">(M23*L23*(O23-Q23))/(K23*O23)</f>
        <v>-56.5939881553519</v>
      </c>
      <c r="S23" s="0" t="n">
        <f aca="false">((J23*L23*(N23-P23)))/(K23*N23)</f>
        <v>-5549.97433943682</v>
      </c>
    </row>
    <row r="24" customFormat="false" ht="12.8" hidden="false" customHeight="false" outlineLevel="0" collapsed="false">
      <c r="A24" s="0" t="n">
        <v>23</v>
      </c>
      <c r="B24" s="0" t="n">
        <v>2.791</v>
      </c>
      <c r="C24" s="0" t="n">
        <f aca="false">B24/10</f>
        <v>0.2791</v>
      </c>
      <c r="D24" s="0" t="n">
        <v>2.885</v>
      </c>
      <c r="E24" s="0" t="n">
        <f aca="false">D24/10</f>
        <v>0.2885</v>
      </c>
      <c r="F24" s="0" t="n">
        <v>2.901</v>
      </c>
      <c r="G24" s="0" t="n">
        <f aca="false">F24/10</f>
        <v>0.2901</v>
      </c>
      <c r="H24" s="0" t="n">
        <v>3.763</v>
      </c>
      <c r="I24" s="0" t="n">
        <f aca="false">H24/10</f>
        <v>0.3763</v>
      </c>
      <c r="J24" s="0" t="n">
        <v>415.74</v>
      </c>
      <c r="K24" s="0" t="n">
        <v>0.6</v>
      </c>
      <c r="L24" s="0" t="n">
        <v>10</v>
      </c>
      <c r="M24" s="0" t="n">
        <f aca="false">(J24/98.0665)</f>
        <v>4.23936818383444</v>
      </c>
      <c r="N24" s="0" t="n">
        <f aca="false">(B24^2)</f>
        <v>7.789681</v>
      </c>
      <c r="O24" s="0" t="n">
        <f aca="false">(C24)^2</f>
        <v>0.07789681</v>
      </c>
      <c r="P24" s="0" t="n">
        <f aca="false">(H24^2)</f>
        <v>14.160169</v>
      </c>
      <c r="Q24" s="0" t="n">
        <f aca="false">(I24)^2</f>
        <v>0.14160169</v>
      </c>
      <c r="R24" s="0" t="n">
        <f aca="false">(M24*L24*(O24-Q24))/(K24*O24)</f>
        <v>-57.783376372535</v>
      </c>
      <c r="S24" s="0" t="n">
        <f aca="false">((J24*L24*(N24-P24)))/(K24*N24)</f>
        <v>-5666.6134790372</v>
      </c>
    </row>
    <row r="25" customFormat="false" ht="12.8" hidden="false" customHeight="false" outlineLevel="0" collapsed="false">
      <c r="A25" s="0" t="n">
        <v>24</v>
      </c>
      <c r="B25" s="0" t="n">
        <v>3.41</v>
      </c>
      <c r="C25" s="0" t="n">
        <f aca="false">B25/10</f>
        <v>0.341</v>
      </c>
      <c r="D25" s="0" t="n">
        <v>3.51</v>
      </c>
      <c r="E25" s="0" t="n">
        <f aca="false">D25/10</f>
        <v>0.351</v>
      </c>
      <c r="F25" s="0" t="n">
        <v>3.527</v>
      </c>
      <c r="G25" s="0" t="n">
        <f aca="false">F25/10</f>
        <v>0.3527</v>
      </c>
      <c r="H25" s="0" t="n">
        <v>4.319</v>
      </c>
      <c r="I25" s="0" t="n">
        <f aca="false">H25/10</f>
        <v>0.4319</v>
      </c>
      <c r="J25" s="0" t="n">
        <v>646.619</v>
      </c>
      <c r="K25" s="0" t="n">
        <v>0.6</v>
      </c>
      <c r="L25" s="0" t="n">
        <v>10</v>
      </c>
      <c r="M25" s="0" t="n">
        <f aca="false">(J25/98.0665)</f>
        <v>6.59367877919575</v>
      </c>
      <c r="N25" s="0" t="n">
        <f aca="false">(B25^2)</f>
        <v>11.6281</v>
      </c>
      <c r="O25" s="0" t="n">
        <f aca="false">(C25)^2</f>
        <v>0.116281</v>
      </c>
      <c r="P25" s="0" t="n">
        <f aca="false">(H25^2)</f>
        <v>18.653761</v>
      </c>
      <c r="Q25" s="0" t="n">
        <f aca="false">(I25)^2</f>
        <v>0.18653761</v>
      </c>
      <c r="R25" s="0" t="n">
        <f aca="false">(M25*L25*(O25-Q25))/(K25*O25)</f>
        <v>-66.3979954385256</v>
      </c>
      <c r="S25" s="0" t="n">
        <f aca="false">((J25*L25*(N25-P25)))/(K25*N25)</f>
        <v>-6511.41901967217</v>
      </c>
    </row>
    <row r="26" customFormat="false" ht="12.8" hidden="false" customHeight="false" outlineLevel="0" collapsed="false">
      <c r="A26" s="0" t="n">
        <v>25</v>
      </c>
      <c r="B26" s="0" t="n">
        <v>4.261</v>
      </c>
      <c r="C26" s="0" t="n">
        <f aca="false">B26/10</f>
        <v>0.4261</v>
      </c>
      <c r="D26" s="0" t="n">
        <v>4.367</v>
      </c>
      <c r="E26" s="0" t="n">
        <f aca="false">D26/10</f>
        <v>0.4367</v>
      </c>
      <c r="F26" s="0" t="n">
        <v>4.384</v>
      </c>
      <c r="G26" s="0" t="n">
        <f aca="false">F26/10</f>
        <v>0.4384</v>
      </c>
      <c r="H26" s="0" t="n">
        <v>4.982</v>
      </c>
      <c r="I26" s="0" t="n">
        <f aca="false">H26/10</f>
        <v>0.4982</v>
      </c>
      <c r="J26" s="0" t="n">
        <v>1488.249</v>
      </c>
      <c r="K26" s="0" t="n">
        <v>0.578</v>
      </c>
      <c r="L26" s="0" t="n">
        <v>10</v>
      </c>
      <c r="M26" s="0" t="n">
        <f aca="false">(J26/98.0665)</f>
        <v>15.1759163424819</v>
      </c>
      <c r="N26" s="0" t="n">
        <f aca="false">(B26^2)</f>
        <v>18.156121</v>
      </c>
      <c r="O26" s="0" t="n">
        <f aca="false">(C26)^2</f>
        <v>0.18156121</v>
      </c>
      <c r="P26" s="0" t="n">
        <f aca="false">(H26^2)</f>
        <v>24.820324</v>
      </c>
      <c r="Q26" s="0" t="n">
        <f aca="false">(I26)^2</f>
        <v>0.24820324</v>
      </c>
      <c r="R26" s="0" t="n">
        <f aca="false">(M26*L26*(O26-Q26))/(K26*O26)</f>
        <v>-96.3723024147395</v>
      </c>
      <c r="S26" s="0" t="n">
        <f aca="false">((J26*L26*(N26-P26)))/(K26*N26)</f>
        <v>-9450.89439475505</v>
      </c>
    </row>
    <row r="27" customFormat="false" ht="12.8" hidden="false" customHeight="false" outlineLevel="0" collapsed="false">
      <c r="A27" s="0" t="n">
        <v>26</v>
      </c>
      <c r="B27" s="0" t="n">
        <v>5.375</v>
      </c>
      <c r="C27" s="0" t="n">
        <f aca="false">B27/10</f>
        <v>0.5375</v>
      </c>
      <c r="D27" s="0" t="n">
        <v>5.488</v>
      </c>
      <c r="E27" s="0" t="n">
        <f aca="false">D27/10</f>
        <v>0.5488</v>
      </c>
      <c r="F27" s="0" t="n">
        <v>5.506</v>
      </c>
      <c r="G27" s="0" t="n">
        <f aca="false">F27/10</f>
        <v>0.5506</v>
      </c>
      <c r="H27" s="0" t="n">
        <v>5.819</v>
      </c>
      <c r="I27" s="0" t="n">
        <f aca="false">H27/10</f>
        <v>0.5819</v>
      </c>
      <c r="J27" s="0" t="n">
        <v>3347.8</v>
      </c>
      <c r="K27" s="0" t="n">
        <v>0.519</v>
      </c>
      <c r="L27" s="0" t="n">
        <v>10</v>
      </c>
      <c r="M27" s="0" t="n">
        <f aca="false">(J27/98.0665)</f>
        <v>34.1380593780751</v>
      </c>
      <c r="N27" s="0" t="n">
        <f aca="false">(B27^2)</f>
        <v>28.890625</v>
      </c>
      <c r="O27" s="0" t="n">
        <f aca="false">(C27)^2</f>
        <v>0.28890625</v>
      </c>
      <c r="P27" s="0" t="n">
        <f aca="false">(H27^2)</f>
        <v>33.860761</v>
      </c>
      <c r="Q27" s="0" t="n">
        <f aca="false">(I27)^2</f>
        <v>0.33860761</v>
      </c>
      <c r="R27" s="0" t="n">
        <f aca="false">(M27*L27*(O27-Q27))/(K27*O27)</f>
        <v>-113.157360117034</v>
      </c>
      <c r="S27" s="0" t="n">
        <f aca="false">((J27*L27*(N27-P27)))/(K27*N27)</f>
        <v>-11096.9462559171</v>
      </c>
    </row>
    <row r="28" customFormat="false" ht="12.8" hidden="false" customHeight="false" outlineLevel="0" collapsed="false">
      <c r="A28" s="0" t="n">
        <v>27</v>
      </c>
      <c r="B28" s="0" t="n">
        <v>6.694</v>
      </c>
      <c r="C28" s="0" t="n">
        <f aca="false">B28/10</f>
        <v>0.6694</v>
      </c>
      <c r="D28" s="0" t="n">
        <v>6.824</v>
      </c>
      <c r="E28" s="0" t="n">
        <f aca="false">D28/10</f>
        <v>0.6824</v>
      </c>
      <c r="F28" s="0" t="n">
        <v>6.845</v>
      </c>
      <c r="G28" s="0" t="n">
        <f aca="false">F28/10</f>
        <v>0.6845</v>
      </c>
      <c r="H28" s="0" t="n">
        <v>6.995</v>
      </c>
      <c r="I28" s="0" t="n">
        <f aca="false">H28/10</f>
        <v>0.6995</v>
      </c>
      <c r="J28" s="0" t="n">
        <v>3928.909</v>
      </c>
      <c r="K28" s="0" t="n">
        <v>0.5</v>
      </c>
      <c r="L28" s="0" t="n">
        <v>10</v>
      </c>
      <c r="M28" s="0" t="n">
        <f aca="false">(J28/98.0665)</f>
        <v>40.063722066149</v>
      </c>
      <c r="N28" s="0" t="n">
        <f aca="false">(B28^2)</f>
        <v>44.809636</v>
      </c>
      <c r="O28" s="0" t="n">
        <f aca="false">(C28)^2</f>
        <v>0.44809636</v>
      </c>
      <c r="P28" s="0" t="n">
        <f aca="false">(H28^2)</f>
        <v>48.930025</v>
      </c>
      <c r="Q28" s="0" t="n">
        <f aca="false">(I28)^2</f>
        <v>0.48930025</v>
      </c>
      <c r="R28" s="0" t="n">
        <f aca="false">(M28*L28*(O28-Q28))/(K28*O28)</f>
        <v>-73.6797414290166</v>
      </c>
      <c r="S28" s="0" t="n">
        <f aca="false">((J28*L28*(N28-P28)))/(K28*N28)</f>
        <v>-7225.51436284866</v>
      </c>
    </row>
    <row r="29" customFormat="false" ht="12.8" hidden="false" customHeight="false" outlineLevel="0" collapsed="false">
      <c r="A29" s="0" t="n">
        <v>28</v>
      </c>
      <c r="B29" s="0" t="n">
        <v>8.157</v>
      </c>
      <c r="C29" s="0" t="n">
        <f aca="false">B29/10</f>
        <v>0.8157</v>
      </c>
      <c r="D29" s="0" t="n">
        <v>8.32</v>
      </c>
      <c r="E29" s="0" t="n">
        <f aca="false">D29/10</f>
        <v>0.832</v>
      </c>
      <c r="F29" s="0" t="n">
        <v>8.345</v>
      </c>
      <c r="G29" s="0" t="n">
        <f aca="false">F29/10</f>
        <v>0.8345</v>
      </c>
      <c r="H29" s="0" t="n">
        <v>8.686</v>
      </c>
      <c r="I29" s="0" t="n">
        <f aca="false">H29/10</f>
        <v>0.8686</v>
      </c>
      <c r="J29" s="0" t="n">
        <v>3928.909</v>
      </c>
      <c r="K29" s="0" t="n">
        <v>0.5</v>
      </c>
      <c r="L29" s="0" t="n">
        <v>10</v>
      </c>
      <c r="M29" s="0" t="n">
        <f aca="false">(J29/98.0665)</f>
        <v>40.063722066149</v>
      </c>
      <c r="N29" s="0" t="n">
        <f aca="false">(B29^2)</f>
        <v>66.536649</v>
      </c>
      <c r="O29" s="0" t="n">
        <f aca="false">(C29)^2</f>
        <v>0.66536649</v>
      </c>
      <c r="P29" s="0" t="n">
        <f aca="false">(H29^2)</f>
        <v>75.446596</v>
      </c>
      <c r="Q29" s="0" t="n">
        <f aca="false">(I29)^2</f>
        <v>0.75446596</v>
      </c>
      <c r="R29" s="0" t="n">
        <f aca="false">(M29*L29*(O29-Q29))/(K29*O29)</f>
        <v>-107.298953463111</v>
      </c>
      <c r="S29" s="0" t="n">
        <f aca="false">((J29*L29*(N29-P29)))/(K29*N29)</f>
        <v>-10522.4328197902</v>
      </c>
    </row>
    <row r="175" customFormat="false" ht="12.8" hidden="false" customHeight="false" outlineLevel="0" collapsed="false">
      <c r="D175" s="0" t="s">
        <v>19</v>
      </c>
    </row>
    <row r="176" customFormat="false" ht="12.8" hidden="false" customHeight="false" outlineLevel="0" collapsed="false">
      <c r="D176" s="0" t="n">
        <v>102.6304</v>
      </c>
    </row>
    <row r="177" customFormat="false" ht="12.8" hidden="false" customHeight="false" outlineLevel="0" collapsed="false">
      <c r="D177" s="0" t="n">
        <v>95.8195</v>
      </c>
    </row>
    <row r="178" customFormat="false" ht="12.8" hidden="false" customHeight="false" outlineLevel="0" collapsed="false">
      <c r="D178" s="0" t="n">
        <v>90.6202</v>
      </c>
    </row>
    <row r="179" customFormat="false" ht="12.8" hidden="false" customHeight="false" outlineLevel="0" collapsed="false">
      <c r="D179" s="0" t="n">
        <v>85.4887</v>
      </c>
    </row>
    <row r="180" customFormat="false" ht="12.8" hidden="false" customHeight="false" outlineLevel="0" collapsed="false">
      <c r="D180" s="0" t="n">
        <v>79.8835</v>
      </c>
    </row>
    <row r="181" customFormat="false" ht="12.8" hidden="false" customHeight="false" outlineLevel="0" collapsed="false">
      <c r="D181" s="0" t="n">
        <v>74.2608</v>
      </c>
    </row>
    <row r="182" customFormat="false" ht="12.8" hidden="false" customHeight="false" outlineLevel="0" collapsed="false">
      <c r="D182" s="0" t="n">
        <v>69.2225</v>
      </c>
    </row>
    <row r="183" customFormat="false" ht="12.8" hidden="false" customHeight="false" outlineLevel="0" collapsed="false">
      <c r="D183" s="0" t="n">
        <v>63.7753</v>
      </c>
    </row>
    <row r="184" customFormat="false" ht="12.8" hidden="false" customHeight="false" outlineLevel="0" collapsed="false">
      <c r="D184" s="0" t="n">
        <v>57.4008</v>
      </c>
    </row>
    <row r="185" customFormat="false" ht="12.8" hidden="false" customHeight="false" outlineLevel="0" collapsed="false">
      <c r="D185" s="0" t="n">
        <v>51.0013</v>
      </c>
    </row>
    <row r="186" customFormat="false" ht="12.8" hidden="false" customHeight="false" outlineLevel="0" collapsed="false">
      <c r="D186" s="0" t="n">
        <v>44.9033</v>
      </c>
    </row>
    <row r="187" customFormat="false" ht="12.8" hidden="false" customHeight="false" outlineLevel="0" collapsed="false">
      <c r="D187" s="0" t="n">
        <v>39.2569</v>
      </c>
    </row>
    <row r="188" customFormat="false" ht="12.8" hidden="false" customHeight="false" outlineLevel="0" collapsed="false">
      <c r="D188" s="0" t="n">
        <v>34.1525</v>
      </c>
    </row>
    <row r="189" customFormat="false" ht="12.8" hidden="false" customHeight="false" outlineLevel="0" collapsed="false">
      <c r="D189" s="0" t="n">
        <v>29.6809</v>
      </c>
    </row>
    <row r="190" customFormat="false" ht="12.8" hidden="false" customHeight="false" outlineLevel="0" collapsed="false">
      <c r="D190" s="0" t="n">
        <v>25.9842</v>
      </c>
    </row>
    <row r="191" customFormat="false" ht="12.8" hidden="false" customHeight="false" outlineLevel="0" collapsed="false">
      <c r="D191" s="0" t="n">
        <v>22.7718</v>
      </c>
    </row>
    <row r="192" customFormat="false" ht="12.8" hidden="false" customHeight="false" outlineLevel="0" collapsed="false">
      <c r="D192" s="0" t="n">
        <v>19.7575</v>
      </c>
    </row>
    <row r="193" customFormat="false" ht="12.8" hidden="false" customHeight="false" outlineLevel="0" collapsed="false">
      <c r="D193" s="0" t="n">
        <v>17.1251</v>
      </c>
    </row>
    <row r="194" customFormat="false" ht="12.8" hidden="false" customHeight="false" outlineLevel="0" collapsed="false">
      <c r="D194" s="0" t="n">
        <v>14.876</v>
      </c>
    </row>
    <row r="195" customFormat="false" ht="12.8" hidden="false" customHeight="false" outlineLevel="0" collapsed="false">
      <c r="D195" s="0" t="n">
        <v>12.7393</v>
      </c>
    </row>
    <row r="196" customFormat="false" ht="12.8" hidden="false" customHeight="false" outlineLevel="0" collapsed="false">
      <c r="D196" s="0" t="n">
        <v>10.8814</v>
      </c>
    </row>
    <row r="197" customFormat="false" ht="12.8" hidden="false" customHeight="false" outlineLevel="0" collapsed="false">
      <c r="D197" s="0" t="n">
        <v>9.4963</v>
      </c>
    </row>
    <row r="198" customFormat="false" ht="12.8" hidden="false" customHeight="false" outlineLevel="0" collapsed="false">
      <c r="D198" s="0" t="n">
        <v>8.3481</v>
      </c>
    </row>
    <row r="199" customFormat="false" ht="12.8" hidden="false" customHeight="false" outlineLevel="0" collapsed="false">
      <c r="D199" s="0" t="n">
        <v>7.2755</v>
      </c>
    </row>
    <row r="200" customFormat="false" ht="12.8" hidden="false" customHeight="false" outlineLevel="0" collapsed="false">
      <c r="D200" s="0" t="n">
        <v>6.3088</v>
      </c>
    </row>
    <row r="201" customFormat="false" ht="12.8" hidden="false" customHeight="false" outlineLevel="0" collapsed="false">
      <c r="D201" s="0" t="n">
        <v>5.4026</v>
      </c>
    </row>
    <row r="202" customFormat="false" ht="12.8" hidden="false" customHeight="false" outlineLevel="0" collapsed="false">
      <c r="D202" s="0" t="n">
        <v>4.4954</v>
      </c>
    </row>
    <row r="203" customFormat="false" ht="12.8" hidden="false" customHeight="false" outlineLevel="0" collapsed="false">
      <c r="D203" s="0" t="n">
        <v>3.621</v>
      </c>
    </row>
    <row r="204" customFormat="false" ht="12.8" hidden="false" customHeight="false" outlineLevel="0" collapsed="false">
      <c r="D204" s="0" t="s">
        <v>9</v>
      </c>
    </row>
    <row r="205" customFormat="false" ht="12.8" hidden="false" customHeight="false" outlineLevel="0" collapsed="false">
      <c r="D205" s="0" t="n">
        <v>15.728</v>
      </c>
    </row>
    <row r="206" customFormat="false" ht="12.8" hidden="false" customHeight="false" outlineLevel="0" collapsed="false">
      <c r="D206" s="0" t="n">
        <v>17.342</v>
      </c>
    </row>
    <row r="207" customFormat="false" ht="12.8" hidden="false" customHeight="false" outlineLevel="0" collapsed="false">
      <c r="D207" s="0" t="n">
        <v>19.475</v>
      </c>
    </row>
    <row r="208" customFormat="false" ht="12.8" hidden="false" customHeight="false" outlineLevel="0" collapsed="false">
      <c r="D208" s="0" t="n">
        <v>22.747</v>
      </c>
    </row>
    <row r="209" customFormat="false" ht="12.8" hidden="false" customHeight="false" outlineLevel="0" collapsed="false">
      <c r="D209" s="0" t="n">
        <v>27.14</v>
      </c>
    </row>
    <row r="210" customFormat="false" ht="12.8" hidden="false" customHeight="false" outlineLevel="0" collapsed="false">
      <c r="D210" s="0" t="n">
        <v>32.205</v>
      </c>
    </row>
    <row r="211" customFormat="false" ht="12.8" hidden="false" customHeight="false" outlineLevel="0" collapsed="false">
      <c r="D211" s="0" t="n">
        <v>39.429</v>
      </c>
    </row>
    <row r="212" customFormat="false" ht="12.8" hidden="false" customHeight="false" outlineLevel="0" collapsed="false">
      <c r="D212" s="0" t="n">
        <v>47.104</v>
      </c>
    </row>
    <row r="213" customFormat="false" ht="12.8" hidden="false" customHeight="false" outlineLevel="0" collapsed="false">
      <c r="D213" s="0" t="n">
        <v>55.704</v>
      </c>
    </row>
    <row r="214" customFormat="false" ht="12.8" hidden="false" customHeight="false" outlineLevel="0" collapsed="false">
      <c r="D214" s="0" t="n">
        <v>65.407</v>
      </c>
    </row>
    <row r="215" customFormat="false" ht="12.8" hidden="false" customHeight="false" outlineLevel="0" collapsed="false">
      <c r="D215" s="0" t="n">
        <v>75.968</v>
      </c>
    </row>
    <row r="216" customFormat="false" ht="12.8" hidden="false" customHeight="false" outlineLevel="0" collapsed="false">
      <c r="D216" s="0" t="n">
        <v>88.028</v>
      </c>
    </row>
    <row r="217" customFormat="false" ht="12.8" hidden="false" customHeight="false" outlineLevel="0" collapsed="false">
      <c r="D217" s="0" t="n">
        <v>100.441</v>
      </c>
    </row>
    <row r="218" customFormat="false" ht="12.8" hidden="false" customHeight="false" outlineLevel="0" collapsed="false">
      <c r="D218" s="0" t="n">
        <v>113.457</v>
      </c>
    </row>
    <row r="219" customFormat="false" ht="12.8" hidden="false" customHeight="false" outlineLevel="0" collapsed="false">
      <c r="D219" s="0" t="n">
        <v>130.989</v>
      </c>
    </row>
    <row r="220" customFormat="false" ht="12.8" hidden="false" customHeight="false" outlineLevel="0" collapsed="false">
      <c r="D220" s="0" t="n">
        <v>153.036</v>
      </c>
    </row>
    <row r="221" customFormat="false" ht="12.8" hidden="false" customHeight="false" outlineLevel="0" collapsed="false">
      <c r="D221" s="0" t="n">
        <v>174.204</v>
      </c>
    </row>
    <row r="222" customFormat="false" ht="12.8" hidden="false" customHeight="false" outlineLevel="0" collapsed="false">
      <c r="D222" s="0" t="n">
        <v>195.476</v>
      </c>
    </row>
    <row r="223" customFormat="false" ht="12.8" hidden="false" customHeight="false" outlineLevel="0" collapsed="false">
      <c r="D223" s="0" t="n">
        <v>218.892</v>
      </c>
    </row>
    <row r="224" customFormat="false" ht="12.8" hidden="false" customHeight="false" outlineLevel="0" collapsed="false">
      <c r="D224" s="0" t="n">
        <v>251.933</v>
      </c>
    </row>
    <row r="225" customFormat="false" ht="12.8" hidden="false" customHeight="false" outlineLevel="0" collapsed="false">
      <c r="D225" s="0" t="n">
        <v>297.347</v>
      </c>
    </row>
    <row r="226" customFormat="false" ht="12.8" hidden="false" customHeight="false" outlineLevel="0" collapsed="false">
      <c r="D226" s="0" t="n">
        <v>349.86</v>
      </c>
    </row>
    <row r="227" customFormat="false" ht="12.8" hidden="false" customHeight="false" outlineLevel="0" collapsed="false">
      <c r="D227" s="0" t="n">
        <v>415.74</v>
      </c>
    </row>
    <row r="228" customFormat="false" ht="12.8" hidden="false" customHeight="false" outlineLevel="0" collapsed="false">
      <c r="D228" s="0" t="n">
        <v>646.619</v>
      </c>
    </row>
    <row r="229" customFormat="false" ht="12.8" hidden="false" customHeight="false" outlineLevel="0" collapsed="false">
      <c r="D229" s="0" t="n">
        <v>1488.249</v>
      </c>
    </row>
    <row r="230" customFormat="false" ht="12.8" hidden="false" customHeight="false" outlineLevel="0" collapsed="false">
      <c r="D230" s="0" t="n">
        <v>3347.8</v>
      </c>
    </row>
    <row r="231" customFormat="false" ht="12.8" hidden="false" customHeight="false" outlineLevel="0" collapsed="false">
      <c r="D231" s="0" t="n">
        <v>3928.909</v>
      </c>
    </row>
    <row r="232" customFormat="false" ht="12.8" hidden="false" customHeight="false" outlineLevel="0" collapsed="false">
      <c r="D232" s="0" t="n">
        <v>3928.909</v>
      </c>
    </row>
    <row r="233" customFormat="false" ht="12.8" hidden="false" customHeight="false" outlineLevel="0" collapsed="false">
      <c r="D233" s="0" t="s">
        <v>10</v>
      </c>
    </row>
    <row r="234" customFormat="false" ht="12.8" hidden="false" customHeight="false" outlineLevel="0" collapsed="false">
      <c r="D234" s="0" t="n">
        <v>1</v>
      </c>
    </row>
    <row r="235" customFormat="false" ht="12.8" hidden="false" customHeight="false" outlineLevel="0" collapsed="false">
      <c r="D235" s="0" t="n">
        <v>1</v>
      </c>
    </row>
    <row r="236" customFormat="false" ht="12.8" hidden="false" customHeight="false" outlineLevel="0" collapsed="false">
      <c r="D236" s="0" t="n">
        <v>1</v>
      </c>
    </row>
    <row r="237" customFormat="false" ht="12.8" hidden="false" customHeight="false" outlineLevel="0" collapsed="false">
      <c r="D237" s="0" t="n">
        <v>1</v>
      </c>
    </row>
    <row r="238" customFormat="false" ht="12.8" hidden="false" customHeight="false" outlineLevel="0" collapsed="false">
      <c r="D238" s="0" t="n">
        <v>1</v>
      </c>
    </row>
    <row r="239" customFormat="false" ht="12.8" hidden="false" customHeight="false" outlineLevel="0" collapsed="false">
      <c r="D239" s="0" t="n">
        <v>1</v>
      </c>
    </row>
    <row r="240" customFormat="false" ht="12.8" hidden="false" customHeight="false" outlineLevel="0" collapsed="false">
      <c r="D240" s="0" t="n">
        <v>1</v>
      </c>
    </row>
    <row r="241" customFormat="false" ht="12.8" hidden="false" customHeight="false" outlineLevel="0" collapsed="false">
      <c r="D241" s="0" t="n">
        <v>1</v>
      </c>
    </row>
    <row r="242" customFormat="false" ht="12.8" hidden="false" customHeight="false" outlineLevel="0" collapsed="false">
      <c r="D242" s="0" t="n">
        <v>1</v>
      </c>
    </row>
    <row r="243" customFormat="false" ht="12.8" hidden="false" customHeight="false" outlineLevel="0" collapsed="false">
      <c r="D243" s="0" t="n">
        <v>1</v>
      </c>
    </row>
    <row r="244" customFormat="false" ht="12.8" hidden="false" customHeight="false" outlineLevel="0" collapsed="false">
      <c r="D244" s="0" t="n">
        <v>1</v>
      </c>
    </row>
    <row r="245" customFormat="false" ht="12.8" hidden="false" customHeight="false" outlineLevel="0" collapsed="false">
      <c r="D245" s="0" t="n">
        <v>1</v>
      </c>
    </row>
    <row r="246" customFormat="false" ht="12.8" hidden="false" customHeight="false" outlineLevel="0" collapsed="false">
      <c r="D246" s="0" t="n">
        <v>1</v>
      </c>
    </row>
    <row r="247" customFormat="false" ht="12.8" hidden="false" customHeight="false" outlineLevel="0" collapsed="false">
      <c r="D247" s="0" t="n">
        <v>1</v>
      </c>
    </row>
    <row r="248" customFormat="false" ht="12.8" hidden="false" customHeight="false" outlineLevel="0" collapsed="false">
      <c r="D248" s="0" t="n">
        <v>1</v>
      </c>
    </row>
    <row r="249" customFormat="false" ht="12.8" hidden="false" customHeight="false" outlineLevel="0" collapsed="false">
      <c r="D249" s="0" t="n">
        <v>1</v>
      </c>
    </row>
    <row r="250" customFormat="false" ht="12.8" hidden="false" customHeight="false" outlineLevel="0" collapsed="false">
      <c r="D250" s="0" t="n">
        <v>0.952</v>
      </c>
    </row>
    <row r="251" customFormat="false" ht="12.8" hidden="false" customHeight="false" outlineLevel="0" collapsed="false">
      <c r="D251" s="0" t="n">
        <v>0.893</v>
      </c>
    </row>
    <row r="252" customFormat="false" ht="12.8" hidden="false" customHeight="false" outlineLevel="0" collapsed="false">
      <c r="D252" s="0" t="n">
        <v>0.833</v>
      </c>
    </row>
    <row r="253" customFormat="false" ht="12.8" hidden="false" customHeight="false" outlineLevel="0" collapsed="false">
      <c r="D253" s="0" t="n">
        <v>0.774</v>
      </c>
    </row>
    <row r="254" customFormat="false" ht="12.8" hidden="false" customHeight="false" outlineLevel="0" collapsed="false">
      <c r="D254" s="0" t="n">
        <v>0.715</v>
      </c>
    </row>
    <row r="255" customFormat="false" ht="12.8" hidden="false" customHeight="false" outlineLevel="0" collapsed="false">
      <c r="D255" s="0" t="n">
        <v>0.656</v>
      </c>
    </row>
    <row r="256" customFormat="false" ht="12.8" hidden="false" customHeight="false" outlineLevel="0" collapsed="false">
      <c r="D256" s="0" t="n">
        <v>0.6</v>
      </c>
    </row>
    <row r="257" customFormat="false" ht="12.8" hidden="false" customHeight="false" outlineLevel="0" collapsed="false">
      <c r="D257" s="0" t="n">
        <v>0.6</v>
      </c>
    </row>
    <row r="258" customFormat="false" ht="12.8" hidden="false" customHeight="false" outlineLevel="0" collapsed="false">
      <c r="D258" s="0" t="n">
        <v>0.578</v>
      </c>
    </row>
    <row r="259" customFormat="false" ht="12.8" hidden="false" customHeight="false" outlineLevel="0" collapsed="false">
      <c r="D259" s="0" t="n">
        <v>0.519</v>
      </c>
    </row>
    <row r="260" customFormat="false" ht="12.8" hidden="false" customHeight="false" outlineLevel="0" collapsed="false">
      <c r="D260" s="0" t="n">
        <v>0.5</v>
      </c>
    </row>
    <row r="261" customFormat="false" ht="12.8" hidden="false" customHeight="false" outlineLevel="0" collapsed="false">
      <c r="D261" s="0" t="n">
        <v>0.5</v>
      </c>
    </row>
    <row r="262" customFormat="false" ht="12.8" hidden="false" customHeight="false" outlineLevel="0" collapsed="false">
      <c r="D262" s="0" t="s">
        <v>11</v>
      </c>
    </row>
    <row r="263" customFormat="false" ht="12.8" hidden="false" customHeight="false" outlineLevel="0" collapsed="false">
      <c r="D263" s="0" t="n">
        <v>7</v>
      </c>
    </row>
    <row r="264" customFormat="false" ht="12.8" hidden="false" customHeight="false" outlineLevel="0" collapsed="false">
      <c r="D264" s="0" t="n">
        <v>7</v>
      </c>
    </row>
    <row r="265" customFormat="false" ht="12.8" hidden="false" customHeight="false" outlineLevel="0" collapsed="false">
      <c r="D265" s="0" t="n">
        <v>7.185</v>
      </c>
    </row>
    <row r="266" customFormat="false" ht="12.8" hidden="false" customHeight="false" outlineLevel="0" collapsed="false">
      <c r="D266" s="0" t="n">
        <v>7.778</v>
      </c>
    </row>
    <row r="267" customFormat="false" ht="12.8" hidden="false" customHeight="false" outlineLevel="0" collapsed="false">
      <c r="D267" s="0" t="n">
        <v>8</v>
      </c>
    </row>
    <row r="268" customFormat="false" ht="12.8" hidden="false" customHeight="false" outlineLevel="0" collapsed="false">
      <c r="D268" s="0" t="n">
        <v>8</v>
      </c>
    </row>
    <row r="269" customFormat="false" ht="12.8" hidden="false" customHeight="false" outlineLevel="0" collapsed="false">
      <c r="D269" s="0" t="n">
        <v>8</v>
      </c>
    </row>
    <row r="270" customFormat="false" ht="12.8" hidden="false" customHeight="false" outlineLevel="0" collapsed="false">
      <c r="D270" s="0" t="n">
        <v>8.148</v>
      </c>
    </row>
    <row r="271" customFormat="false" ht="12.8" hidden="false" customHeight="false" outlineLevel="0" collapsed="false">
      <c r="D271" s="0" t="n">
        <v>8.741</v>
      </c>
    </row>
    <row r="272" customFormat="false" ht="12.8" hidden="false" customHeight="false" outlineLevel="0" collapsed="false">
      <c r="D272" s="0" t="n">
        <v>9.333</v>
      </c>
    </row>
    <row r="273" customFormat="false" ht="12.8" hidden="false" customHeight="false" outlineLevel="0" collapsed="false">
      <c r="D273" s="0" t="n">
        <v>9.926</v>
      </c>
    </row>
    <row r="274" customFormat="false" ht="12.8" hidden="false" customHeight="false" outlineLevel="0" collapsed="false">
      <c r="D274" s="0" t="n">
        <v>10</v>
      </c>
    </row>
    <row r="275" customFormat="false" ht="12.8" hidden="false" customHeight="false" outlineLevel="0" collapsed="false">
      <c r="D275" s="0" t="n">
        <v>10</v>
      </c>
    </row>
    <row r="276" customFormat="false" ht="12.8" hidden="false" customHeight="false" outlineLevel="0" collapsed="false">
      <c r="D276" s="0" t="n">
        <v>10</v>
      </c>
    </row>
    <row r="277" customFormat="false" ht="12.8" hidden="false" customHeight="false" outlineLevel="0" collapsed="false">
      <c r="D277" s="0" t="n">
        <v>10</v>
      </c>
    </row>
    <row r="278" customFormat="false" ht="12.8" hidden="false" customHeight="false" outlineLevel="0" collapsed="false">
      <c r="D278" s="0" t="n">
        <v>10</v>
      </c>
    </row>
    <row r="279" customFormat="false" ht="12.8" hidden="false" customHeight="false" outlineLevel="0" collapsed="false">
      <c r="D279" s="0" t="n">
        <v>10</v>
      </c>
    </row>
    <row r="280" customFormat="false" ht="12.8" hidden="false" customHeight="false" outlineLevel="0" collapsed="false">
      <c r="D280" s="0" t="n">
        <v>10</v>
      </c>
    </row>
    <row r="281" customFormat="false" ht="12.8" hidden="false" customHeight="false" outlineLevel="0" collapsed="false">
      <c r="D281" s="0" t="n">
        <v>10</v>
      </c>
    </row>
    <row r="282" customFormat="false" ht="12.8" hidden="false" customHeight="false" outlineLevel="0" collapsed="false">
      <c r="D282" s="0" t="n">
        <v>10</v>
      </c>
    </row>
    <row r="283" customFormat="false" ht="12.8" hidden="false" customHeight="false" outlineLevel="0" collapsed="false">
      <c r="D283" s="0" t="n">
        <v>10</v>
      </c>
    </row>
    <row r="284" customFormat="false" ht="12.8" hidden="false" customHeight="false" outlineLevel="0" collapsed="false">
      <c r="D284" s="0" t="n">
        <v>10</v>
      </c>
    </row>
    <row r="285" customFormat="false" ht="12.8" hidden="false" customHeight="false" outlineLevel="0" collapsed="false">
      <c r="D285" s="0" t="n">
        <v>10</v>
      </c>
    </row>
    <row r="286" customFormat="false" ht="12.8" hidden="false" customHeight="false" outlineLevel="0" collapsed="false">
      <c r="D286" s="0" t="n">
        <v>10</v>
      </c>
    </row>
    <row r="287" customFormat="false" ht="12.8" hidden="false" customHeight="false" outlineLevel="0" collapsed="false">
      <c r="D287" s="0" t="n">
        <v>10</v>
      </c>
    </row>
    <row r="288" customFormat="false" ht="12.8" hidden="false" customHeight="false" outlineLevel="0" collapsed="false">
      <c r="D288" s="0" t="n">
        <v>10</v>
      </c>
    </row>
    <row r="289" customFormat="false" ht="12.8" hidden="false" customHeight="false" outlineLevel="0" collapsed="false">
      <c r="D289" s="0" t="n">
        <v>10</v>
      </c>
    </row>
    <row r="290" customFormat="false" ht="12.8" hidden="false" customHeight="false" outlineLevel="0" collapsed="false">
      <c r="D29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2016-10-11T03:53:17Z</dcterms:created>
  <dc:creator/>
  <dc:description/>
  <dc:language>en-NZ</dc:language>
  <cp:lastModifiedBy/>
  <dcterms:modified xsi:type="dcterms:W3CDTF">2018-03-15T14:14:38Z</dcterms:modified>
  <cp:revision>11</cp:revision>
  <dc:subject/>
  <dc:title/>
</cp:coreProperties>
</file>