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bbyr\Downloads\"/>
    </mc:Choice>
  </mc:AlternateContent>
  <xr:revisionPtr revIDLastSave="0" documentId="13_ncr:1_{BACC61E5-BB81-4FF0-B860-4A9204DFDE89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Sales Subtotals" sheetId="2" r:id="rId1"/>
    <sheet name="PivotTable" sheetId="3" r:id="rId2"/>
    <sheet name="Sales Chart" sheetId="5" r:id="rId3"/>
    <sheet name="Selling Price" sheetId="4" r:id="rId4"/>
    <sheet name="Sales Data" sheetId="1" r:id="rId5"/>
  </sheets>
  <definedNames>
    <definedName name="_xlcn.WorksheetConnection_SalesDataA1H821" hidden="1">'Sales Data'!$A$1:$H$82</definedName>
    <definedName name="_xlnm.Print_Area" localSheetId="0">'Sales Subtotals'!$C$1:$J$88</definedName>
    <definedName name="_xlnm.Print_Titles" localSheetId="4">'Sales Data'!$1:$1</definedName>
  </definedNames>
  <calcPr calcId="191029" concurrentCalc="0"/>
  <pivotCaches>
    <pivotCache cacheId="97" r:id="rId6"/>
    <pivotCache cacheId="102" r:id="rId7"/>
  </pivotCaches>
  <webPublishing codePage="1252"/>
  <extLs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H$8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8" i="2"/>
  <c r="F16" i="2"/>
  <c r="F37" i="2"/>
  <c r="F50" i="2"/>
  <c r="F75" i="2"/>
  <c r="F88" i="2"/>
  <c r="J87" i="2"/>
  <c r="G87" i="2"/>
  <c r="F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0C5D1-C199-49A6-9760-C68A20EDD7E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67BBED-CD04-495B-997C-A6714F410655}" name="WorksheetConnection_Sales Data!$A$1:$H$8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H821"/>
        </x15:connection>
      </ext>
    </extLst>
  </connection>
</connections>
</file>

<file path=xl/sharedStrings.xml><?xml version="1.0" encoding="utf-8"?>
<sst xmlns="http://schemas.openxmlformats.org/spreadsheetml/2006/main" count="547" uniqueCount="126">
  <si>
    <t>Address</t>
  </si>
  <si>
    <t>City</t>
  </si>
  <si>
    <t>Selling Agent</t>
  </si>
  <si>
    <t>Asking Price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</si>
  <si>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</si>
  <si>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</si>
  <si>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</si>
  <si>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</si>
  <si>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</si>
  <si>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</si>
  <si>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</si>
  <si>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</si>
  <si>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</si>
  <si>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</si>
  <si>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Bethune</t>
  </si>
  <si>
    <t>Reuter</t>
  </si>
  <si>
    <t>8687 Kenwood Road</t>
  </si>
  <si>
    <t>7 Kingston Court</t>
  </si>
  <si>
    <t>1370 Pinellas Road</t>
  </si>
  <si>
    <t>1971 Glenview Road</t>
  </si>
  <si>
    <t>10995 SW 88 Court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</si>
  <si>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</si>
  <si>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</si>
  <si>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</si>
  <si>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</si>
  <si>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</si>
  <si>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</si>
  <si>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</si>
  <si>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16235 Orange Boulevard</t>
  </si>
  <si>
    <t>2448 Woodacres Road</t>
  </si>
  <si>
    <t>1414 N Sheridan Road</t>
  </si>
  <si>
    <t>10700 Lake Shore Lane</t>
  </si>
  <si>
    <t>81 Island Drive South</t>
  </si>
  <si>
    <t>605 Reservoir Drive</t>
  </si>
  <si>
    <t>1 Southampton Place</t>
  </si>
  <si>
    <t>1629 NW 43rd Street</t>
  </si>
  <si>
    <t>21 Compass Road</t>
  </si>
  <si>
    <t>30 Kent Road</t>
  </si>
  <si>
    <t>520 E Spring Street</t>
  </si>
  <si>
    <t>4916 Rock Spring Road</t>
  </si>
  <si>
    <t>8923 Harris Drive</t>
  </si>
  <si>
    <t>1132 SW 52nd Street</t>
  </si>
  <si>
    <t>103 Jasper Drive</t>
  </si>
  <si>
    <t>1600 Reeves Street</t>
  </si>
  <si>
    <t>10 Vestal Drive</t>
  </si>
  <si>
    <t>Number</t>
  </si>
  <si>
    <t>Cedar Hills</t>
  </si>
  <si>
    <t>Lehi</t>
  </si>
  <si>
    <t>Alpine</t>
  </si>
  <si>
    <t>15 West Oak Circle</t>
  </si>
  <si>
    <t>American Fork</t>
  </si>
  <si>
    <t>143 North Mountain View</t>
  </si>
  <si>
    <t>831 South Weber</t>
  </si>
  <si>
    <t>714 Timp View Lane</t>
  </si>
  <si>
    <t>3461 East Lindon Way</t>
  </si>
  <si>
    <t>61 East Walnut Grove</t>
  </si>
  <si>
    <t>487 Blue Skies Drive</t>
  </si>
  <si>
    <t>1892 North 250 West</t>
  </si>
  <si>
    <t>876 South California Way</t>
  </si>
  <si>
    <t>Hen</t>
  </si>
  <si>
    <t>34 West Oakley Drive</t>
  </si>
  <si>
    <t>678 Mountain Circle</t>
  </si>
  <si>
    <t>876 West Hadley Way</t>
  </si>
  <si>
    <t>144 Oak Avenue</t>
  </si>
  <si>
    <t>123 Oak Avenue</t>
  </si>
  <si>
    <t>11 West Oak Circle</t>
  </si>
  <si>
    <t>750 South Apple Way</t>
  </si>
  <si>
    <t>321 West Walnut Grove</t>
  </si>
  <si>
    <t>1857 Pine Drive</t>
  </si>
  <si>
    <t>401 Pinecone Circle</t>
  </si>
  <si>
    <t>3412 Kilmer Street</t>
  </si>
  <si>
    <t>876 West Holiday</t>
  </si>
  <si>
    <t>Eagle Mountain</t>
  </si>
  <si>
    <t>314 Timp View Drive</t>
  </si>
  <si>
    <t>614 West Cedar Drive</t>
  </si>
  <si>
    <t>618 West Cedar Drive</t>
  </si>
  <si>
    <t>321 North Choctaw</t>
  </si>
  <si>
    <t>575 South Choctaw</t>
  </si>
  <si>
    <t>29 East Oak Circle</t>
  </si>
  <si>
    <t>9876 South Sunset Avenue</t>
  </si>
  <si>
    <t>1900 Glenview Road</t>
  </si>
  <si>
    <t>9000 South Sunset Avenue</t>
  </si>
  <si>
    <t>8432 South Sunset Avenue</t>
  </si>
  <si>
    <t>240 East Jefferson Way</t>
  </si>
  <si>
    <t>260 East Jefferson Way</t>
  </si>
  <si>
    <t>290 East Jefferson Way</t>
  </si>
  <si>
    <t>245 Ivy Lane</t>
  </si>
  <si>
    <t>123 Ivy Lane</t>
  </si>
  <si>
    <t>614 Lincoln Drive</t>
  </si>
  <si>
    <t>421 Ivy Lane</t>
  </si>
  <si>
    <t>765 East Sheridan Lane</t>
  </si>
  <si>
    <t>73 East Oak Street</t>
  </si>
  <si>
    <t>77 East Oak Street</t>
  </si>
  <si>
    <t>400 Ivy Lane</t>
  </si>
  <si>
    <t>3418 North Sunset Lane</t>
  </si>
  <si>
    <t>3400 North Sunset Lane</t>
  </si>
  <si>
    <t>140 East 3rd Street</t>
  </si>
  <si>
    <t>160 West 5th Street</t>
  </si>
  <si>
    <t>240 West 5th Street</t>
  </si>
  <si>
    <t>3490 North Sunset Lane</t>
  </si>
  <si>
    <t>416 East Oak</t>
  </si>
  <si>
    <t>425 East Oak</t>
  </si>
  <si>
    <t>516 East Oak</t>
  </si>
  <si>
    <t>600 Ivy Lane</t>
  </si>
  <si>
    <t>Answer these questions:</t>
  </si>
  <si>
    <t>What is the average selling price in Alpine?</t>
  </si>
  <si>
    <t>Which city has the highest average % of asking price?</t>
  </si>
  <si>
    <t>Which city has the least number of average days on market?</t>
  </si>
  <si>
    <t>What is the average days on market for all cities?</t>
  </si>
  <si>
    <t>Which city had the lowest average selling price?</t>
  </si>
  <si>
    <t>% of Asking Price</t>
  </si>
  <si>
    <t>Days on Market</t>
  </si>
  <si>
    <t>Grand Average</t>
  </si>
  <si>
    <t>Alpine Average</t>
  </si>
  <si>
    <t>American Fork Average</t>
  </si>
  <si>
    <t>Cedar Hills Average</t>
  </si>
  <si>
    <t>Eagle Mountain Average</t>
  </si>
  <si>
    <t>Lehi Average</t>
  </si>
  <si>
    <t>Row Labels</t>
  </si>
  <si>
    <t>Grand Total</t>
  </si>
  <si>
    <t>Column Labels</t>
  </si>
  <si>
    <t>Total Average of Selling Price</t>
  </si>
  <si>
    <t>Average of Selling Price</t>
  </si>
  <si>
    <t>Total Average of Asking Price</t>
  </si>
  <si>
    <t>Average of Asking Price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</si>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</sst>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0.0%"/>
  </numFmts>
  <fonts count="6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Alignment="1"/>
    <xf numFmtId="0" fontId="4" fillId="0" borderId="0" xfId="1"/>
    <xf numFmtId="0" fontId="1" fillId="0" borderId="0" xfId="2" applyNumberFormat="1" applyFont="1" applyFill="1" applyBorder="1" applyAlignment="1"/>
    <xf numFmtId="0" fontId="4" fillId="0" borderId="0" xfId="4" applyAlignment="1">
      <alignment horizontal="right" indent="2"/>
    </xf>
    <xf numFmtId="0" fontId="3" fillId="0" borderId="0" xfId="5" applyFont="1" applyAlignment="1">
      <alignment horizontal="center"/>
    </xf>
    <xf numFmtId="0" fontId="3" fillId="0" borderId="0" xfId="6" applyNumberFormat="1" applyFont="1" applyFill="1" applyBorder="1" applyAlignment="1">
      <alignment horizontal="center" vertical="center"/>
    </xf>
    <xf numFmtId="164" fontId="1" fillId="0" borderId="0" xfId="7" applyNumberFormat="1" applyFont="1" applyFill="1" applyBorder="1" applyAlignment="1"/>
    <xf numFmtId="14" fontId="1" fillId="0" borderId="0" xfId="8" applyNumberFormat="1" applyFont="1" applyFill="1" applyBorder="1" applyAlignment="1"/>
    <xf numFmtId="14" fontId="4" fillId="0" borderId="0" xfId="9" applyNumberFormat="1"/>
    <xf numFmtId="0" fontId="3" fillId="0" borderId="0" xfId="10" applyFont="1"/>
    <xf numFmtId="0" fontId="2" fillId="0" borderId="0" xfId="11" applyFont="1"/>
    <xf numFmtId="0" fontId="4" fillId="2" borderId="0" xfId="12" applyFill="1"/>
    <xf numFmtId="167" fontId="1" fillId="0" borderId="0" xfId="7" applyNumberFormat="1" applyFont="1" applyFill="1" applyBorder="1" applyAlignment="1"/>
    <xf numFmtId="0" fontId="5" fillId="0" borderId="0" xfId="2" applyNumberFormat="1" applyFont="1" applyFill="1" applyBorder="1" applyAlignment="1"/>
    <xf numFmtId="1" fontId="0" fillId="0" borderId="0" xfId="0" applyNumberFormat="1"/>
    <xf numFmtId="0" fontId="3" fillId="0" borderId="0" xfId="6" applyNumberFormat="1" applyFont="1" applyFill="1" applyBorder="1" applyAlignment="1">
      <alignment horizontal="center" vertical="center" wrapText="1"/>
    </xf>
    <xf numFmtId="0" fontId="0" fillId="2" borderId="0" xfId="12" applyFont="1" applyFill="1"/>
    <xf numFmtId="164" fontId="4" fillId="2" borderId="0" xfId="12" applyNumberFormat="1" applyFill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</cellXfs>
  <cellStyles count="13">
    <cellStyle name="0eFTm8p3I8iXkbX17hhchs7an2XdQfRO247xRmDmX9E=-~E3dtTWqKzpr6XWy+ECA2/w==" xfId="7" xr:uid="{00000000-0005-0000-0000-000008000000}"/>
    <cellStyle name="10mAVPnfSGYeBHXxjBV1I1vsoxA9FcPwWs1BB+Iya+w=-~igDPs8Dy7Ks6dF1Eick6Ww==" xfId="12" xr:uid="{00000000-0005-0000-0000-00000D000000}"/>
    <cellStyle name="3E3ygWll9j9ghe9VaZVg5bbuxriRbAiypEI/EczJIXk=-~j0ZPyLxE9YTXvFbgGbRPzQ==" xfId="9" xr:uid="{00000000-0005-0000-0000-00000A000000}"/>
    <cellStyle name="keiG5YaryUJXmIEPpOk5rJ7VDTOjaVaymyiVDG5we3A=-~0ar5a7cQUBoK02Wq/5NdPA==" xfId="8" xr:uid="{00000000-0005-0000-0000-000009000000}"/>
    <cellStyle name="leBVyofOcQ/SOR4zi/Tb8wFph6O5Xo6FISpJvMVC+fQ=-~X9JUbNvqSM7lKW40SArH6Q==" xfId="3" xr:uid="{00000000-0005-0000-0000-000004000000}"/>
    <cellStyle name="Normal" xfId="0" builtinId="0"/>
    <cellStyle name="PH6iNyifZub1YhRaXfj4fQ0YNbMXmlhelGE041D1AE4=-~5xEuwWss2U7x1pTF6cPCMw==" xfId="5" xr:uid="{00000000-0005-0000-0000-000006000000}"/>
    <cellStyle name="umJHIYUjHVnk31yB7iykvV+XRHRhLyGBYYQRV3Xu4zU=-~gCZo44iErXAQAxGOhyi1xg==" xfId="2" xr:uid="{00000000-0005-0000-0000-000003000000}"/>
    <cellStyle name="V9H7S4dLMUyUskZyvhuHHz4RxY5i8D56lH9vShlqlHU=-~YpAhlApLKkMMCie3Q4jChA==" xfId="4" xr:uid="{00000000-0005-0000-0000-000005000000}"/>
    <cellStyle name="W/KAqZUamF1AKitQur4XW4QGaTPEVxDWQeD9J+UdLfw=-~iKz3xPt/KZzom7jqJ+XK0w==" xfId="11" xr:uid="{00000000-0005-0000-0000-00000C000000}"/>
    <cellStyle name="WSxKUozI2HFtT8RhLaaiFidcBkJizOIm0Ve64bxySds=-~zMTr8CLHma28QtLOhaPUmA==" xfId="6" xr:uid="{00000000-0005-0000-0000-000007000000}"/>
    <cellStyle name="XzsRG+KVNbE70AFBAbtzLfoVZSFK/GHXGaIST42o7+U=-~ViejEeH4Ej7uX+L/+FQtgw==" xfId="10" xr:uid="{00000000-0005-0000-0000-00000B000000}"/>
    <cellStyle name="ysx7Z5OhchacuhSCcw7uJiQNBorcORNILDRFQ1Ua8aI=-~PVhAEGIdnPaqFcPd2KU1pg==" xfId="1" xr:uid="{00000000-0005-0000-0000-000002000000}"/>
  </cellStyles>
  <dxfs count="13">
    <dxf>
      <alignment vertical="bottom"/>
    </dxf>
    <dxf>
      <alignment vertical="bottom"/>
    </dxf>
    <dxf>
      <alignment vertical="bottom"/>
    </dxf>
    <dxf>
      <alignment vertical="bottom"/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[Ramos Cortez_Exp19_Excel_Ch05_ML1_RealEstate.xlsx]Selling Price!PivotTable4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2060"/>
                </a:solidFill>
                <a:effectLst/>
              </a:rPr>
              <a:t>Average Selling Price by City</a:t>
            </a:r>
            <a:endParaRPr lang="en-US" b="0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'Selling 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'Selling Price'!$A$4:$A$9</c:f>
              <c:strCache>
                <c:ptCount val="5"/>
                <c:pt idx="0">
                  <c:v>Alpine</c:v>
                </c:pt>
                <c:pt idx="1">
                  <c:v>American Fork</c:v>
                </c:pt>
                <c:pt idx="2">
                  <c:v>Cedar Hills</c:v>
                </c:pt>
                <c:pt idx="3">
                  <c:v>Eagle Mountain</c:v>
                </c:pt>
                <c:pt idx="4">
                  <c:v>Lehi</c:v>
                </c:pt>
              </c:strCache>
            </c:strRef>
          </c:cat>
          <c:val>
            <c:numRef>
              <c:f>'Selling Price'!$B$4:$B$9</c:f>
              <c:numCache>
                <c:formatCode>_("$"* #,##0_);_("$"* \(#,##0\);_("$"* "-"_);_(@_)</c:formatCode>
                <c:ptCount val="5"/>
                <c:pt idx="0">
                  <c:v>504910.78571428574</c:v>
                </c:pt>
                <c:pt idx="1">
                  <c:v>367445</c:v>
                </c:pt>
                <c:pt idx="2">
                  <c:v>398186.66666666669</c:v>
                </c:pt>
                <c:pt idx="3">
                  <c:v>344697.91666666669</c:v>
                </c:pt>
                <c:pt idx="4">
                  <c:v>224424.45454545456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4529-B5A8-F1FA3B52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07952"/>
        <c:axId val="494347856"/>
      </c:barChart>
      <c:catAx>
        <c:axId val="2091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7856"/>
        <c:crosses val="autoZero"/>
        <c:auto val="1"/>
        <c:lblAlgn val="ctr"/>
        <c:lblOffset val="100"/>
        <c:noMultiLvlLbl val="0"/>
      </c:catAx>
      <c:valAx>
        <c:axId val="4943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B7F60-C2BE-4FCB-A7F6-9E3A42B87A99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68143-EA51-4F7F-B62E-89EEDE62DD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by Ramos" refreshedDate="44138.582547800928" backgroundQuery="1" createdVersion="6" refreshedVersion="6" minRefreshableVersion="3" recordCount="0" supportSubquery="1" supportAdvancedDrill="1" xr:uid="{69EECEE1-1817-4496-8F73-D23E3E48B865}">
  <cacheSource type="external" connectionId="1"/>
  <cacheFields count="4">
    <cacheField name="[Range].[City].[City]" caption="City" numFmtId="0" hierarchy="2" level="1">
      <sharedItems count="2">
        <s v="Alpine"/>
        <s v="Cedar Hills"/>
      </sharedItems>
    </cacheField>
    <cacheField name="[Range].[Selling Agent].[Selling Agent]" caption="Selling Agent" numFmtId="0" hierarchy="3" level="1">
      <sharedItems count="9">
        <s v="Bethune"/>
        <s v="Carey"/>
        <s v="Goodrich"/>
        <s v="Hernandez"/>
        <s v="Lugo"/>
        <s v="Merkin"/>
        <s v="Minkus"/>
        <s v="Pijuan"/>
        <s v="Reuter"/>
      </sharedItems>
    </cacheField>
    <cacheField name="[Measures].[Average of Selling Price]" caption="Average of Selling Price" numFmtId="0" hierarchy="12" level="32767"/>
    <cacheField name="[Measures].[Average of Asking Price]" caption="Average of Asking Price" numFmtId="0" hierarchy="13" level="32767"/>
  </cacheFields>
  <cacheHierarchies count="14">
    <cacheHierarchy uniqueName="[Range].[Number]" caption="Number" attribute="1" defaultMemberUniqueName="[Range].[Number].[All]" allUniqueName="[Range].[Number].[All]" dimensionUniqueName="[Range]" displayFolder="" count="0" memberValueDatatype="2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lling Agent]" caption="Selling Agent" attribute="1" defaultMemberUniqueName="[Range].[Selling Agent].[All]" allUniqueName="[Range].[Selling Ag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sking Price]" caption="Asking Price" attribute="1" defaultMemberUniqueName="[Range].[Asking Price].[All]" allUniqueName="[Range].[Asking Price].[All]" dimensionUniqueName="[Range]" displayFolder="" count="0" memberValueDatatype="20" unbalanced="0"/>
    <cacheHierarchy uniqueName="[Range].[Selling Price]" caption="Selling Price" attribute="1" defaultMemberUniqueName="[Range].[Selling Price].[All]" allUniqueName="[Range].[Selling Price].[All]" dimensionUniqueName="[Range]" displayFolder="" count="0" memberValueDatatype="20" unbalanced="0"/>
    <cacheHierarchy uniqueName="[Range].[Listing Date]" caption="Listing Date" attribute="1" time="1" defaultMemberUniqueName="[Range].[Listing Date].[All]" allUniqueName="[Range].[Listing Date].[All]" dimensionUniqueName="[Range]" displayFolder="" count="0" memberValueDatatype="7" unbalanced="0"/>
    <cacheHierarchy uniqueName="[Range].[Sale Date]" caption="Sale Date" attribute="1" time="1" defaultMemberUniqueName="[Range].[Sale Date].[All]" allUniqueName="[Range].[Sale 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sking Price]" caption="Sum of Ask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 Price]" caption="Sum of Sell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elling Price]" caption="Average of Selling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sking Price]" caption="Average of Asking Pr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y Ramos" refreshedDate="44138.591401851852" createdVersion="6" refreshedVersion="6" minRefreshableVersion="3" recordCount="81" xr:uid="{43F0594B-D185-406A-881D-B444BA87207C}">
  <cacheSource type="worksheet">
    <worksheetSource ref="A1:H82" sheet="Sales Data"/>
  </cacheSource>
  <cacheFields count="8">
    <cacheField name="Number" numFmtId="0">
      <sharedItems containsSemiMixedTypes="0" containsString="0" containsNumber="1" containsInteger="1" minValue="1" maxValue="81"/>
    </cacheField>
    <cacheField name="Address" numFmtId="0">
      <sharedItems/>
    </cacheField>
    <cacheField name="City" numFmtId="0">
      <sharedItems count="5">
        <s v="Cedar Hills"/>
        <s v="American Fork"/>
        <s v="Lehi"/>
        <s v="Alpine"/>
        <s v="Eagle Mountain"/>
      </sharedItems>
    </cacheField>
    <cacheField name="Selling Agent" numFmtId="0">
      <sharedItems/>
    </cacheField>
    <cacheField name="Asking Price" numFmtId="164">
      <sharedItems containsSemiMixedTypes="0" containsString="0" containsNumber="1" containsInteger="1" minValue="110000" maxValue="1500120"/>
    </cacheField>
    <cacheField name="Selling Price" numFmtId="164">
      <sharedItems containsSemiMixedTypes="0" containsString="0" containsNumber="1" containsInteger="1" minValue="106000" maxValue="1400000"/>
    </cacheField>
    <cacheField name="Listing Date" numFmtId="14">
      <sharedItems containsSemiMixedTypes="0" containsNonDate="0" containsDate="1" containsString="0" minDate="2021-04-01T00:00:00" maxDate="2021-07-01T00:00:00"/>
    </cacheField>
    <cacheField name="Sale Date" numFmtId="14">
      <sharedItems containsSemiMixedTypes="0" containsNonDate="0" containsDate="1" containsString="0" minDate="2021-04-30T00:00:00" maxDate="2021-12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8687 Kenwood Road"/>
    <x v="0"/>
    <s v="Hernandez"/>
    <n v="725000"/>
    <n v="645250"/>
    <d v="2021-04-01T00:00:00"/>
    <d v="2021-06-16T00:00:00"/>
  </r>
  <r>
    <n v="2"/>
    <s v="11 West Oak Circle"/>
    <x v="1"/>
    <s v="Carey"/>
    <n v="350000"/>
    <n v="340000"/>
    <d v="2021-04-01T00:00:00"/>
    <d v="2021-05-15T00:00:00"/>
  </r>
  <r>
    <n v="3"/>
    <s v="314 Timp View Drive"/>
    <x v="1"/>
    <s v="Goodrich"/>
    <n v="418000"/>
    <n v="400000"/>
    <d v="2021-04-01T00:00:00"/>
    <d v="2021-06-01T00:00:00"/>
  </r>
  <r>
    <n v="4"/>
    <s v="614 West Cedar Drive"/>
    <x v="2"/>
    <s v="Lugo"/>
    <n v="215800"/>
    <n v="200000"/>
    <d v="2021-04-01T00:00:00"/>
    <d v="2021-05-25T00:00:00"/>
  </r>
  <r>
    <n v="5"/>
    <s v="750 South Apple Way"/>
    <x v="1"/>
    <s v="Goodrich"/>
    <n v="385900"/>
    <n v="385900"/>
    <d v="2021-04-01T00:00:00"/>
    <d v="2021-04-30T00:00:00"/>
  </r>
  <r>
    <n v="6"/>
    <s v="7 Kingston Court"/>
    <x v="3"/>
    <s v="Carey"/>
    <n v="500000"/>
    <n v="465000"/>
    <d v="2021-04-03T00:00:00"/>
    <d v="2021-06-10T00:00:00"/>
  </r>
  <r>
    <n v="7"/>
    <s v="618 West Cedar Drive"/>
    <x v="2"/>
    <s v="Lugo"/>
    <n v="300000"/>
    <n v="290000"/>
    <d v="2021-04-03T00:00:00"/>
    <d v="2021-06-01T00:00:00"/>
  </r>
  <r>
    <n v="8"/>
    <s v="321 North Choctaw"/>
    <x v="1"/>
    <s v="Minkus"/>
    <n v="565000"/>
    <n v="535000"/>
    <d v="2021-04-06T00:00:00"/>
    <d v="2021-09-30T00:00:00"/>
  </r>
  <r>
    <n v="9"/>
    <s v="1370 Pinellas Road"/>
    <x v="3"/>
    <s v="Lugo"/>
    <n v="219000"/>
    <n v="215000"/>
    <d v="2021-04-08T00:00:00"/>
    <d v="2021-06-02T00:00:00"/>
  </r>
  <r>
    <n v="10"/>
    <s v="1971 Glenview Road"/>
    <x v="2"/>
    <s v="Minkus"/>
    <n v="165000"/>
    <n v="156750"/>
    <d v="2021-04-12T00:00:00"/>
    <d v="2021-06-12T00:00:00"/>
  </r>
  <r>
    <n v="11"/>
    <s v="15 West Oak Circle"/>
    <x v="1"/>
    <s v="Hernandez"/>
    <n v="325000"/>
    <n v="320000"/>
    <d v="2021-04-12T00:00:00"/>
    <d v="2021-05-30T00:00:00"/>
  </r>
  <r>
    <n v="12"/>
    <s v="575 South Choctaw"/>
    <x v="3"/>
    <s v="Goodrich"/>
    <n v="750250"/>
    <n v="700000"/>
    <d v="2021-04-12T00:00:00"/>
    <d v="2021-11-01T00:00:00"/>
  </r>
  <r>
    <n v="13"/>
    <s v="10995 SW 88 Court"/>
    <x v="2"/>
    <s v="Goodrich"/>
    <n v="110000"/>
    <n v="106000"/>
    <d v="2021-04-12T00:00:00"/>
    <d v="2021-07-03T00:00:00"/>
  </r>
  <r>
    <n v="14"/>
    <s v="143 North Mountain View"/>
    <x v="1"/>
    <s v="Carey"/>
    <n v="314250"/>
    <n v="304000"/>
    <d v="2021-04-13T00:00:00"/>
    <d v="2021-08-05T00:00:00"/>
  </r>
  <r>
    <n v="15"/>
    <s v="29 East Oak Circle"/>
    <x v="1"/>
    <s v="Merkin"/>
    <n v="555000"/>
    <n v="500000"/>
    <d v="2021-04-13T00:00:00"/>
    <d v="2021-10-15T00:00:00"/>
  </r>
  <r>
    <n v="16"/>
    <s v="8030 Steeplechase Drive"/>
    <x v="3"/>
    <s v="Merkin"/>
    <n v="450000"/>
    <n v="382500"/>
    <d v="2021-04-15T00:00:00"/>
    <d v="2021-06-30T00:00:00"/>
  </r>
  <r>
    <n v="17"/>
    <s v="2006 Cutwater Court"/>
    <x v="3"/>
    <s v="Minkus"/>
    <n v="345000"/>
    <n v="339999"/>
    <d v="2021-04-18T00:00:00"/>
    <d v="2021-06-23T00:00:00"/>
  </r>
  <r>
    <n v="18"/>
    <s v="9876 South Sunset Avenue"/>
    <x v="4"/>
    <s v="Hernandez"/>
    <n v="300000"/>
    <n v="300000"/>
    <d v="2021-04-18T00:00:00"/>
    <d v="2021-04-30T00:00:00"/>
  </r>
  <r>
    <n v="19"/>
    <s v="321 West Walnut Grove"/>
    <x v="1"/>
    <s v="Goodrich"/>
    <n v="425000"/>
    <n v="415000"/>
    <d v="2021-04-18T00:00:00"/>
    <d v="2021-06-30T00:00:00"/>
  </r>
  <r>
    <n v="20"/>
    <s v="4081 Lybyer Avenue"/>
    <x v="3"/>
    <s v="Minkus"/>
    <n v="325000"/>
    <n v="308750"/>
    <d v="2021-04-19T00:00:00"/>
    <d v="2021-07-02T00:00:00"/>
  </r>
  <r>
    <n v="21"/>
    <s v="1900 Glenview Road"/>
    <x v="2"/>
    <s v="Hernandez"/>
    <n v="325000"/>
    <n v="302250"/>
    <d v="2021-04-28T00:00:00"/>
    <d v="2021-06-01T00:00:00"/>
  </r>
  <r>
    <n v="22"/>
    <s v="9000 South Sunset Avenue"/>
    <x v="4"/>
    <s v="Lugo"/>
    <n v="325000"/>
    <n v="320000"/>
    <d v="2021-04-28T00:00:00"/>
    <d v="2021-05-28T00:00:00"/>
  </r>
  <r>
    <n v="23"/>
    <s v="8432 South Sunset Avenue"/>
    <x v="4"/>
    <s v="Minkus"/>
    <n v="285750"/>
    <n v="300000"/>
    <d v="2021-04-28T00:00:00"/>
    <d v="2021-06-03T00:00:00"/>
  </r>
  <r>
    <n v="24"/>
    <s v="831 South Weber"/>
    <x v="1"/>
    <s v="Lugo"/>
    <n v="425815"/>
    <n v="400000"/>
    <d v="2021-04-28T00:00:00"/>
    <d v="2021-09-15T00:00:00"/>
  </r>
  <r>
    <n v="25"/>
    <s v="714 Timp View Lane"/>
    <x v="1"/>
    <s v="Goodrich"/>
    <n v="250000"/>
    <n v="232000"/>
    <d v="2021-04-29T00:00:00"/>
    <d v="2021-09-01T00:00:00"/>
  </r>
  <r>
    <n v="26"/>
    <s v="240 East Jefferson Way"/>
    <x v="4"/>
    <s v="Lugo"/>
    <n v="515000"/>
    <n v="485750"/>
    <d v="2021-04-29T00:00:00"/>
    <d v="2021-08-25T00:00:00"/>
  </r>
  <r>
    <n v="27"/>
    <s v="224 Rockaway Street"/>
    <x v="3"/>
    <s v="Pijuan"/>
    <n v="400000"/>
    <n v="375000"/>
    <d v="2021-04-30T00:00:00"/>
    <d v="2021-06-19T00:00:00"/>
  </r>
  <r>
    <n v="28"/>
    <s v="260 East Jefferson Way"/>
    <x v="4"/>
    <s v="Hernandez"/>
    <n v="450000"/>
    <n v="400000"/>
    <d v="2021-04-30T00:00:00"/>
    <d v="2021-10-01T00:00:00"/>
  </r>
  <r>
    <n v="29"/>
    <s v="290 East Jefferson Way"/>
    <x v="4"/>
    <s v="Pijuan"/>
    <n v="310000"/>
    <n v="300000"/>
    <d v="2021-04-30T00:00:00"/>
    <d v="2021-07-01T00:00:00"/>
  </r>
  <r>
    <n v="30"/>
    <s v="8307 S Indian River Drive"/>
    <x v="2"/>
    <s v="Hernandez"/>
    <n v="250000"/>
    <n v="255000"/>
    <d v="2021-05-01T00:00:00"/>
    <d v="2021-06-18T00:00:00"/>
  </r>
  <r>
    <n v="31"/>
    <s v="123 Ivy Lane"/>
    <x v="4"/>
    <s v="Pijuan"/>
    <n v="375500"/>
    <n v="375500"/>
    <d v="2021-05-01T00:00:00"/>
    <d v="2021-05-05T00:00:00"/>
  </r>
  <r>
    <n v="32"/>
    <s v="9408 Forest Hills Circle"/>
    <x v="0"/>
    <s v="Reuter"/>
    <n v="185500"/>
    <n v="179000"/>
    <d v="2021-05-01T00:00:00"/>
    <d v="2021-06-06T00:00:00"/>
  </r>
  <r>
    <n v="33"/>
    <s v="245 Ivy Lane"/>
    <x v="4"/>
    <s v="Goodrich"/>
    <n v="395000"/>
    <n v="375000"/>
    <d v="2021-05-01T00:00:00"/>
    <d v="2021-07-16T00:00:00"/>
  </r>
  <r>
    <n v="34"/>
    <s v="11971 SW 269 Terrace"/>
    <x v="0"/>
    <s v="Carey"/>
    <n v="410000"/>
    <n v="397700"/>
    <d v="2021-05-01T00:00:00"/>
    <d v="2021-06-26T00:00:00"/>
  </r>
  <r>
    <n v="35"/>
    <s v="1857 Pine Drive"/>
    <x v="0"/>
    <s v="Hernandez"/>
    <n v="560700"/>
    <n v="550000"/>
    <d v="2021-05-01T00:00:00"/>
    <d v="2021-05-30T00:00:00"/>
  </r>
  <r>
    <n v="36"/>
    <s v="3461 East Lindon Way"/>
    <x v="1"/>
    <s v="Reuter"/>
    <n v="450000"/>
    <n v="400000"/>
    <d v="2021-05-02T00:00:00"/>
    <d v="2021-09-30T00:00:00"/>
  </r>
  <r>
    <n v="37"/>
    <s v="16235 Orange Boulevard"/>
    <x v="0"/>
    <s v="Lugo"/>
    <n v="395000"/>
    <n v="380000"/>
    <d v="2021-05-05T00:00:00"/>
    <d v="2021-07-16T00:00:00"/>
  </r>
  <r>
    <n v="38"/>
    <s v="614 Lincoln Drive"/>
    <x v="4"/>
    <s v="Reuter"/>
    <n v="475000"/>
    <n v="425250"/>
    <d v="2021-05-05T00:00:00"/>
    <d v="2021-09-23T00:00:00"/>
  </r>
  <r>
    <n v="39"/>
    <s v="2448 Woodacres Road"/>
    <x v="2"/>
    <s v="Hernandez"/>
    <n v="450000"/>
    <n v="382500"/>
    <d v="2021-05-05T00:00:00"/>
    <d v="2021-06-16T00:00:00"/>
  </r>
  <r>
    <n v="40"/>
    <s v="401 Pinecone Circle"/>
    <x v="3"/>
    <s v="Goodrich"/>
    <n v="1500120"/>
    <n v="1400000"/>
    <d v="2021-05-05T00:00:00"/>
    <d v="2021-09-30T00:00:00"/>
  </r>
  <r>
    <n v="41"/>
    <s v="421 Ivy Lane"/>
    <x v="4"/>
    <s v="Pijuan"/>
    <n v="500000"/>
    <n v="425000"/>
    <d v="2021-05-05T00:00:00"/>
    <d v="2021-11-15T00:00:00"/>
  </r>
  <r>
    <n v="42"/>
    <s v="765 East Sheridan Lane"/>
    <x v="4"/>
    <s v="Minkus"/>
    <n v="460750"/>
    <n v="435500"/>
    <d v="2021-05-05T00:00:00"/>
    <d v="2021-11-01T00:00:00"/>
  </r>
  <r>
    <n v="43"/>
    <s v="61 East Walnut Grove"/>
    <x v="1"/>
    <s v="Goodrich"/>
    <n v="375000"/>
    <n v="376000"/>
    <d v="2021-05-06T00:00:00"/>
    <d v="2021-05-15T00:00:00"/>
  </r>
  <r>
    <n v="44"/>
    <s v="1414 N Sheridan Road"/>
    <x v="3"/>
    <s v="Pijuan"/>
    <n v="1250000"/>
    <n v="1225000"/>
    <d v="2021-05-12T00:00:00"/>
    <d v="2021-06-06T00:00:00"/>
  </r>
  <r>
    <n v="45"/>
    <s v="487 Blue Skies Drive"/>
    <x v="1"/>
    <s v="Goodrich"/>
    <n v="365750"/>
    <n v="355000"/>
    <d v="2021-05-13T00:00:00"/>
    <d v="2021-08-15T00:00:00"/>
  </r>
  <r>
    <n v="46"/>
    <s v="10700 Lake Shore Lane"/>
    <x v="0"/>
    <s v="Carey"/>
    <n v="650000"/>
    <n v="598000"/>
    <d v="2021-05-15T00:00:00"/>
    <d v="2021-06-09T00:00:00"/>
  </r>
  <r>
    <n v="47"/>
    <s v="73 East Oak Street"/>
    <x v="4"/>
    <s v="Merkin"/>
    <n v="325000"/>
    <n v="325000"/>
    <d v="2021-05-18T00:00:00"/>
    <d v="2021-05-31T00:00:00"/>
  </r>
  <r>
    <n v="48"/>
    <s v="81 Island Drive South"/>
    <x v="3"/>
    <s v="Bethune"/>
    <n v="147800"/>
    <n v="150000"/>
    <d v="2021-05-22T00:00:00"/>
    <d v="2021-06-16T00:00:00"/>
  </r>
  <r>
    <n v="49"/>
    <s v="3412 Kilmer Street"/>
    <x v="2"/>
    <s v="Carey"/>
    <n v="180000"/>
    <n v="175000"/>
    <d v="2021-05-23T00:00:00"/>
    <d v="2021-07-15T00:00:00"/>
  </r>
  <r>
    <n v="50"/>
    <s v="605 Reservoir Drive"/>
    <x v="3"/>
    <s v="Reuter"/>
    <n v="310000"/>
    <n v="291400"/>
    <d v="2021-05-22T00:00:00"/>
    <d v="2021-06-29T00:00:00"/>
  </r>
  <r>
    <n v="51"/>
    <s v="77 East Oak Street"/>
    <x v="4"/>
    <s v="Bethune"/>
    <n v="345000"/>
    <n v="335000"/>
    <d v="2021-05-23T00:00:00"/>
    <d v="2021-06-23T00:00:00"/>
  </r>
  <r>
    <n v="52"/>
    <s v="400 Ivy Lane"/>
    <x v="4"/>
    <s v="Bethune"/>
    <n v="375000"/>
    <n v="330000"/>
    <d v="2021-05-26T00:00:00"/>
    <d v="2021-08-30T00:00:00"/>
  </r>
  <r>
    <n v="53"/>
    <s v="1 Southampton Place"/>
    <x v="2"/>
    <s v="Goodrich"/>
    <n v="215000"/>
    <n v="195000"/>
    <d v="2021-05-28T00:00:00"/>
    <d v="2021-06-18T00:00:00"/>
  </r>
  <r>
    <n v="54"/>
    <s v="3418 North Sunset Lane"/>
    <x v="4"/>
    <s v="Bethune"/>
    <n v="450000"/>
    <n v="400000"/>
    <d v="2021-05-28T00:00:00"/>
    <d v="2021-08-15T00:00:00"/>
  </r>
  <r>
    <n v="55"/>
    <s v="1892 North 250 West"/>
    <x v="1"/>
    <s v="Carey"/>
    <n v="315250"/>
    <n v="300000"/>
    <d v="2021-05-28T00:00:00"/>
    <d v="2021-08-01T00:00:00"/>
  </r>
  <r>
    <n v="56"/>
    <s v="1629 NW 43rd Street"/>
    <x v="0"/>
    <s v="Carey"/>
    <n v="475000"/>
    <n v="450000"/>
    <d v="2021-05-31T00:00:00"/>
    <d v="2021-08-19T00:00:00"/>
  </r>
  <r>
    <n v="57"/>
    <s v="3400 North Sunset Lane"/>
    <x v="4"/>
    <s v="Merkin"/>
    <n v="400000"/>
    <n v="375000"/>
    <d v="2021-05-31T00:00:00"/>
    <d v="2021-07-15T00:00:00"/>
  </r>
  <r>
    <n v="58"/>
    <s v="876 South California Way"/>
    <x v="1"/>
    <s v="Hen"/>
    <n v="316000"/>
    <n v="316000"/>
    <d v="2021-05-31T00:00:00"/>
    <d v="2021-06-30T00:00:00"/>
  </r>
  <r>
    <n v="59"/>
    <s v="21 Compass Road"/>
    <x v="0"/>
    <s v="Merkin"/>
    <n v="289900"/>
    <n v="279000"/>
    <d v="2021-05-31T00:00:00"/>
    <d v="2021-06-01T00:00:00"/>
  </r>
  <r>
    <n v="60"/>
    <s v="34 West Oakley Drive"/>
    <x v="1"/>
    <s v="Carey"/>
    <n v="345000"/>
    <n v="330000"/>
    <d v="2021-06-01T00:00:00"/>
    <d v="2021-08-15T00:00:00"/>
  </r>
  <r>
    <n v="61"/>
    <s v="30 Kent Road"/>
    <x v="2"/>
    <s v="Bethune"/>
    <n v="259900"/>
    <n v="246905"/>
    <d v="2021-06-02T00:00:00"/>
    <d v="2021-09-02T00:00:00"/>
  </r>
  <r>
    <n v="62"/>
    <s v="140 East 3rd Street"/>
    <x v="4"/>
    <s v="Hen"/>
    <n v="399000"/>
    <n v="350000"/>
    <d v="2021-06-02T00:00:00"/>
    <d v="2021-11-30T00:00:00"/>
  </r>
  <r>
    <n v="63"/>
    <s v="160 West 5th Street"/>
    <x v="4"/>
    <s v="Carey"/>
    <n v="410000"/>
    <n v="350750"/>
    <d v="2021-06-03T00:00:00"/>
    <d v="2021-10-15T00:00:00"/>
  </r>
  <r>
    <n v="64"/>
    <s v="240 West 5th Street"/>
    <x v="4"/>
    <s v="Reuter"/>
    <n v="285750"/>
    <n v="300000"/>
    <d v="2021-06-05T00:00:00"/>
    <d v="2021-07-01T00:00:00"/>
  </r>
  <r>
    <n v="65"/>
    <s v="520 E Spring Street"/>
    <x v="3"/>
    <s v="Minkus"/>
    <n v="189900"/>
    <n v="186102"/>
    <d v="2021-06-06T00:00:00"/>
    <d v="2021-07-26T00:00:00"/>
  </r>
  <r>
    <n v="66"/>
    <s v="678 Mountain Circle"/>
    <x v="1"/>
    <s v="Goodrich"/>
    <n v="335000"/>
    <n v="330000"/>
    <d v="2021-06-10T00:00:00"/>
    <d v="2021-09-15T00:00:00"/>
  </r>
  <r>
    <n v="67"/>
    <s v="3490 North Sunset Lane"/>
    <x v="4"/>
    <s v="Minkus"/>
    <n v="250000"/>
    <n v="275000"/>
    <d v="2021-06-12T00:00:00"/>
    <d v="2021-06-25T00:00:00"/>
  </r>
  <r>
    <n v="68"/>
    <s v="4916 Rock Spring Road"/>
    <x v="0"/>
    <s v="Lugo"/>
    <n v="275000"/>
    <n v="264000"/>
    <d v="2021-06-13T00:00:00"/>
    <d v="2021-07-21T00:00:00"/>
  </r>
  <r>
    <n v="69"/>
    <s v="8923 Harris Drive"/>
    <x v="3"/>
    <s v="Minkus"/>
    <n v="589000"/>
    <n v="575000"/>
    <d v="2021-06-18T00:00:00"/>
    <d v="2021-07-08T00:00:00"/>
  </r>
  <r>
    <n v="70"/>
    <s v="876 West Hadley Way"/>
    <x v="1"/>
    <s v="Hernandez"/>
    <n v="345670"/>
    <n v="345000"/>
    <d v="2021-06-20T00:00:00"/>
    <d v="2021-09-30T00:00:00"/>
  </r>
  <r>
    <n v="71"/>
    <s v="1132 SW 52nd Street"/>
    <x v="0"/>
    <s v="Hernandez"/>
    <n v="254500"/>
    <n v="236685"/>
    <d v="2021-06-23T00:00:00"/>
    <d v="2021-09-21T00:00:00"/>
  </r>
  <r>
    <n v="72"/>
    <s v="416 East Oak"/>
    <x v="4"/>
    <s v="Merkin"/>
    <n v="300000"/>
    <n v="250000"/>
    <d v="2021-06-23T00:00:00"/>
    <d v="2021-11-02T00:00:00"/>
  </r>
  <r>
    <n v="73"/>
    <s v="10 Vestal Drive"/>
    <x v="0"/>
    <s v="Carey"/>
    <n v="555000"/>
    <n v="565000"/>
    <d v="2021-06-24T00:00:00"/>
    <d v="2021-06-30T00:00:00"/>
  </r>
  <r>
    <n v="74"/>
    <s v="425 East Oak"/>
    <x v="4"/>
    <s v="Bethune"/>
    <n v="275900"/>
    <n v="250000"/>
    <d v="2021-06-24T00:00:00"/>
    <d v="2021-08-15T00:00:00"/>
  </r>
  <r>
    <n v="75"/>
    <s v="876 West Holiday"/>
    <x v="3"/>
    <s v="Goodrich"/>
    <n v="475000"/>
    <n v="455000"/>
    <d v="2021-06-24T00:00:00"/>
    <d v="2021-09-18T00:00:00"/>
  </r>
  <r>
    <n v="76"/>
    <s v="103 Jasper Drive"/>
    <x v="2"/>
    <s v="Bethune"/>
    <n v="165900"/>
    <n v="159264"/>
    <d v="2021-06-29T00:00:00"/>
    <d v="2021-09-06T00:00:00"/>
  </r>
  <r>
    <n v="77"/>
    <s v="516 East Oak"/>
    <x v="4"/>
    <s v="Pijuan"/>
    <n v="299999"/>
    <n v="280000"/>
    <d v="2021-06-29T00:00:00"/>
    <d v="2021-09-30T00:00:00"/>
  </r>
  <r>
    <n v="78"/>
    <s v="123 Oak Avenue"/>
    <x v="1"/>
    <s v="Carey"/>
    <n v="400000"/>
    <n v="400000"/>
    <d v="2021-06-30T00:00:00"/>
    <d v="2021-07-15T00:00:00"/>
  </r>
  <r>
    <n v="79"/>
    <s v="600 Ivy Lane"/>
    <x v="4"/>
    <s v="Pijuan"/>
    <n v="339999"/>
    <n v="310000"/>
    <d v="2021-06-30T00:00:00"/>
    <d v="2021-10-01T00:00:00"/>
  </r>
  <r>
    <n v="80"/>
    <s v="144 Oak Avenue"/>
    <x v="1"/>
    <s v="Goodrich"/>
    <n v="380500"/>
    <n v="365000"/>
    <d v="2021-06-30T00:00:00"/>
    <d v="2021-09-01T00:00:00"/>
  </r>
  <r>
    <n v="81"/>
    <s v="1600 Reeves Street"/>
    <x v="0"/>
    <s v="Reuter"/>
    <n v="245900"/>
    <n v="233605"/>
    <d v="2021-06-30T00:00:00"/>
    <d v="2021-08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93F9A-9FC3-408A-830A-91F3EBD4980F}" name="Average City Prices" cacheId="9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Agent">
  <location ref="A3:G15" firstHeaderRow="1" firstDataRow="3" firstDataCol="1"/>
  <pivotFields count="4"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name="Average of Asking Price" fld="3" subtotal="average" baseField="0" baseItem="0" numFmtId="42"/>
    <dataField name="Average of Selling Price" fld="2" subtotal="average" baseField="0" baseItem="0" numFmtId="42"/>
  </dataFields>
  <formats count="13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field="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">
      <pivotArea field="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field="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">
      <pivotArea field="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field="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0">
      <pivotArea field="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pivotHierarchies count="1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elling Price"/>
    <pivotHierarchy dragToData="1" caption="Average of Asking Pric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-2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H$8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97BA2-42EE-474A-9D95-579DD4401269}" name="PivotTable4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8"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164" showAll="0"/>
    <pivotField dataField="1" numFmtId="164" showAll="0"/>
    <pivotField numFmtId="14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elling Price" fld="5" subtotal="average" baseField="2" baseItem="0" numFmtId="4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E131" sqref="E131"/>
    </sheetView>
  </sheetViews>
  <sheetFormatPr defaultRowHeight="12.5" outlineLevelRow="2" outlineLevelCol="1" x14ac:dyDescent="0.25"/>
  <cols>
    <col min="2" max="2" width="23.81640625" bestFit="1" customWidth="1"/>
    <col min="3" max="3" width="14" bestFit="1" customWidth="1"/>
    <col min="4" max="4" width="13.453125" bestFit="1" customWidth="1"/>
    <col min="5" max="5" width="12.26953125" bestFit="1" customWidth="1" outlineLevel="1"/>
    <col min="6" max="6" width="12.7265625" bestFit="1" customWidth="1" outlineLevel="1"/>
    <col min="7" max="7" width="10.6328125" customWidth="1"/>
    <col min="8" max="8" width="11.7265625" hidden="1" customWidth="1" outlineLevel="1"/>
    <col min="9" max="9" width="10.1796875" hidden="1" customWidth="1" outlineLevel="1"/>
    <col min="10" max="10" width="10.6328125" customWidth="1" collapsed="1"/>
  </cols>
  <sheetData>
    <row r="1" spans="1:10" ht="24" customHeight="1" x14ac:dyDescent="0.3">
      <c r="A1" s="5" t="s">
        <v>45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6" t="s">
        <v>110</v>
      </c>
      <c r="H1" s="6" t="s">
        <v>6</v>
      </c>
      <c r="I1" s="6" t="s">
        <v>5</v>
      </c>
      <c r="J1" s="16" t="s">
        <v>111</v>
      </c>
    </row>
    <row r="2" spans="1:10" hidden="1" outlineLevel="2" x14ac:dyDescent="0.25">
      <c r="A2" s="4">
        <v>48</v>
      </c>
      <c r="B2" s="3" t="s">
        <v>32</v>
      </c>
      <c r="C2" s="3" t="s">
        <v>48</v>
      </c>
      <c r="D2" s="3" t="s">
        <v>14</v>
      </c>
      <c r="E2" s="7">
        <v>147800</v>
      </c>
      <c r="F2" s="7">
        <v>150000</v>
      </c>
      <c r="G2" s="13">
        <f>F2/E2</f>
        <v>1.0148849797023005</v>
      </c>
      <c r="H2" s="8">
        <v>44338</v>
      </c>
      <c r="I2" s="8">
        <v>44363</v>
      </c>
      <c r="J2">
        <f>I2-H2</f>
        <v>25</v>
      </c>
    </row>
    <row r="3" spans="1:10" hidden="1" outlineLevel="2" x14ac:dyDescent="0.25">
      <c r="A3" s="4">
        <v>6</v>
      </c>
      <c r="B3" s="3" t="s">
        <v>17</v>
      </c>
      <c r="C3" s="3" t="s">
        <v>48</v>
      </c>
      <c r="D3" s="3" t="s">
        <v>7</v>
      </c>
      <c r="E3" s="7">
        <v>500000</v>
      </c>
      <c r="F3" s="7">
        <v>465000</v>
      </c>
      <c r="G3" s="13">
        <f>F3/E3</f>
        <v>0.93</v>
      </c>
      <c r="H3" s="8">
        <v>44289</v>
      </c>
      <c r="I3" s="8">
        <v>44357</v>
      </c>
      <c r="J3">
        <f>I3-H3</f>
        <v>68</v>
      </c>
    </row>
    <row r="4" spans="1:10" hidden="1" outlineLevel="2" x14ac:dyDescent="0.25">
      <c r="A4" s="4">
        <v>12</v>
      </c>
      <c r="B4" s="3" t="s">
        <v>77</v>
      </c>
      <c r="C4" s="3" t="s">
        <v>48</v>
      </c>
      <c r="D4" s="3" t="s">
        <v>9</v>
      </c>
      <c r="E4" s="7">
        <v>750250</v>
      </c>
      <c r="F4" s="7">
        <v>700000</v>
      </c>
      <c r="G4" s="13">
        <f>F4/E4</f>
        <v>0.93302232589136957</v>
      </c>
      <c r="H4" s="8">
        <v>44298</v>
      </c>
      <c r="I4" s="8">
        <v>44501</v>
      </c>
      <c r="J4">
        <f>I4-H4</f>
        <v>203</v>
      </c>
    </row>
    <row r="5" spans="1:10" hidden="1" outlineLevel="2" x14ac:dyDescent="0.25">
      <c r="A5" s="4">
        <v>40</v>
      </c>
      <c r="B5" s="3" t="s">
        <v>69</v>
      </c>
      <c r="C5" s="3" t="s">
        <v>48</v>
      </c>
      <c r="D5" s="3" t="s">
        <v>9</v>
      </c>
      <c r="E5" s="7">
        <v>1500120</v>
      </c>
      <c r="F5" s="7">
        <v>1400000</v>
      </c>
      <c r="G5" s="13">
        <f>F5/E5</f>
        <v>0.93325867263952222</v>
      </c>
      <c r="H5" s="8">
        <v>44321</v>
      </c>
      <c r="I5" s="8">
        <v>44469</v>
      </c>
      <c r="J5">
        <f>I5-H5</f>
        <v>148</v>
      </c>
    </row>
    <row r="6" spans="1:10" hidden="1" outlineLevel="2" x14ac:dyDescent="0.25">
      <c r="A6" s="4">
        <v>75</v>
      </c>
      <c r="B6" s="3" t="s">
        <v>71</v>
      </c>
      <c r="C6" s="3" t="s">
        <v>48</v>
      </c>
      <c r="D6" s="3" t="s">
        <v>9</v>
      </c>
      <c r="E6" s="7">
        <v>475000</v>
      </c>
      <c r="F6" s="7">
        <v>455000</v>
      </c>
      <c r="G6" s="13">
        <f>F6/E6</f>
        <v>0.95789473684210524</v>
      </c>
      <c r="H6" s="8">
        <v>44371</v>
      </c>
      <c r="I6" s="8">
        <v>44457</v>
      </c>
      <c r="J6">
        <f>I6-H6</f>
        <v>86</v>
      </c>
    </row>
    <row r="7" spans="1:10" hidden="1" outlineLevel="2" x14ac:dyDescent="0.25">
      <c r="A7" s="4">
        <v>9</v>
      </c>
      <c r="B7" s="3" t="s">
        <v>18</v>
      </c>
      <c r="C7" s="3" t="s">
        <v>48</v>
      </c>
      <c r="D7" s="3" t="s">
        <v>11</v>
      </c>
      <c r="E7" s="7">
        <v>219000</v>
      </c>
      <c r="F7" s="7">
        <v>215000</v>
      </c>
      <c r="G7" s="13">
        <f>F7/E7</f>
        <v>0.9817351598173516</v>
      </c>
      <c r="H7" s="8">
        <v>44294</v>
      </c>
      <c r="I7" s="8">
        <v>44349</v>
      </c>
      <c r="J7">
        <f>I7-H7</f>
        <v>55</v>
      </c>
    </row>
    <row r="8" spans="1:10" hidden="1" outlineLevel="2" x14ac:dyDescent="0.25">
      <c r="A8" s="4">
        <v>16</v>
      </c>
      <c r="B8" s="3" t="s">
        <v>21</v>
      </c>
      <c r="C8" s="3" t="s">
        <v>48</v>
      </c>
      <c r="D8" s="3" t="s">
        <v>12</v>
      </c>
      <c r="E8" s="7">
        <v>450000</v>
      </c>
      <c r="F8" s="7">
        <v>382500</v>
      </c>
      <c r="G8" s="13">
        <f>F8/E8</f>
        <v>0.85</v>
      </c>
      <c r="H8" s="8">
        <v>44301</v>
      </c>
      <c r="I8" s="8">
        <v>44377</v>
      </c>
      <c r="J8">
        <f>I8-H8</f>
        <v>76</v>
      </c>
    </row>
    <row r="9" spans="1:10" hidden="1" outlineLevel="2" x14ac:dyDescent="0.25">
      <c r="A9" s="4">
        <v>17</v>
      </c>
      <c r="B9" s="3" t="s">
        <v>22</v>
      </c>
      <c r="C9" s="3" t="s">
        <v>48</v>
      </c>
      <c r="D9" s="3" t="s">
        <v>8</v>
      </c>
      <c r="E9" s="7">
        <v>345000</v>
      </c>
      <c r="F9" s="7">
        <v>339999</v>
      </c>
      <c r="G9" s="13">
        <f>F9/E9</f>
        <v>0.98550434782608698</v>
      </c>
      <c r="H9" s="8">
        <v>44304</v>
      </c>
      <c r="I9" s="8">
        <v>44370</v>
      </c>
      <c r="J9">
        <f>I9-H9</f>
        <v>66</v>
      </c>
    </row>
    <row r="10" spans="1:10" hidden="1" outlineLevel="2" x14ac:dyDescent="0.25">
      <c r="A10" s="4">
        <v>20</v>
      </c>
      <c r="B10" s="3" t="s">
        <v>23</v>
      </c>
      <c r="C10" s="3" t="s">
        <v>48</v>
      </c>
      <c r="D10" s="3" t="s">
        <v>8</v>
      </c>
      <c r="E10" s="7">
        <v>325000</v>
      </c>
      <c r="F10" s="7">
        <v>308750</v>
      </c>
      <c r="G10" s="13">
        <f>F10/E10</f>
        <v>0.95</v>
      </c>
      <c r="H10" s="8">
        <v>44305</v>
      </c>
      <c r="I10" s="8">
        <v>44379</v>
      </c>
      <c r="J10">
        <f>I10-H10</f>
        <v>74</v>
      </c>
    </row>
    <row r="11" spans="1:10" hidden="1" outlineLevel="2" x14ac:dyDescent="0.25">
      <c r="A11" s="4">
        <v>65</v>
      </c>
      <c r="B11" s="3" t="s">
        <v>38</v>
      </c>
      <c r="C11" s="3" t="s">
        <v>48</v>
      </c>
      <c r="D11" s="3" t="s">
        <v>8</v>
      </c>
      <c r="E11" s="7">
        <v>189900</v>
      </c>
      <c r="F11" s="7">
        <v>186102</v>
      </c>
      <c r="G11" s="13">
        <f>F11/E11</f>
        <v>0.98</v>
      </c>
      <c r="H11" s="8">
        <v>44353</v>
      </c>
      <c r="I11" s="8">
        <v>44403</v>
      </c>
      <c r="J11">
        <f>I11-H11</f>
        <v>50</v>
      </c>
    </row>
    <row r="12" spans="1:10" hidden="1" outlineLevel="2" x14ac:dyDescent="0.25">
      <c r="A12" s="4">
        <v>69</v>
      </c>
      <c r="B12" s="3" t="s">
        <v>40</v>
      </c>
      <c r="C12" s="3" t="s">
        <v>48</v>
      </c>
      <c r="D12" s="3" t="s">
        <v>8</v>
      </c>
      <c r="E12" s="7">
        <v>589000</v>
      </c>
      <c r="F12" s="7">
        <v>575000</v>
      </c>
      <c r="G12" s="13">
        <f>F12/E12</f>
        <v>0.97623089983022071</v>
      </c>
      <c r="H12" s="8">
        <v>44365</v>
      </c>
      <c r="I12" s="8">
        <v>44385</v>
      </c>
      <c r="J12">
        <f>I12-H12</f>
        <v>20</v>
      </c>
    </row>
    <row r="13" spans="1:10" hidden="1" outlineLevel="2" x14ac:dyDescent="0.25">
      <c r="A13" s="4">
        <v>27</v>
      </c>
      <c r="B13" s="3" t="s">
        <v>24</v>
      </c>
      <c r="C13" s="3" t="s">
        <v>48</v>
      </c>
      <c r="D13" s="3" t="s">
        <v>10</v>
      </c>
      <c r="E13" s="7">
        <v>400000</v>
      </c>
      <c r="F13" s="7">
        <v>375000</v>
      </c>
      <c r="G13" s="13">
        <f>F13/E13</f>
        <v>0.9375</v>
      </c>
      <c r="H13" s="8">
        <v>44316</v>
      </c>
      <c r="I13" s="8">
        <v>44366</v>
      </c>
      <c r="J13">
        <f>I13-H13</f>
        <v>50</v>
      </c>
    </row>
    <row r="14" spans="1:10" hidden="1" outlineLevel="2" x14ac:dyDescent="0.25">
      <c r="A14" s="4">
        <v>44</v>
      </c>
      <c r="B14" s="3" t="s">
        <v>30</v>
      </c>
      <c r="C14" s="3" t="s">
        <v>48</v>
      </c>
      <c r="D14" s="3" t="s">
        <v>10</v>
      </c>
      <c r="E14" s="7">
        <v>1250000</v>
      </c>
      <c r="F14" s="7">
        <v>1225000</v>
      </c>
      <c r="G14" s="13">
        <f>F14/E14</f>
        <v>0.98</v>
      </c>
      <c r="H14" s="8">
        <v>44328</v>
      </c>
      <c r="I14" s="8">
        <v>44353</v>
      </c>
      <c r="J14">
        <f>I14-H14</f>
        <v>25</v>
      </c>
    </row>
    <row r="15" spans="1:10" hidden="1" outlineLevel="2" x14ac:dyDescent="0.25">
      <c r="A15" s="4">
        <v>50</v>
      </c>
      <c r="B15" s="3" t="s">
        <v>33</v>
      </c>
      <c r="C15" s="3" t="s">
        <v>48</v>
      </c>
      <c r="D15" s="3" t="s">
        <v>15</v>
      </c>
      <c r="E15" s="7">
        <v>310000</v>
      </c>
      <c r="F15" s="7">
        <v>291400</v>
      </c>
      <c r="G15" s="13">
        <f>F15/E15</f>
        <v>0.94</v>
      </c>
      <c r="H15" s="8">
        <v>44338</v>
      </c>
      <c r="I15" s="8">
        <v>44376</v>
      </c>
      <c r="J15">
        <f>I15-H15</f>
        <v>38</v>
      </c>
    </row>
    <row r="16" spans="1:10" outlineLevel="1" collapsed="1" x14ac:dyDescent="0.25">
      <c r="A16" s="4"/>
      <c r="B16" s="3"/>
      <c r="C16" s="14" t="s">
        <v>113</v>
      </c>
      <c r="D16" s="3"/>
      <c r="E16" s="7"/>
      <c r="F16" s="7">
        <f>SUBTOTAL(1,F2:F15)</f>
        <v>504910.78571428574</v>
      </c>
      <c r="G16" s="13">
        <f>SUBTOTAL(1,G2:G15)</f>
        <v>0.95357365161063978</v>
      </c>
      <c r="H16" s="8"/>
      <c r="I16" s="8"/>
      <c r="J16" s="15">
        <f>SUBTOTAL(1,J2:J15)</f>
        <v>70.285714285714292</v>
      </c>
    </row>
    <row r="17" spans="1:10" hidden="1" outlineLevel="2" x14ac:dyDescent="0.25">
      <c r="A17" s="4">
        <v>2</v>
      </c>
      <c r="B17" s="3" t="s">
        <v>65</v>
      </c>
      <c r="C17" s="3" t="s">
        <v>50</v>
      </c>
      <c r="D17" s="3" t="s">
        <v>7</v>
      </c>
      <c r="E17" s="7">
        <v>350000</v>
      </c>
      <c r="F17" s="7">
        <v>340000</v>
      </c>
      <c r="G17" s="13">
        <f>F17/E17</f>
        <v>0.97142857142857142</v>
      </c>
      <c r="H17" s="9">
        <v>44287</v>
      </c>
      <c r="I17" s="8">
        <v>44331</v>
      </c>
      <c r="J17" s="15">
        <f>I17-H17</f>
        <v>44</v>
      </c>
    </row>
    <row r="18" spans="1:10" hidden="1" outlineLevel="2" x14ac:dyDescent="0.25">
      <c r="A18" s="4">
        <v>14</v>
      </c>
      <c r="B18" s="3" t="s">
        <v>51</v>
      </c>
      <c r="C18" s="3" t="s">
        <v>50</v>
      </c>
      <c r="D18" s="3" t="s">
        <v>7</v>
      </c>
      <c r="E18" s="7">
        <v>314250</v>
      </c>
      <c r="F18" s="7">
        <v>304000</v>
      </c>
      <c r="G18" s="13">
        <f>F18/E18</f>
        <v>0.96738265712012728</v>
      </c>
      <c r="H18" s="8">
        <v>44299</v>
      </c>
      <c r="I18" s="8">
        <v>44413</v>
      </c>
      <c r="J18" s="15">
        <f>I18-H18</f>
        <v>114</v>
      </c>
    </row>
    <row r="19" spans="1:10" hidden="1" outlineLevel="2" x14ac:dyDescent="0.25">
      <c r="A19" s="4">
        <v>55</v>
      </c>
      <c r="B19" s="3" t="s">
        <v>57</v>
      </c>
      <c r="C19" s="3" t="s">
        <v>50</v>
      </c>
      <c r="D19" s="3" t="s">
        <v>7</v>
      </c>
      <c r="E19" s="7">
        <v>315250</v>
      </c>
      <c r="F19" s="7">
        <v>300000</v>
      </c>
      <c r="G19" s="13">
        <f>F19/E19</f>
        <v>0.95162569389373508</v>
      </c>
      <c r="H19" s="8">
        <v>44344</v>
      </c>
      <c r="I19" s="8">
        <v>44409</v>
      </c>
      <c r="J19" s="15">
        <f>I19-H19</f>
        <v>65</v>
      </c>
    </row>
    <row r="20" spans="1:10" hidden="1" outlineLevel="2" x14ac:dyDescent="0.25">
      <c r="A20" s="4">
        <v>60</v>
      </c>
      <c r="B20" s="3" t="s">
        <v>60</v>
      </c>
      <c r="C20" s="3" t="s">
        <v>50</v>
      </c>
      <c r="D20" s="3" t="s">
        <v>7</v>
      </c>
      <c r="E20" s="7">
        <v>345000</v>
      </c>
      <c r="F20" s="7">
        <v>330000</v>
      </c>
      <c r="G20" s="13">
        <f>F20/E20</f>
        <v>0.95652173913043481</v>
      </c>
      <c r="H20" s="8">
        <v>44348</v>
      </c>
      <c r="I20" s="8">
        <v>44423</v>
      </c>
      <c r="J20" s="15">
        <f>I20-H20</f>
        <v>75</v>
      </c>
    </row>
    <row r="21" spans="1:10" hidden="1" outlineLevel="2" x14ac:dyDescent="0.25">
      <c r="A21" s="4">
        <v>78</v>
      </c>
      <c r="B21" s="3" t="s">
        <v>64</v>
      </c>
      <c r="C21" s="3" t="s">
        <v>50</v>
      </c>
      <c r="D21" s="3" t="s">
        <v>7</v>
      </c>
      <c r="E21" s="7">
        <v>400000</v>
      </c>
      <c r="F21" s="7">
        <v>400000</v>
      </c>
      <c r="G21" s="13">
        <f>F21/E21</f>
        <v>1</v>
      </c>
      <c r="H21" s="8">
        <v>44377</v>
      </c>
      <c r="I21" s="8">
        <v>44392</v>
      </c>
      <c r="J21" s="15">
        <f>I21-H21</f>
        <v>15</v>
      </c>
    </row>
    <row r="22" spans="1:10" hidden="1" outlineLevel="2" x14ac:dyDescent="0.25">
      <c r="A22" s="4">
        <v>3</v>
      </c>
      <c r="B22" s="3" t="s">
        <v>73</v>
      </c>
      <c r="C22" s="3" t="s">
        <v>50</v>
      </c>
      <c r="D22" s="3" t="s">
        <v>9</v>
      </c>
      <c r="E22" s="7">
        <v>418000</v>
      </c>
      <c r="F22" s="7">
        <v>400000</v>
      </c>
      <c r="G22" s="13">
        <f>F22/E22</f>
        <v>0.9569377990430622</v>
      </c>
      <c r="H22" s="9">
        <v>44287</v>
      </c>
      <c r="I22" s="8">
        <v>44348</v>
      </c>
      <c r="J22" s="15">
        <f>I22-H22</f>
        <v>61</v>
      </c>
    </row>
    <row r="23" spans="1:10" hidden="1" outlineLevel="2" x14ac:dyDescent="0.25">
      <c r="A23" s="4">
        <v>5</v>
      </c>
      <c r="B23" s="3" t="s">
        <v>66</v>
      </c>
      <c r="C23" s="3" t="s">
        <v>50</v>
      </c>
      <c r="D23" s="3" t="s">
        <v>9</v>
      </c>
      <c r="E23" s="7">
        <v>385900</v>
      </c>
      <c r="F23" s="7">
        <v>385900</v>
      </c>
      <c r="G23" s="13">
        <f>F23/E23</f>
        <v>1</v>
      </c>
      <c r="H23" s="9">
        <v>44287</v>
      </c>
      <c r="I23" s="8">
        <v>44316</v>
      </c>
      <c r="J23" s="15">
        <f>I23-H23</f>
        <v>29</v>
      </c>
    </row>
    <row r="24" spans="1:10" hidden="1" outlineLevel="2" x14ac:dyDescent="0.25">
      <c r="A24" s="4">
        <v>19</v>
      </c>
      <c r="B24" s="3" t="s">
        <v>67</v>
      </c>
      <c r="C24" s="3" t="s">
        <v>50</v>
      </c>
      <c r="D24" s="3" t="s">
        <v>9</v>
      </c>
      <c r="E24" s="7">
        <v>425000</v>
      </c>
      <c r="F24" s="7">
        <v>415000</v>
      </c>
      <c r="G24" s="13">
        <f>F24/E24</f>
        <v>0.97647058823529409</v>
      </c>
      <c r="H24" s="8">
        <v>44304</v>
      </c>
      <c r="I24" s="8">
        <v>44377</v>
      </c>
      <c r="J24" s="15">
        <f>I24-H24</f>
        <v>73</v>
      </c>
    </row>
    <row r="25" spans="1:10" hidden="1" outlineLevel="2" x14ac:dyDescent="0.25">
      <c r="A25" s="4">
        <v>25</v>
      </c>
      <c r="B25" s="3" t="s">
        <v>53</v>
      </c>
      <c r="C25" s="3" t="s">
        <v>50</v>
      </c>
      <c r="D25" s="3" t="s">
        <v>9</v>
      </c>
      <c r="E25" s="7">
        <v>250000</v>
      </c>
      <c r="F25" s="7">
        <v>232000</v>
      </c>
      <c r="G25" s="13">
        <f>F25/E25</f>
        <v>0.92800000000000005</v>
      </c>
      <c r="H25" s="8">
        <v>44315</v>
      </c>
      <c r="I25" s="8">
        <v>44440</v>
      </c>
      <c r="J25" s="15">
        <f>I25-H25</f>
        <v>125</v>
      </c>
    </row>
    <row r="26" spans="1:10" hidden="1" outlineLevel="2" x14ac:dyDescent="0.25">
      <c r="A26" s="4">
        <v>43</v>
      </c>
      <c r="B26" s="3" t="s">
        <v>55</v>
      </c>
      <c r="C26" s="3" t="s">
        <v>50</v>
      </c>
      <c r="D26" s="3" t="s">
        <v>9</v>
      </c>
      <c r="E26" s="7">
        <v>375000</v>
      </c>
      <c r="F26" s="7">
        <v>376000</v>
      </c>
      <c r="G26" s="13">
        <f>F26/E26</f>
        <v>1.0026666666666666</v>
      </c>
      <c r="H26" s="8">
        <v>44322</v>
      </c>
      <c r="I26" s="8">
        <v>44331</v>
      </c>
      <c r="J26" s="15">
        <f>I26-H26</f>
        <v>9</v>
      </c>
    </row>
    <row r="27" spans="1:10" hidden="1" outlineLevel="2" x14ac:dyDescent="0.25">
      <c r="A27" s="4">
        <v>45</v>
      </c>
      <c r="B27" s="3" t="s">
        <v>56</v>
      </c>
      <c r="C27" s="3" t="s">
        <v>50</v>
      </c>
      <c r="D27" s="3" t="s">
        <v>9</v>
      </c>
      <c r="E27" s="7">
        <v>365750</v>
      </c>
      <c r="F27" s="7">
        <v>355000</v>
      </c>
      <c r="G27" s="13">
        <f>F27/E27</f>
        <v>0.9706083390293917</v>
      </c>
      <c r="H27" s="8">
        <v>44329</v>
      </c>
      <c r="I27" s="8">
        <v>44423</v>
      </c>
      <c r="J27" s="15">
        <f>I27-H27</f>
        <v>94</v>
      </c>
    </row>
    <row r="28" spans="1:10" hidden="1" outlineLevel="2" x14ac:dyDescent="0.25">
      <c r="A28" s="4">
        <v>66</v>
      </c>
      <c r="B28" s="3" t="s">
        <v>61</v>
      </c>
      <c r="C28" s="3" t="s">
        <v>50</v>
      </c>
      <c r="D28" s="3" t="s">
        <v>9</v>
      </c>
      <c r="E28" s="7">
        <v>335000</v>
      </c>
      <c r="F28" s="7">
        <v>330000</v>
      </c>
      <c r="G28" s="13">
        <f>F28/E28</f>
        <v>0.9850746268656716</v>
      </c>
      <c r="H28" s="8">
        <v>44357</v>
      </c>
      <c r="I28" s="8">
        <v>44454</v>
      </c>
      <c r="J28" s="15">
        <f>I28-H28</f>
        <v>97</v>
      </c>
    </row>
    <row r="29" spans="1:10" hidden="1" outlineLevel="2" x14ac:dyDescent="0.25">
      <c r="A29" s="4">
        <v>80</v>
      </c>
      <c r="B29" s="3" t="s">
        <v>63</v>
      </c>
      <c r="C29" s="3" t="s">
        <v>50</v>
      </c>
      <c r="D29" s="3" t="s">
        <v>9</v>
      </c>
      <c r="E29" s="7">
        <v>380500</v>
      </c>
      <c r="F29" s="7">
        <v>365000</v>
      </c>
      <c r="G29" s="13">
        <f>F29/E29</f>
        <v>0.95926412614980294</v>
      </c>
      <c r="H29" s="8">
        <v>44377</v>
      </c>
      <c r="I29" s="8">
        <v>44440</v>
      </c>
      <c r="J29" s="15">
        <f>I29-H29</f>
        <v>63</v>
      </c>
    </row>
    <row r="30" spans="1:10" hidden="1" outlineLevel="2" x14ac:dyDescent="0.25">
      <c r="A30" s="4">
        <v>58</v>
      </c>
      <c r="B30" s="3" t="s">
        <v>58</v>
      </c>
      <c r="C30" s="3" t="s">
        <v>50</v>
      </c>
      <c r="D30" s="3" t="s">
        <v>59</v>
      </c>
      <c r="E30" s="7">
        <v>316000</v>
      </c>
      <c r="F30" s="7">
        <v>316000</v>
      </c>
      <c r="G30" s="13">
        <f>F30/E30</f>
        <v>1</v>
      </c>
      <c r="H30" s="8">
        <v>44347</v>
      </c>
      <c r="I30" s="8">
        <v>44377</v>
      </c>
      <c r="J30" s="15">
        <f>I30-H30</f>
        <v>30</v>
      </c>
    </row>
    <row r="31" spans="1:10" hidden="1" outlineLevel="2" x14ac:dyDescent="0.25">
      <c r="A31" s="4">
        <v>11</v>
      </c>
      <c r="B31" s="3" t="s">
        <v>49</v>
      </c>
      <c r="C31" s="3" t="s">
        <v>50</v>
      </c>
      <c r="D31" s="3" t="s">
        <v>13</v>
      </c>
      <c r="E31" s="7">
        <v>325000</v>
      </c>
      <c r="F31" s="7">
        <v>320000</v>
      </c>
      <c r="G31" s="13">
        <f>F31/E31</f>
        <v>0.98461538461538467</v>
      </c>
      <c r="H31" s="8">
        <v>44298</v>
      </c>
      <c r="I31" s="8">
        <v>44346</v>
      </c>
      <c r="J31" s="15">
        <f>I31-H31</f>
        <v>48</v>
      </c>
    </row>
    <row r="32" spans="1:10" hidden="1" outlineLevel="2" x14ac:dyDescent="0.25">
      <c r="A32" s="4">
        <v>70</v>
      </c>
      <c r="B32" s="3" t="s">
        <v>62</v>
      </c>
      <c r="C32" s="3" t="s">
        <v>50</v>
      </c>
      <c r="D32" s="3" t="s">
        <v>13</v>
      </c>
      <c r="E32" s="7">
        <v>345670</v>
      </c>
      <c r="F32" s="7">
        <v>345000</v>
      </c>
      <c r="G32" s="13">
        <f>F32/E32</f>
        <v>0.99806173518095298</v>
      </c>
      <c r="H32" s="8">
        <v>44367</v>
      </c>
      <c r="I32" s="8">
        <v>44469</v>
      </c>
      <c r="J32" s="15">
        <f>I32-H32</f>
        <v>102</v>
      </c>
    </row>
    <row r="33" spans="1:10" hidden="1" outlineLevel="2" x14ac:dyDescent="0.25">
      <c r="A33" s="4">
        <v>24</v>
      </c>
      <c r="B33" s="3" t="s">
        <v>52</v>
      </c>
      <c r="C33" s="3" t="s">
        <v>50</v>
      </c>
      <c r="D33" s="3" t="s">
        <v>11</v>
      </c>
      <c r="E33" s="7">
        <v>425815</v>
      </c>
      <c r="F33" s="7">
        <v>400000</v>
      </c>
      <c r="G33" s="13">
        <f>F33/E33</f>
        <v>0.93937508072754605</v>
      </c>
      <c r="H33" s="8">
        <v>44314</v>
      </c>
      <c r="I33" s="8">
        <v>44454</v>
      </c>
      <c r="J33" s="15">
        <f>I33-H33</f>
        <v>140</v>
      </c>
    </row>
    <row r="34" spans="1:10" hidden="1" outlineLevel="2" x14ac:dyDescent="0.25">
      <c r="A34" s="4">
        <v>15</v>
      </c>
      <c r="B34" s="3" t="s">
        <v>78</v>
      </c>
      <c r="C34" s="3" t="s">
        <v>50</v>
      </c>
      <c r="D34" s="3" t="s">
        <v>12</v>
      </c>
      <c r="E34" s="7">
        <v>555000</v>
      </c>
      <c r="F34" s="7">
        <v>500000</v>
      </c>
      <c r="G34" s="13">
        <f>F34/E34</f>
        <v>0.90090090090090091</v>
      </c>
      <c r="H34" s="8">
        <v>44299</v>
      </c>
      <c r="I34" s="8">
        <v>44484</v>
      </c>
      <c r="J34" s="15">
        <f>I34-H34</f>
        <v>185</v>
      </c>
    </row>
    <row r="35" spans="1:10" hidden="1" outlineLevel="2" x14ac:dyDescent="0.25">
      <c r="A35" s="4">
        <v>8</v>
      </c>
      <c r="B35" s="3" t="s">
        <v>76</v>
      </c>
      <c r="C35" s="3" t="s">
        <v>50</v>
      </c>
      <c r="D35" s="3" t="s">
        <v>8</v>
      </c>
      <c r="E35" s="7">
        <v>565000</v>
      </c>
      <c r="F35" s="7">
        <v>535000</v>
      </c>
      <c r="G35" s="13">
        <f>F35/E35</f>
        <v>0.94690265486725667</v>
      </c>
      <c r="H35" s="8">
        <v>44292</v>
      </c>
      <c r="I35" s="8">
        <v>44469</v>
      </c>
      <c r="J35" s="15">
        <f>I35-H35</f>
        <v>177</v>
      </c>
    </row>
    <row r="36" spans="1:10" hidden="1" outlineLevel="2" x14ac:dyDescent="0.25">
      <c r="A36" s="4">
        <v>36</v>
      </c>
      <c r="B36" s="3" t="s">
        <v>54</v>
      </c>
      <c r="C36" s="3" t="s">
        <v>50</v>
      </c>
      <c r="D36" s="3" t="s">
        <v>15</v>
      </c>
      <c r="E36" s="7">
        <v>450000</v>
      </c>
      <c r="F36" s="7">
        <v>400000</v>
      </c>
      <c r="G36" s="13">
        <f>F36/E36</f>
        <v>0.88888888888888884</v>
      </c>
      <c r="H36" s="8">
        <v>44318</v>
      </c>
      <c r="I36" s="8">
        <v>44469</v>
      </c>
      <c r="J36" s="15">
        <f>I36-H36</f>
        <v>151</v>
      </c>
    </row>
    <row r="37" spans="1:10" outlineLevel="1" collapsed="1" x14ac:dyDescent="0.25">
      <c r="A37" s="4"/>
      <c r="B37" s="3"/>
      <c r="C37" s="14" t="s">
        <v>114</v>
      </c>
      <c r="D37" s="3"/>
      <c r="E37" s="7"/>
      <c r="F37" s="7">
        <f>SUBTOTAL(1,F17:F36)</f>
        <v>367445</v>
      </c>
      <c r="G37" s="13">
        <f>SUBTOTAL(1,G17:G36)</f>
        <v>0.96423627263718426</v>
      </c>
      <c r="H37" s="8"/>
      <c r="I37" s="8"/>
      <c r="J37" s="15">
        <f>SUBTOTAL(1,J17:J36)</f>
        <v>84.85</v>
      </c>
    </row>
    <row r="38" spans="1:10" hidden="1" outlineLevel="2" x14ac:dyDescent="0.25">
      <c r="A38" s="4">
        <v>34</v>
      </c>
      <c r="B38" s="3" t="s">
        <v>27</v>
      </c>
      <c r="C38" s="3" t="s">
        <v>46</v>
      </c>
      <c r="D38" s="3" t="s">
        <v>7</v>
      </c>
      <c r="E38" s="7">
        <v>410000</v>
      </c>
      <c r="F38" s="7">
        <v>397700</v>
      </c>
      <c r="G38" s="13">
        <f>F38/E38</f>
        <v>0.97</v>
      </c>
      <c r="H38" s="8">
        <v>44317</v>
      </c>
      <c r="I38" s="8">
        <v>44373</v>
      </c>
      <c r="J38" s="15">
        <f>I38-H38</f>
        <v>56</v>
      </c>
    </row>
    <row r="39" spans="1:10" hidden="1" outlineLevel="2" x14ac:dyDescent="0.25">
      <c r="A39" s="4">
        <v>46</v>
      </c>
      <c r="B39" s="3" t="s">
        <v>31</v>
      </c>
      <c r="C39" s="3" t="s">
        <v>46</v>
      </c>
      <c r="D39" s="3" t="s">
        <v>7</v>
      </c>
      <c r="E39" s="7">
        <v>650000</v>
      </c>
      <c r="F39" s="7">
        <v>598000</v>
      </c>
      <c r="G39" s="13">
        <f>F39/E39</f>
        <v>0.92</v>
      </c>
      <c r="H39" s="8">
        <v>44331</v>
      </c>
      <c r="I39" s="8">
        <v>44356</v>
      </c>
      <c r="J39" s="15">
        <f>I39-H39</f>
        <v>25</v>
      </c>
    </row>
    <row r="40" spans="1:10" hidden="1" outlineLevel="2" x14ac:dyDescent="0.25">
      <c r="A40" s="4">
        <v>56</v>
      </c>
      <c r="B40" s="3" t="s">
        <v>35</v>
      </c>
      <c r="C40" s="3" t="s">
        <v>46</v>
      </c>
      <c r="D40" s="3" t="s">
        <v>7</v>
      </c>
      <c r="E40" s="7">
        <v>475000</v>
      </c>
      <c r="F40" s="7">
        <v>450000</v>
      </c>
      <c r="G40" s="13">
        <f>F40/E40</f>
        <v>0.94736842105263153</v>
      </c>
      <c r="H40" s="8">
        <v>44347</v>
      </c>
      <c r="I40" s="8">
        <v>44427</v>
      </c>
      <c r="J40" s="15">
        <f>I40-H40</f>
        <v>80</v>
      </c>
    </row>
    <row r="41" spans="1:10" hidden="1" outlineLevel="2" x14ac:dyDescent="0.25">
      <c r="A41" s="4">
        <v>73</v>
      </c>
      <c r="B41" s="3" t="s">
        <v>44</v>
      </c>
      <c r="C41" s="3" t="s">
        <v>46</v>
      </c>
      <c r="D41" s="3" t="s">
        <v>7</v>
      </c>
      <c r="E41" s="7">
        <v>555000</v>
      </c>
      <c r="F41" s="7">
        <v>565000</v>
      </c>
      <c r="G41" s="13">
        <f>F41/E41</f>
        <v>1.0180180180180181</v>
      </c>
      <c r="H41" s="8">
        <v>44371</v>
      </c>
      <c r="I41" s="8">
        <v>44377</v>
      </c>
      <c r="J41" s="15">
        <f>I41-H41</f>
        <v>6</v>
      </c>
    </row>
    <row r="42" spans="1:10" hidden="1" outlineLevel="2" x14ac:dyDescent="0.25">
      <c r="A42" s="4">
        <v>1</v>
      </c>
      <c r="B42" s="3" t="s">
        <v>16</v>
      </c>
      <c r="C42" s="3" t="s">
        <v>46</v>
      </c>
      <c r="D42" s="3" t="s">
        <v>13</v>
      </c>
      <c r="E42" s="7">
        <v>725000</v>
      </c>
      <c r="F42" s="7">
        <v>645250</v>
      </c>
      <c r="G42" s="13">
        <f>F42/E42</f>
        <v>0.89</v>
      </c>
      <c r="H42" s="9">
        <v>44287</v>
      </c>
      <c r="I42" s="8">
        <v>44363</v>
      </c>
      <c r="J42" s="15">
        <f>I42-H42</f>
        <v>76</v>
      </c>
    </row>
    <row r="43" spans="1:10" hidden="1" outlineLevel="2" x14ac:dyDescent="0.25">
      <c r="A43" s="4">
        <v>35</v>
      </c>
      <c r="B43" s="3" t="s">
        <v>68</v>
      </c>
      <c r="C43" s="3" t="s">
        <v>46</v>
      </c>
      <c r="D43" s="3" t="s">
        <v>13</v>
      </c>
      <c r="E43" s="7">
        <v>560700</v>
      </c>
      <c r="F43" s="7">
        <v>550000</v>
      </c>
      <c r="G43" s="13">
        <f>F43/E43</f>
        <v>0.98091671125378987</v>
      </c>
      <c r="H43" s="8">
        <v>44317</v>
      </c>
      <c r="I43" s="8">
        <v>44346</v>
      </c>
      <c r="J43" s="15">
        <f>I43-H43</f>
        <v>29</v>
      </c>
    </row>
    <row r="44" spans="1:10" hidden="1" outlineLevel="2" x14ac:dyDescent="0.25">
      <c r="A44" s="4">
        <v>71</v>
      </c>
      <c r="B44" s="3" t="s">
        <v>41</v>
      </c>
      <c r="C44" s="3" t="s">
        <v>46</v>
      </c>
      <c r="D44" s="3" t="s">
        <v>13</v>
      </c>
      <c r="E44" s="7">
        <v>254500</v>
      </c>
      <c r="F44" s="7">
        <v>236685</v>
      </c>
      <c r="G44" s="13">
        <f>F44/E44</f>
        <v>0.93</v>
      </c>
      <c r="H44" s="8">
        <v>44370</v>
      </c>
      <c r="I44" s="8">
        <v>44460</v>
      </c>
      <c r="J44" s="15">
        <f>I44-H44</f>
        <v>90</v>
      </c>
    </row>
    <row r="45" spans="1:10" hidden="1" outlineLevel="2" x14ac:dyDescent="0.25">
      <c r="A45" s="4">
        <v>37</v>
      </c>
      <c r="B45" s="3" t="s">
        <v>28</v>
      </c>
      <c r="C45" s="3" t="s">
        <v>46</v>
      </c>
      <c r="D45" s="3" t="s">
        <v>11</v>
      </c>
      <c r="E45" s="7">
        <v>395000</v>
      </c>
      <c r="F45" s="7">
        <v>380000</v>
      </c>
      <c r="G45" s="13">
        <f>F45/E45</f>
        <v>0.96202531645569622</v>
      </c>
      <c r="H45" s="8">
        <v>44321</v>
      </c>
      <c r="I45" s="8">
        <v>44393</v>
      </c>
      <c r="J45" s="15">
        <f>I45-H45</f>
        <v>72</v>
      </c>
    </row>
    <row r="46" spans="1:10" hidden="1" outlineLevel="2" x14ac:dyDescent="0.25">
      <c r="A46" s="4">
        <v>68</v>
      </c>
      <c r="B46" s="3" t="s">
        <v>39</v>
      </c>
      <c r="C46" s="3" t="s">
        <v>46</v>
      </c>
      <c r="D46" s="3" t="s">
        <v>11</v>
      </c>
      <c r="E46" s="7">
        <v>275000</v>
      </c>
      <c r="F46" s="7">
        <v>264000</v>
      </c>
      <c r="G46" s="13">
        <f>F46/E46</f>
        <v>0.96</v>
      </c>
      <c r="H46" s="8">
        <v>44360</v>
      </c>
      <c r="I46" s="8">
        <v>44398</v>
      </c>
      <c r="J46" s="15">
        <f>I46-H46</f>
        <v>38</v>
      </c>
    </row>
    <row r="47" spans="1:10" hidden="1" outlineLevel="2" x14ac:dyDescent="0.25">
      <c r="A47" s="4">
        <v>59</v>
      </c>
      <c r="B47" s="3" t="s">
        <v>36</v>
      </c>
      <c r="C47" s="3" t="s">
        <v>46</v>
      </c>
      <c r="D47" s="3" t="s">
        <v>12</v>
      </c>
      <c r="E47" s="7">
        <v>289900</v>
      </c>
      <c r="F47" s="7">
        <v>279000</v>
      </c>
      <c r="G47" s="13">
        <f>F47/E47</f>
        <v>0.96240082787167991</v>
      </c>
      <c r="H47" s="8">
        <v>44347</v>
      </c>
      <c r="I47" s="8">
        <v>44348</v>
      </c>
      <c r="J47" s="15">
        <f>I47-H47</f>
        <v>1</v>
      </c>
    </row>
    <row r="48" spans="1:10" hidden="1" outlineLevel="2" x14ac:dyDescent="0.25">
      <c r="A48" s="4">
        <v>32</v>
      </c>
      <c r="B48" s="3" t="s">
        <v>26</v>
      </c>
      <c r="C48" s="3" t="s">
        <v>46</v>
      </c>
      <c r="D48" s="3" t="s">
        <v>15</v>
      </c>
      <c r="E48" s="7">
        <v>185500</v>
      </c>
      <c r="F48" s="7">
        <v>179000</v>
      </c>
      <c r="G48" s="13">
        <f>F48/E48</f>
        <v>0.96495956873315369</v>
      </c>
      <c r="H48" s="8">
        <v>44317</v>
      </c>
      <c r="I48" s="8">
        <v>44353</v>
      </c>
      <c r="J48" s="15">
        <f>I48-H48</f>
        <v>36</v>
      </c>
    </row>
    <row r="49" spans="1:10" hidden="1" outlineLevel="2" x14ac:dyDescent="0.25">
      <c r="A49" s="4">
        <v>81</v>
      </c>
      <c r="B49" s="3" t="s">
        <v>43</v>
      </c>
      <c r="C49" s="3" t="s">
        <v>46</v>
      </c>
      <c r="D49" s="3" t="s">
        <v>15</v>
      </c>
      <c r="E49" s="7">
        <v>245900</v>
      </c>
      <c r="F49" s="7">
        <v>233605</v>
      </c>
      <c r="G49" s="13">
        <f>F49/E49</f>
        <v>0.95</v>
      </c>
      <c r="H49" s="8">
        <v>44377</v>
      </c>
      <c r="I49" s="8">
        <v>44424</v>
      </c>
      <c r="J49" s="15">
        <f>I49-H49</f>
        <v>47</v>
      </c>
    </row>
    <row r="50" spans="1:10" outlineLevel="1" collapsed="1" x14ac:dyDescent="0.25">
      <c r="A50" s="4"/>
      <c r="B50" s="3"/>
      <c r="C50" s="14" t="s">
        <v>115</v>
      </c>
      <c r="D50" s="3"/>
      <c r="E50" s="7"/>
      <c r="F50" s="7">
        <f>SUBTOTAL(1,F38:F49)</f>
        <v>398186.66666666669</v>
      </c>
      <c r="G50" s="13">
        <f>SUBTOTAL(1,G38:G49)</f>
        <v>0.95464073861541399</v>
      </c>
      <c r="H50" s="8"/>
      <c r="I50" s="8"/>
      <c r="J50" s="15">
        <f>SUBTOTAL(1,J38:J49)</f>
        <v>46.333333333333336</v>
      </c>
    </row>
    <row r="51" spans="1:10" hidden="1" outlineLevel="2" x14ac:dyDescent="0.25">
      <c r="A51" s="4">
        <v>51</v>
      </c>
      <c r="B51" s="3" t="s">
        <v>92</v>
      </c>
      <c r="C51" s="3" t="s">
        <v>72</v>
      </c>
      <c r="D51" s="3" t="s">
        <v>14</v>
      </c>
      <c r="E51" s="7">
        <v>345000</v>
      </c>
      <c r="F51" s="7">
        <v>335000</v>
      </c>
      <c r="G51" s="13">
        <f>F51/E51</f>
        <v>0.97101449275362317</v>
      </c>
      <c r="H51" s="8">
        <v>44339</v>
      </c>
      <c r="I51" s="8">
        <v>44370</v>
      </c>
      <c r="J51" s="15">
        <f>I51-H51</f>
        <v>31</v>
      </c>
    </row>
    <row r="52" spans="1:10" hidden="1" outlineLevel="2" x14ac:dyDescent="0.25">
      <c r="A52" s="4">
        <v>52</v>
      </c>
      <c r="B52" s="3" t="s">
        <v>93</v>
      </c>
      <c r="C52" s="3" t="s">
        <v>72</v>
      </c>
      <c r="D52" s="3" t="s">
        <v>14</v>
      </c>
      <c r="E52" s="7">
        <v>375000</v>
      </c>
      <c r="F52" s="7">
        <v>330000</v>
      </c>
      <c r="G52" s="13">
        <f>F52/E52</f>
        <v>0.88</v>
      </c>
      <c r="H52" s="8">
        <v>44342</v>
      </c>
      <c r="I52" s="8">
        <v>44438</v>
      </c>
      <c r="J52" s="15">
        <f>I52-H52</f>
        <v>96</v>
      </c>
    </row>
    <row r="53" spans="1:10" hidden="1" outlineLevel="2" x14ac:dyDescent="0.25">
      <c r="A53" s="4">
        <v>54</v>
      </c>
      <c r="B53" s="3" t="s">
        <v>94</v>
      </c>
      <c r="C53" s="3" t="s">
        <v>72</v>
      </c>
      <c r="D53" s="3" t="s">
        <v>14</v>
      </c>
      <c r="E53" s="7">
        <v>450000</v>
      </c>
      <c r="F53" s="7">
        <v>400000</v>
      </c>
      <c r="G53" s="13">
        <f>F53/E53</f>
        <v>0.88888888888888884</v>
      </c>
      <c r="H53" s="8">
        <v>44344</v>
      </c>
      <c r="I53" s="8">
        <v>44423</v>
      </c>
      <c r="J53" s="15">
        <f>I53-H53</f>
        <v>79</v>
      </c>
    </row>
    <row r="54" spans="1:10" hidden="1" outlineLevel="2" x14ac:dyDescent="0.25">
      <c r="A54" s="4">
        <v>74</v>
      </c>
      <c r="B54" s="3" t="s">
        <v>101</v>
      </c>
      <c r="C54" s="3" t="s">
        <v>72</v>
      </c>
      <c r="D54" s="3" t="s">
        <v>14</v>
      </c>
      <c r="E54" s="7">
        <v>275900</v>
      </c>
      <c r="F54" s="7">
        <v>250000</v>
      </c>
      <c r="G54" s="13">
        <f>F54/E54</f>
        <v>0.90612540775643347</v>
      </c>
      <c r="H54" s="8">
        <v>44371</v>
      </c>
      <c r="I54" s="8">
        <v>44423</v>
      </c>
      <c r="J54" s="15">
        <f>I54-H54</f>
        <v>52</v>
      </c>
    </row>
    <row r="55" spans="1:10" hidden="1" outlineLevel="2" x14ac:dyDescent="0.25">
      <c r="A55" s="4">
        <v>63</v>
      </c>
      <c r="B55" s="3" t="s">
        <v>97</v>
      </c>
      <c r="C55" s="3" t="s">
        <v>72</v>
      </c>
      <c r="D55" s="3" t="s">
        <v>7</v>
      </c>
      <c r="E55" s="7">
        <v>410000</v>
      </c>
      <c r="F55" s="7">
        <v>350750</v>
      </c>
      <c r="G55" s="13">
        <f>F55/E55</f>
        <v>0.85548780487804876</v>
      </c>
      <c r="H55" s="8">
        <v>44350</v>
      </c>
      <c r="I55" s="8">
        <v>44484</v>
      </c>
      <c r="J55" s="15">
        <f>I55-H55</f>
        <v>134</v>
      </c>
    </row>
    <row r="56" spans="1:10" hidden="1" outlineLevel="2" x14ac:dyDescent="0.25">
      <c r="A56" s="4">
        <v>33</v>
      </c>
      <c r="B56" s="3" t="s">
        <v>86</v>
      </c>
      <c r="C56" s="3" t="s">
        <v>72</v>
      </c>
      <c r="D56" s="3" t="s">
        <v>9</v>
      </c>
      <c r="E56" s="7">
        <v>395000</v>
      </c>
      <c r="F56" s="7">
        <v>375000</v>
      </c>
      <c r="G56" s="13">
        <f>F56/E56</f>
        <v>0.94936708860759489</v>
      </c>
      <c r="H56" s="8">
        <v>44317</v>
      </c>
      <c r="I56" s="8">
        <v>44393</v>
      </c>
      <c r="J56" s="15">
        <f>I56-H56</f>
        <v>76</v>
      </c>
    </row>
    <row r="57" spans="1:10" hidden="1" outlineLevel="2" x14ac:dyDescent="0.25">
      <c r="A57" s="4">
        <v>62</v>
      </c>
      <c r="B57" s="3" t="s">
        <v>96</v>
      </c>
      <c r="C57" s="3" t="s">
        <v>72</v>
      </c>
      <c r="D57" s="3" t="s">
        <v>59</v>
      </c>
      <c r="E57" s="7">
        <v>399000</v>
      </c>
      <c r="F57" s="7">
        <v>350000</v>
      </c>
      <c r="G57" s="13">
        <f>F57/E57</f>
        <v>0.8771929824561403</v>
      </c>
      <c r="H57" s="8">
        <v>44349</v>
      </c>
      <c r="I57" s="8">
        <v>44530</v>
      </c>
      <c r="J57" s="15">
        <f>I57-H57</f>
        <v>181</v>
      </c>
    </row>
    <row r="58" spans="1:10" hidden="1" outlineLevel="2" x14ac:dyDescent="0.25">
      <c r="A58" s="4">
        <v>18</v>
      </c>
      <c r="B58" s="3" t="s">
        <v>79</v>
      </c>
      <c r="C58" s="3" t="s">
        <v>72</v>
      </c>
      <c r="D58" s="3" t="s">
        <v>13</v>
      </c>
      <c r="E58" s="7">
        <v>300000</v>
      </c>
      <c r="F58" s="7">
        <v>300000</v>
      </c>
      <c r="G58" s="13">
        <f>F58/E58</f>
        <v>1</v>
      </c>
      <c r="H58" s="8">
        <v>44304</v>
      </c>
      <c r="I58" s="8">
        <v>44316</v>
      </c>
      <c r="J58" s="15">
        <f>I58-H58</f>
        <v>12</v>
      </c>
    </row>
    <row r="59" spans="1:10" hidden="1" outlineLevel="2" x14ac:dyDescent="0.25">
      <c r="A59" s="4">
        <v>28</v>
      </c>
      <c r="B59" s="3" t="s">
        <v>84</v>
      </c>
      <c r="C59" s="3" t="s">
        <v>72</v>
      </c>
      <c r="D59" s="3" t="s">
        <v>13</v>
      </c>
      <c r="E59" s="7">
        <v>450000</v>
      </c>
      <c r="F59" s="7">
        <v>400000</v>
      </c>
      <c r="G59" s="13">
        <f>F59/E59</f>
        <v>0.88888888888888884</v>
      </c>
      <c r="H59" s="8">
        <v>44316</v>
      </c>
      <c r="I59" s="8">
        <v>44470</v>
      </c>
      <c r="J59" s="15">
        <f>I59-H59</f>
        <v>154</v>
      </c>
    </row>
    <row r="60" spans="1:10" hidden="1" outlineLevel="2" x14ac:dyDescent="0.25">
      <c r="A60" s="4">
        <v>22</v>
      </c>
      <c r="B60" s="3" t="s">
        <v>81</v>
      </c>
      <c r="C60" s="3" t="s">
        <v>72</v>
      </c>
      <c r="D60" s="3" t="s">
        <v>11</v>
      </c>
      <c r="E60" s="7">
        <v>325000</v>
      </c>
      <c r="F60" s="7">
        <v>320000</v>
      </c>
      <c r="G60" s="13">
        <f>F60/E60</f>
        <v>0.98461538461538467</v>
      </c>
      <c r="H60" s="8">
        <v>44314</v>
      </c>
      <c r="I60" s="8">
        <v>44344</v>
      </c>
      <c r="J60" s="15">
        <f>I60-H60</f>
        <v>30</v>
      </c>
    </row>
    <row r="61" spans="1:10" hidden="1" outlineLevel="2" x14ac:dyDescent="0.25">
      <c r="A61" s="4">
        <v>26</v>
      </c>
      <c r="B61" s="3" t="s">
        <v>83</v>
      </c>
      <c r="C61" s="3" t="s">
        <v>72</v>
      </c>
      <c r="D61" s="3" t="s">
        <v>11</v>
      </c>
      <c r="E61" s="7">
        <v>515000</v>
      </c>
      <c r="F61" s="7">
        <v>485750</v>
      </c>
      <c r="G61" s="13">
        <f>F61/E61</f>
        <v>0.94320388349514561</v>
      </c>
      <c r="H61" s="8">
        <v>44315</v>
      </c>
      <c r="I61" s="8">
        <v>44433</v>
      </c>
      <c r="J61" s="15">
        <f>I61-H61</f>
        <v>118</v>
      </c>
    </row>
    <row r="62" spans="1:10" hidden="1" outlineLevel="2" x14ac:dyDescent="0.25">
      <c r="A62" s="4">
        <v>47</v>
      </c>
      <c r="B62" s="3" t="s">
        <v>91</v>
      </c>
      <c r="C62" s="3" t="s">
        <v>72</v>
      </c>
      <c r="D62" s="3" t="s">
        <v>12</v>
      </c>
      <c r="E62" s="7">
        <v>325000</v>
      </c>
      <c r="F62" s="7">
        <v>325000</v>
      </c>
      <c r="G62" s="13">
        <f>F62/E62</f>
        <v>1</v>
      </c>
      <c r="H62" s="8">
        <v>44334</v>
      </c>
      <c r="I62" s="8">
        <v>44347</v>
      </c>
      <c r="J62" s="15">
        <f>I62-H62</f>
        <v>13</v>
      </c>
    </row>
    <row r="63" spans="1:10" hidden="1" outlineLevel="2" x14ac:dyDescent="0.25">
      <c r="A63" s="4">
        <v>57</v>
      </c>
      <c r="B63" s="3" t="s">
        <v>95</v>
      </c>
      <c r="C63" s="3" t="s">
        <v>72</v>
      </c>
      <c r="D63" s="3" t="s">
        <v>12</v>
      </c>
      <c r="E63" s="7">
        <v>400000</v>
      </c>
      <c r="F63" s="7">
        <v>375000</v>
      </c>
      <c r="G63" s="13">
        <f>F63/E63</f>
        <v>0.9375</v>
      </c>
      <c r="H63" s="8">
        <v>44347</v>
      </c>
      <c r="I63" s="8">
        <v>44392</v>
      </c>
      <c r="J63" s="15">
        <f>I63-H63</f>
        <v>45</v>
      </c>
    </row>
    <row r="64" spans="1:10" hidden="1" outlineLevel="2" x14ac:dyDescent="0.25">
      <c r="A64" s="4">
        <v>72</v>
      </c>
      <c r="B64" s="3" t="s">
        <v>100</v>
      </c>
      <c r="C64" s="3" t="s">
        <v>72</v>
      </c>
      <c r="D64" s="3" t="s">
        <v>12</v>
      </c>
      <c r="E64" s="7">
        <v>300000</v>
      </c>
      <c r="F64" s="7">
        <v>250000</v>
      </c>
      <c r="G64" s="13">
        <f>F64/E64</f>
        <v>0.83333333333333337</v>
      </c>
      <c r="H64" s="8">
        <v>44370</v>
      </c>
      <c r="I64" s="8">
        <v>44502</v>
      </c>
      <c r="J64" s="15">
        <f>I64-H64</f>
        <v>132</v>
      </c>
    </row>
    <row r="65" spans="1:10" hidden="1" outlineLevel="2" x14ac:dyDescent="0.25">
      <c r="A65" s="4">
        <v>23</v>
      </c>
      <c r="B65" s="3" t="s">
        <v>82</v>
      </c>
      <c r="C65" s="3" t="s">
        <v>72</v>
      </c>
      <c r="D65" s="3" t="s">
        <v>8</v>
      </c>
      <c r="E65" s="7">
        <v>285750</v>
      </c>
      <c r="F65" s="7">
        <v>300000</v>
      </c>
      <c r="G65" s="13">
        <f>F65/E65</f>
        <v>1.0498687664041995</v>
      </c>
      <c r="H65" s="8">
        <v>44314</v>
      </c>
      <c r="I65" s="8">
        <v>44350</v>
      </c>
      <c r="J65" s="15">
        <f>I65-H65</f>
        <v>36</v>
      </c>
    </row>
    <row r="66" spans="1:10" hidden="1" outlineLevel="2" x14ac:dyDescent="0.25">
      <c r="A66" s="4">
        <v>42</v>
      </c>
      <c r="B66" s="3" t="s">
        <v>90</v>
      </c>
      <c r="C66" s="3" t="s">
        <v>72</v>
      </c>
      <c r="D66" s="3" t="s">
        <v>8</v>
      </c>
      <c r="E66" s="7">
        <v>460750</v>
      </c>
      <c r="F66" s="7">
        <v>435500</v>
      </c>
      <c r="G66" s="13">
        <f>F66/E66</f>
        <v>0.94519804666304941</v>
      </c>
      <c r="H66" s="8">
        <v>44321</v>
      </c>
      <c r="I66" s="8">
        <v>44501</v>
      </c>
      <c r="J66" s="15">
        <f>I66-H66</f>
        <v>180</v>
      </c>
    </row>
    <row r="67" spans="1:10" hidden="1" outlineLevel="2" x14ac:dyDescent="0.25">
      <c r="A67" s="4">
        <v>67</v>
      </c>
      <c r="B67" s="3" t="s">
        <v>99</v>
      </c>
      <c r="C67" s="3" t="s">
        <v>72</v>
      </c>
      <c r="D67" s="3" t="s">
        <v>8</v>
      </c>
      <c r="E67" s="7">
        <v>250000</v>
      </c>
      <c r="F67" s="7">
        <v>275000</v>
      </c>
      <c r="G67" s="13">
        <f>F67/E67</f>
        <v>1.1000000000000001</v>
      </c>
      <c r="H67" s="8">
        <v>44359</v>
      </c>
      <c r="I67" s="8">
        <v>44372</v>
      </c>
      <c r="J67" s="15">
        <f>I67-H67</f>
        <v>13</v>
      </c>
    </row>
    <row r="68" spans="1:10" hidden="1" outlineLevel="2" x14ac:dyDescent="0.25">
      <c r="A68" s="4">
        <v>29</v>
      </c>
      <c r="B68" s="3" t="s">
        <v>85</v>
      </c>
      <c r="C68" s="3" t="s">
        <v>72</v>
      </c>
      <c r="D68" s="3" t="s">
        <v>10</v>
      </c>
      <c r="E68" s="7">
        <v>310000</v>
      </c>
      <c r="F68" s="7">
        <v>300000</v>
      </c>
      <c r="G68" s="13">
        <f>F68/E68</f>
        <v>0.967741935483871</v>
      </c>
      <c r="H68" s="8">
        <v>44316</v>
      </c>
      <c r="I68" s="8">
        <v>44378</v>
      </c>
      <c r="J68" s="15">
        <f>I68-H68</f>
        <v>62</v>
      </c>
    </row>
    <row r="69" spans="1:10" hidden="1" outlineLevel="2" x14ac:dyDescent="0.25">
      <c r="A69" s="4">
        <v>31</v>
      </c>
      <c r="B69" s="3" t="s">
        <v>87</v>
      </c>
      <c r="C69" s="3" t="s">
        <v>72</v>
      </c>
      <c r="D69" s="3" t="s">
        <v>10</v>
      </c>
      <c r="E69" s="7">
        <v>375500</v>
      </c>
      <c r="F69" s="7">
        <v>375500</v>
      </c>
      <c r="G69" s="13">
        <f>F69/E69</f>
        <v>1</v>
      </c>
      <c r="H69" s="8">
        <v>44317</v>
      </c>
      <c r="I69" s="8">
        <v>44321</v>
      </c>
      <c r="J69" s="15">
        <f>I69-H69</f>
        <v>4</v>
      </c>
    </row>
    <row r="70" spans="1:10" hidden="1" outlineLevel="2" x14ac:dyDescent="0.25">
      <c r="A70" s="4">
        <v>41</v>
      </c>
      <c r="B70" s="3" t="s">
        <v>89</v>
      </c>
      <c r="C70" s="3" t="s">
        <v>72</v>
      </c>
      <c r="D70" s="3" t="s">
        <v>10</v>
      </c>
      <c r="E70" s="7">
        <v>500000</v>
      </c>
      <c r="F70" s="7">
        <v>425000</v>
      </c>
      <c r="G70" s="13">
        <f>F70/E70</f>
        <v>0.85</v>
      </c>
      <c r="H70" s="8">
        <v>44321</v>
      </c>
      <c r="I70" s="8">
        <v>44515</v>
      </c>
      <c r="J70" s="15">
        <f>I70-H70</f>
        <v>194</v>
      </c>
    </row>
    <row r="71" spans="1:10" hidden="1" outlineLevel="2" x14ac:dyDescent="0.25">
      <c r="A71" s="4">
        <v>77</v>
      </c>
      <c r="B71" s="3" t="s">
        <v>102</v>
      </c>
      <c r="C71" s="3" t="s">
        <v>72</v>
      </c>
      <c r="D71" s="3" t="s">
        <v>10</v>
      </c>
      <c r="E71" s="7">
        <v>299999</v>
      </c>
      <c r="F71" s="7">
        <v>280000</v>
      </c>
      <c r="G71" s="13">
        <f>F71/E71</f>
        <v>0.9333364444548149</v>
      </c>
      <c r="H71" s="8">
        <v>44376</v>
      </c>
      <c r="I71" s="8">
        <v>44469</v>
      </c>
      <c r="J71" s="15">
        <f>I71-H71</f>
        <v>93</v>
      </c>
    </row>
    <row r="72" spans="1:10" hidden="1" outlineLevel="2" x14ac:dyDescent="0.25">
      <c r="A72" s="4">
        <v>79</v>
      </c>
      <c r="B72" s="3" t="s">
        <v>103</v>
      </c>
      <c r="C72" s="3" t="s">
        <v>72</v>
      </c>
      <c r="D72" s="3" t="s">
        <v>10</v>
      </c>
      <c r="E72" s="7">
        <v>339999</v>
      </c>
      <c r="F72" s="7">
        <v>310000</v>
      </c>
      <c r="G72" s="13">
        <f>F72/E72</f>
        <v>0.91176738755113984</v>
      </c>
      <c r="H72" s="8">
        <v>44377</v>
      </c>
      <c r="I72" s="8">
        <v>44470</v>
      </c>
      <c r="J72" s="15">
        <f>I72-H72</f>
        <v>93</v>
      </c>
    </row>
    <row r="73" spans="1:10" hidden="1" outlineLevel="2" x14ac:dyDescent="0.25">
      <c r="A73" s="4">
        <v>38</v>
      </c>
      <c r="B73" s="3" t="s">
        <v>88</v>
      </c>
      <c r="C73" s="3" t="s">
        <v>72</v>
      </c>
      <c r="D73" s="3" t="s">
        <v>15</v>
      </c>
      <c r="E73" s="7">
        <v>475000</v>
      </c>
      <c r="F73" s="7">
        <v>425250</v>
      </c>
      <c r="G73" s="13">
        <f>F73/E73</f>
        <v>0.89526315789473687</v>
      </c>
      <c r="H73" s="8">
        <v>44321</v>
      </c>
      <c r="I73" s="8">
        <v>44462</v>
      </c>
      <c r="J73" s="15">
        <f>I73-H73</f>
        <v>141</v>
      </c>
    </row>
    <row r="74" spans="1:10" hidden="1" outlineLevel="2" x14ac:dyDescent="0.25">
      <c r="A74" s="4">
        <v>64</v>
      </c>
      <c r="B74" s="3" t="s">
        <v>98</v>
      </c>
      <c r="C74" s="3" t="s">
        <v>72</v>
      </c>
      <c r="D74" s="3" t="s">
        <v>15</v>
      </c>
      <c r="E74" s="7">
        <v>285750</v>
      </c>
      <c r="F74" s="7">
        <v>300000</v>
      </c>
      <c r="G74" s="13">
        <f>F74/E74</f>
        <v>1.0498687664041995</v>
      </c>
      <c r="H74" s="8">
        <v>44352</v>
      </c>
      <c r="I74" s="8">
        <v>44378</v>
      </c>
      <c r="J74" s="15">
        <f>I74-H74</f>
        <v>26</v>
      </c>
    </row>
    <row r="75" spans="1:10" outlineLevel="1" collapsed="1" x14ac:dyDescent="0.25">
      <c r="A75" s="4"/>
      <c r="B75" s="3"/>
      <c r="C75" s="14" t="s">
        <v>116</v>
      </c>
      <c r="D75" s="3"/>
      <c r="E75" s="7"/>
      <c r="F75" s="7">
        <f>SUBTOTAL(1,F51:F74)</f>
        <v>344697.91666666669</v>
      </c>
      <c r="G75" s="13">
        <f>SUBTOTAL(1,G51:G74)</f>
        <v>0.94244427752206239</v>
      </c>
      <c r="H75" s="8"/>
      <c r="I75" s="8"/>
      <c r="J75" s="15">
        <f>SUBTOTAL(1,J51:J74)</f>
        <v>83.125</v>
      </c>
    </row>
    <row r="76" spans="1:10" hidden="1" outlineLevel="2" x14ac:dyDescent="0.25">
      <c r="A76" s="4">
        <v>61</v>
      </c>
      <c r="B76" s="3" t="s">
        <v>37</v>
      </c>
      <c r="C76" s="3" t="s">
        <v>47</v>
      </c>
      <c r="D76" s="3" t="s">
        <v>14</v>
      </c>
      <c r="E76" s="7">
        <v>259900</v>
      </c>
      <c r="F76" s="7">
        <v>246905</v>
      </c>
      <c r="G76" s="13">
        <f>F76/E76</f>
        <v>0.95</v>
      </c>
      <c r="H76" s="8">
        <v>44349</v>
      </c>
      <c r="I76" s="8">
        <v>44441</v>
      </c>
      <c r="J76" s="15">
        <f>I76-H76</f>
        <v>92</v>
      </c>
    </row>
    <row r="77" spans="1:10" hidden="1" outlineLevel="2" x14ac:dyDescent="0.25">
      <c r="A77" s="4">
        <v>76</v>
      </c>
      <c r="B77" s="3" t="s">
        <v>42</v>
      </c>
      <c r="C77" s="3" t="s">
        <v>47</v>
      </c>
      <c r="D77" s="3" t="s">
        <v>14</v>
      </c>
      <c r="E77" s="7">
        <v>165900</v>
      </c>
      <c r="F77" s="7">
        <v>159264</v>
      </c>
      <c r="G77" s="13">
        <f>F77/E77</f>
        <v>0.96</v>
      </c>
      <c r="H77" s="8">
        <v>44376</v>
      </c>
      <c r="I77" s="8">
        <v>44445</v>
      </c>
      <c r="J77" s="15">
        <f>I77-H77</f>
        <v>69</v>
      </c>
    </row>
    <row r="78" spans="1:10" hidden="1" outlineLevel="2" x14ac:dyDescent="0.25">
      <c r="A78" s="4">
        <v>49</v>
      </c>
      <c r="B78" s="3" t="s">
        <v>70</v>
      </c>
      <c r="C78" s="3" t="s">
        <v>47</v>
      </c>
      <c r="D78" s="3" t="s">
        <v>7</v>
      </c>
      <c r="E78" s="7">
        <v>180000</v>
      </c>
      <c r="F78" s="7">
        <v>175000</v>
      </c>
      <c r="G78" s="13">
        <f>F78/E78</f>
        <v>0.97222222222222221</v>
      </c>
      <c r="H78" s="8">
        <v>44339</v>
      </c>
      <c r="I78" s="8">
        <v>44392</v>
      </c>
      <c r="J78" s="15">
        <f>I78-H78</f>
        <v>53</v>
      </c>
    </row>
    <row r="79" spans="1:10" hidden="1" outlineLevel="2" x14ac:dyDescent="0.25">
      <c r="A79" s="4">
        <v>13</v>
      </c>
      <c r="B79" s="3" t="s">
        <v>20</v>
      </c>
      <c r="C79" s="3" t="s">
        <v>47</v>
      </c>
      <c r="D79" s="3" t="s">
        <v>9</v>
      </c>
      <c r="E79" s="7">
        <v>110000</v>
      </c>
      <c r="F79" s="7">
        <v>106000</v>
      </c>
      <c r="G79" s="13">
        <f>F79/E79</f>
        <v>0.96363636363636362</v>
      </c>
      <c r="H79" s="8">
        <v>44298</v>
      </c>
      <c r="I79" s="8">
        <v>44380</v>
      </c>
      <c r="J79" s="15">
        <f>I79-H79</f>
        <v>82</v>
      </c>
    </row>
    <row r="80" spans="1:10" hidden="1" outlineLevel="2" x14ac:dyDescent="0.25">
      <c r="A80" s="4">
        <v>53</v>
      </c>
      <c r="B80" s="3" t="s">
        <v>34</v>
      </c>
      <c r="C80" s="3" t="s">
        <v>47</v>
      </c>
      <c r="D80" s="3" t="s">
        <v>9</v>
      </c>
      <c r="E80" s="7">
        <v>215000</v>
      </c>
      <c r="F80" s="7">
        <v>195000</v>
      </c>
      <c r="G80" s="13">
        <f>F80/E80</f>
        <v>0.90697674418604646</v>
      </c>
      <c r="H80" s="8">
        <v>44344</v>
      </c>
      <c r="I80" s="8">
        <v>44365</v>
      </c>
      <c r="J80" s="15">
        <f>I80-H80</f>
        <v>21</v>
      </c>
    </row>
    <row r="81" spans="1:10" hidden="1" outlineLevel="2" x14ac:dyDescent="0.25">
      <c r="A81" s="4">
        <v>21</v>
      </c>
      <c r="B81" s="3" t="s">
        <v>80</v>
      </c>
      <c r="C81" s="3" t="s">
        <v>47</v>
      </c>
      <c r="D81" s="3" t="s">
        <v>13</v>
      </c>
      <c r="E81" s="7">
        <v>325000</v>
      </c>
      <c r="F81" s="7">
        <v>302250</v>
      </c>
      <c r="G81" s="13">
        <f>F81/E81</f>
        <v>0.93</v>
      </c>
      <c r="H81" s="8">
        <v>44314</v>
      </c>
      <c r="I81" s="8">
        <v>44348</v>
      </c>
      <c r="J81" s="15">
        <f>I81-H81</f>
        <v>34</v>
      </c>
    </row>
    <row r="82" spans="1:10" hidden="1" outlineLevel="2" x14ac:dyDescent="0.25">
      <c r="A82" s="4">
        <v>30</v>
      </c>
      <c r="B82" s="3" t="s">
        <v>25</v>
      </c>
      <c r="C82" s="3" t="s">
        <v>47</v>
      </c>
      <c r="D82" s="3" t="s">
        <v>13</v>
      </c>
      <c r="E82" s="7">
        <v>250000</v>
      </c>
      <c r="F82" s="7">
        <v>255000</v>
      </c>
      <c r="G82" s="13">
        <f>F82/E82</f>
        <v>1.02</v>
      </c>
      <c r="H82" s="8">
        <v>44317</v>
      </c>
      <c r="I82" s="8">
        <v>44365</v>
      </c>
      <c r="J82" s="15">
        <f>I82-H82</f>
        <v>48</v>
      </c>
    </row>
    <row r="83" spans="1:10" hidden="1" outlineLevel="2" x14ac:dyDescent="0.25">
      <c r="A83" s="4">
        <v>39</v>
      </c>
      <c r="B83" s="3" t="s">
        <v>29</v>
      </c>
      <c r="C83" s="3" t="s">
        <v>47</v>
      </c>
      <c r="D83" s="3" t="s">
        <v>13</v>
      </c>
      <c r="E83" s="7">
        <v>450000</v>
      </c>
      <c r="F83" s="7">
        <v>382500</v>
      </c>
      <c r="G83" s="13">
        <f>F83/E83</f>
        <v>0.85</v>
      </c>
      <c r="H83" s="8">
        <v>44321</v>
      </c>
      <c r="I83" s="8">
        <v>44363</v>
      </c>
      <c r="J83" s="15">
        <f>I83-H83</f>
        <v>42</v>
      </c>
    </row>
    <row r="84" spans="1:10" hidden="1" outlineLevel="2" x14ac:dyDescent="0.25">
      <c r="A84" s="4">
        <v>4</v>
      </c>
      <c r="B84" s="3" t="s">
        <v>74</v>
      </c>
      <c r="C84" s="3" t="s">
        <v>47</v>
      </c>
      <c r="D84" s="3" t="s">
        <v>11</v>
      </c>
      <c r="E84" s="7">
        <v>215800</v>
      </c>
      <c r="F84" s="7">
        <v>200000</v>
      </c>
      <c r="G84" s="13">
        <f>F84/E84</f>
        <v>0.92678405931417984</v>
      </c>
      <c r="H84" s="9">
        <v>44287</v>
      </c>
      <c r="I84" s="8">
        <v>44341</v>
      </c>
      <c r="J84" s="15">
        <f>I84-H84</f>
        <v>54</v>
      </c>
    </row>
    <row r="85" spans="1:10" hidden="1" outlineLevel="2" x14ac:dyDescent="0.25">
      <c r="A85" s="4">
        <v>7</v>
      </c>
      <c r="B85" s="3" t="s">
        <v>75</v>
      </c>
      <c r="C85" s="3" t="s">
        <v>47</v>
      </c>
      <c r="D85" s="3" t="s">
        <v>11</v>
      </c>
      <c r="E85" s="7">
        <v>300000</v>
      </c>
      <c r="F85" s="7">
        <v>290000</v>
      </c>
      <c r="G85" s="13">
        <f>F85/E85</f>
        <v>0.96666666666666667</v>
      </c>
      <c r="H85" s="8">
        <v>44289</v>
      </c>
      <c r="I85" s="8">
        <v>44348</v>
      </c>
      <c r="J85" s="15">
        <f>I85-H85</f>
        <v>59</v>
      </c>
    </row>
    <row r="86" spans="1:10" hidden="1" outlineLevel="2" x14ac:dyDescent="0.25">
      <c r="A86" s="4">
        <v>10</v>
      </c>
      <c r="B86" s="3" t="s">
        <v>19</v>
      </c>
      <c r="C86" s="3" t="s">
        <v>47</v>
      </c>
      <c r="D86" s="3" t="s">
        <v>8</v>
      </c>
      <c r="E86" s="7">
        <v>165000</v>
      </c>
      <c r="F86" s="7">
        <v>156750</v>
      </c>
      <c r="G86" s="13">
        <f>F86/E86</f>
        <v>0.95</v>
      </c>
      <c r="H86" s="8">
        <v>44298</v>
      </c>
      <c r="I86" s="8">
        <v>44359</v>
      </c>
      <c r="J86" s="15">
        <f>I86-H86</f>
        <v>61</v>
      </c>
    </row>
    <row r="87" spans="1:10" outlineLevel="1" collapsed="1" x14ac:dyDescent="0.25">
      <c r="A87" s="4"/>
      <c r="B87" s="3"/>
      <c r="C87" s="14" t="s">
        <v>117</v>
      </c>
      <c r="D87" s="3"/>
      <c r="E87" s="7"/>
      <c r="F87" s="7">
        <f>SUBTOTAL(1,F76:F86)</f>
        <v>224424.45454545456</v>
      </c>
      <c r="G87" s="13">
        <f>SUBTOTAL(1,G76:G86)</f>
        <v>0.94511691418413435</v>
      </c>
      <c r="H87" s="8"/>
      <c r="I87" s="8"/>
      <c r="J87" s="15">
        <f>SUBTOTAL(1,J76:J86)</f>
        <v>55.909090909090907</v>
      </c>
    </row>
    <row r="88" spans="1:10" ht="13" x14ac:dyDescent="0.3">
      <c r="A88" s="4"/>
      <c r="B88" s="3"/>
      <c r="C88" s="14" t="s">
        <v>112</v>
      </c>
      <c r="D88" s="3"/>
      <c r="E88" s="7"/>
      <c r="F88" s="7">
        <f>SUBTOTAL(1,F2:F86)</f>
        <v>369596.4197530864</v>
      </c>
      <c r="G88" s="13">
        <f>SUBTOTAL(1,G2:G86)</f>
        <v>0.95191844636089651</v>
      </c>
      <c r="H88" s="8"/>
      <c r="I88" s="8"/>
      <c r="J88" s="15">
        <f>SUBTOTAL(1,J2:J86)</f>
        <v>72.18518518518519</v>
      </c>
    </row>
    <row r="101" spans="3:7" ht="13" x14ac:dyDescent="0.3">
      <c r="C101" s="10" t="s">
        <v>104</v>
      </c>
    </row>
    <row r="102" spans="3:7" x14ac:dyDescent="0.25">
      <c r="C102" s="2" t="s">
        <v>105</v>
      </c>
      <c r="G102" s="18">
        <v>504911</v>
      </c>
    </row>
    <row r="103" spans="3:7" x14ac:dyDescent="0.25">
      <c r="C103" s="2" t="s">
        <v>106</v>
      </c>
      <c r="G103" s="17" t="s">
        <v>50</v>
      </c>
    </row>
    <row r="104" spans="3:7" x14ac:dyDescent="0.25">
      <c r="C104" s="2" t="s">
        <v>107</v>
      </c>
      <c r="G104" s="17" t="s">
        <v>46</v>
      </c>
    </row>
    <row r="105" spans="3:7" x14ac:dyDescent="0.25">
      <c r="C105" s="11" t="s">
        <v>108</v>
      </c>
      <c r="G105" s="12">
        <v>72</v>
      </c>
    </row>
    <row r="106" spans="3:7" x14ac:dyDescent="0.25">
      <c r="C106" s="11" t="s">
        <v>109</v>
      </c>
      <c r="G106" s="17" t="s">
        <v>47</v>
      </c>
    </row>
  </sheetData>
  <sortState xmlns:xlrd2="http://schemas.microsoft.com/office/spreadsheetml/2017/richdata2" ref="A2:J86">
    <sortCondition ref="C2:C86"/>
    <sortCondition ref="D2:D86"/>
    <sortCondition ref="H2:H86"/>
  </sortState>
  <pageMargins left="0.7" right="0.7" top="0.75" bottom="0.75" header="0.3" footer="0.3"/>
  <pageSetup orientation="portrait" r:id="rId1"/>
  <headerFooter>
    <oddFooter>&amp;LAbby Ramos Cortez&amp;C&amp;A&amp;R&amp;F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C8BA-992E-4790-B80F-8C465FB02E49}">
  <dimension ref="A3:G15"/>
  <sheetViews>
    <sheetView zoomScaleNormal="100" workbookViewId="0">
      <selection activeCell="E131" sqref="E131"/>
    </sheetView>
  </sheetViews>
  <sheetFormatPr defaultRowHeight="12.5" x14ac:dyDescent="0.25"/>
  <cols>
    <col min="1" max="5" width="11.6328125" customWidth="1"/>
    <col min="6" max="6" width="14.6328125" customWidth="1"/>
    <col min="7" max="7" width="13.81640625" customWidth="1"/>
    <col min="8" max="8" width="13.36328125" bestFit="1" customWidth="1"/>
    <col min="9" max="9" width="10.08984375" bestFit="1" customWidth="1"/>
    <col min="10" max="10" width="14.1796875" bestFit="1" customWidth="1"/>
    <col min="11" max="11" width="9.6328125" bestFit="1" customWidth="1"/>
    <col min="12" max="12" width="26.6328125" bestFit="1" customWidth="1"/>
    <col min="13" max="13" width="26.54296875" bestFit="1" customWidth="1"/>
    <col min="14" max="74" width="21.6328125" bestFit="1" customWidth="1"/>
    <col min="75" max="75" width="26.6328125" bestFit="1" customWidth="1"/>
    <col min="76" max="76" width="26.54296875" bestFit="1" customWidth="1"/>
  </cols>
  <sheetData>
    <row r="3" spans="1:7" x14ac:dyDescent="0.25">
      <c r="B3" s="19" t="s">
        <v>120</v>
      </c>
    </row>
    <row r="4" spans="1:7" ht="40" customHeight="1" x14ac:dyDescent="0.3">
      <c r="B4" s="23" t="s">
        <v>124</v>
      </c>
      <c r="C4" s="24"/>
      <c r="D4" s="23" t="s">
        <v>122</v>
      </c>
      <c r="E4" s="24"/>
      <c r="F4" s="22" t="s">
        <v>123</v>
      </c>
      <c r="G4" s="22" t="s">
        <v>121</v>
      </c>
    </row>
    <row r="5" spans="1:7" x14ac:dyDescent="0.25">
      <c r="A5" s="19" t="s">
        <v>125</v>
      </c>
      <c r="B5" t="s">
        <v>48</v>
      </c>
      <c r="C5" t="s">
        <v>46</v>
      </c>
      <c r="D5" t="s">
        <v>48</v>
      </c>
      <c r="E5" t="s">
        <v>46</v>
      </c>
    </row>
    <row r="6" spans="1:7" x14ac:dyDescent="0.25">
      <c r="A6" s="20" t="s">
        <v>14</v>
      </c>
      <c r="B6" s="21">
        <v>147800</v>
      </c>
      <c r="C6" s="21"/>
      <c r="D6" s="21">
        <v>150000</v>
      </c>
      <c r="E6" s="21"/>
      <c r="F6" s="21">
        <v>147800</v>
      </c>
      <c r="G6" s="21">
        <v>150000</v>
      </c>
    </row>
    <row r="7" spans="1:7" x14ac:dyDescent="0.25">
      <c r="A7" s="20" t="s">
        <v>7</v>
      </c>
      <c r="B7" s="21">
        <v>500000</v>
      </c>
      <c r="C7" s="21">
        <v>522500</v>
      </c>
      <c r="D7" s="21">
        <v>465000</v>
      </c>
      <c r="E7" s="21">
        <v>502675</v>
      </c>
      <c r="F7" s="21">
        <v>518000</v>
      </c>
      <c r="G7" s="21">
        <v>495140</v>
      </c>
    </row>
    <row r="8" spans="1:7" x14ac:dyDescent="0.25">
      <c r="A8" s="20" t="s">
        <v>9</v>
      </c>
      <c r="B8" s="21">
        <v>908456.66666666663</v>
      </c>
      <c r="C8" s="21"/>
      <c r="D8" s="21">
        <v>851666.66666666663</v>
      </c>
      <c r="E8" s="21"/>
      <c r="F8" s="21">
        <v>908456.66666666663</v>
      </c>
      <c r="G8" s="21">
        <v>851666.66666666663</v>
      </c>
    </row>
    <row r="9" spans="1:7" x14ac:dyDescent="0.25">
      <c r="A9" s="20" t="s">
        <v>13</v>
      </c>
      <c r="B9" s="21"/>
      <c r="C9" s="21">
        <v>513400</v>
      </c>
      <c r="D9" s="21"/>
      <c r="E9" s="21">
        <v>477311.66666666669</v>
      </c>
      <c r="F9" s="21">
        <v>513400</v>
      </c>
      <c r="G9" s="21">
        <v>477311.66666666669</v>
      </c>
    </row>
    <row r="10" spans="1:7" x14ac:dyDescent="0.25">
      <c r="A10" s="20" t="s">
        <v>11</v>
      </c>
      <c r="B10" s="21">
        <v>219000</v>
      </c>
      <c r="C10" s="21">
        <v>335000</v>
      </c>
      <c r="D10" s="21">
        <v>215000</v>
      </c>
      <c r="E10" s="21">
        <v>322000</v>
      </c>
      <c r="F10" s="21">
        <v>296333.33333333331</v>
      </c>
      <c r="G10" s="21">
        <v>286333.33333333331</v>
      </c>
    </row>
    <row r="11" spans="1:7" x14ac:dyDescent="0.25">
      <c r="A11" s="20" t="s">
        <v>12</v>
      </c>
      <c r="B11" s="21">
        <v>450000</v>
      </c>
      <c r="C11" s="21">
        <v>289900</v>
      </c>
      <c r="D11" s="21">
        <v>382500</v>
      </c>
      <c r="E11" s="21">
        <v>279000</v>
      </c>
      <c r="F11" s="21">
        <v>369950</v>
      </c>
      <c r="G11" s="21">
        <v>330750</v>
      </c>
    </row>
    <row r="12" spans="1:7" x14ac:dyDescent="0.25">
      <c r="A12" s="20" t="s">
        <v>8</v>
      </c>
      <c r="B12" s="21">
        <v>362225</v>
      </c>
      <c r="C12" s="21"/>
      <c r="D12" s="21">
        <v>352462.75</v>
      </c>
      <c r="E12" s="21"/>
      <c r="F12" s="21">
        <v>362225</v>
      </c>
      <c r="G12" s="21">
        <v>352462.75</v>
      </c>
    </row>
    <row r="13" spans="1:7" x14ac:dyDescent="0.25">
      <c r="A13" s="20" t="s">
        <v>10</v>
      </c>
      <c r="B13" s="21">
        <v>825000</v>
      </c>
      <c r="C13" s="21"/>
      <c r="D13" s="21">
        <v>800000</v>
      </c>
      <c r="E13" s="21"/>
      <c r="F13" s="21">
        <v>825000</v>
      </c>
      <c r="G13" s="21">
        <v>800000</v>
      </c>
    </row>
    <row r="14" spans="1:7" x14ac:dyDescent="0.25">
      <c r="A14" s="20" t="s">
        <v>15</v>
      </c>
      <c r="B14" s="21">
        <v>310000</v>
      </c>
      <c r="C14" s="21">
        <v>215700</v>
      </c>
      <c r="D14" s="21">
        <v>291400</v>
      </c>
      <c r="E14" s="21">
        <v>206302.5</v>
      </c>
      <c r="F14" s="21">
        <v>247133.33333333334</v>
      </c>
      <c r="G14" s="21">
        <v>234668.33333333334</v>
      </c>
    </row>
    <row r="15" spans="1:7" x14ac:dyDescent="0.25">
      <c r="A15" s="20" t="s">
        <v>119</v>
      </c>
      <c r="B15" s="21">
        <v>532219.28571428568</v>
      </c>
      <c r="C15" s="21">
        <v>418458.33333333331</v>
      </c>
      <c r="D15" s="21">
        <v>504910.78571428574</v>
      </c>
      <c r="E15" s="21">
        <v>398186.66666666669</v>
      </c>
      <c r="F15" s="21">
        <v>479714.23076923075</v>
      </c>
      <c r="G15" s="21">
        <v>455653.5</v>
      </c>
    </row>
  </sheetData>
  <pageMargins left="0.7" right="0.7" top="0.75" bottom="0.75" header="0.3" footer="0.3"/>
  <pageSetup orientation="portrait" r:id="rId2"/>
  <headerFooter>
    <oddFooter>&amp;LAbby Ramos Cortez&amp;C&amp;A&amp;R&amp;F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9E88-1B63-4242-8D7E-8B218B8C5F31}">
  <dimension ref="A3:B9"/>
  <sheetViews>
    <sheetView zoomScaleNormal="100" workbookViewId="0">
      <selection activeCell="E131" sqref="E131"/>
    </sheetView>
  </sheetViews>
  <sheetFormatPr defaultRowHeight="12.5" x14ac:dyDescent="0.25"/>
  <cols>
    <col min="1" max="1" width="13.1796875" bestFit="1" customWidth="1"/>
    <col min="2" max="2" width="21.54296875" bestFit="1" customWidth="1"/>
  </cols>
  <sheetData>
    <row r="3" spans="1:2" x14ac:dyDescent="0.25">
      <c r="A3" s="19" t="s">
        <v>118</v>
      </c>
      <c r="B3" t="s">
        <v>122</v>
      </c>
    </row>
    <row r="4" spans="1:2" x14ac:dyDescent="0.25">
      <c r="A4" s="20" t="s">
        <v>48</v>
      </c>
      <c r="B4" s="21">
        <v>504910.78571428574</v>
      </c>
    </row>
    <row r="5" spans="1:2" x14ac:dyDescent="0.25">
      <c r="A5" s="20" t="s">
        <v>50</v>
      </c>
      <c r="B5" s="21">
        <v>367445</v>
      </c>
    </row>
    <row r="6" spans="1:2" x14ac:dyDescent="0.25">
      <c r="A6" s="20" t="s">
        <v>46</v>
      </c>
      <c r="B6" s="21">
        <v>398186.66666666669</v>
      </c>
    </row>
    <row r="7" spans="1:2" x14ac:dyDescent="0.25">
      <c r="A7" s="20" t="s">
        <v>72</v>
      </c>
      <c r="B7" s="21">
        <v>344697.91666666669</v>
      </c>
    </row>
    <row r="8" spans="1:2" x14ac:dyDescent="0.25">
      <c r="A8" s="20" t="s">
        <v>47</v>
      </c>
      <c r="B8" s="21">
        <v>224424.45454545456</v>
      </c>
    </row>
    <row r="9" spans="1:2" x14ac:dyDescent="0.25">
      <c r="A9" s="20" t="s">
        <v>119</v>
      </c>
      <c r="B9" s="21">
        <v>369596.4197530864</v>
      </c>
    </row>
  </sheetData>
  <pageMargins left="0.7" right="0.7" top="0.75" bottom="0.75" header="0.3" footer="0.3"/>
  <pageSetup orientation="portrait" r:id="rId2"/>
  <headerFooter>
    <oddFooter>&amp;LAbby Ramos Cortez&amp;C&amp;A&amp;R&amp;F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abSelected="1" zoomScaleNormal="100" workbookViewId="0">
      <selection activeCell="E131" sqref="E131"/>
    </sheetView>
  </sheetViews>
  <sheetFormatPr defaultRowHeight="12.5" x14ac:dyDescent="0.25"/>
  <cols>
    <col min="2" max="2" width="21.81640625" bestFit="1" customWidth="1"/>
    <col min="3" max="3" width="14" bestFit="1" customWidth="1"/>
    <col min="4" max="4" width="13.453125" bestFit="1" customWidth="1"/>
    <col min="5" max="6" width="14" bestFit="1" customWidth="1"/>
    <col min="7" max="7" width="10.81640625" bestFit="1" customWidth="1"/>
    <col min="8" max="8" width="10.1796875" bestFit="1" customWidth="1"/>
  </cols>
  <sheetData>
    <row r="1" spans="1:8" s="1" customFormat="1" ht="13" x14ac:dyDescent="0.3">
      <c r="A1" s="5" t="s">
        <v>45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5</v>
      </c>
    </row>
    <row r="2" spans="1:8" x14ac:dyDescent="0.25">
      <c r="A2" s="4">
        <v>1</v>
      </c>
      <c r="B2" s="3" t="s">
        <v>16</v>
      </c>
      <c r="C2" s="3" t="s">
        <v>46</v>
      </c>
      <c r="D2" s="3" t="s">
        <v>13</v>
      </c>
      <c r="E2" s="7">
        <v>725000</v>
      </c>
      <c r="F2" s="7">
        <v>645250</v>
      </c>
      <c r="G2" s="9">
        <v>44287</v>
      </c>
      <c r="H2" s="8">
        <v>44363</v>
      </c>
    </row>
    <row r="3" spans="1:8" x14ac:dyDescent="0.25">
      <c r="A3" s="4">
        <v>2</v>
      </c>
      <c r="B3" s="3" t="s">
        <v>65</v>
      </c>
      <c r="C3" s="3" t="s">
        <v>50</v>
      </c>
      <c r="D3" s="3" t="s">
        <v>7</v>
      </c>
      <c r="E3" s="7">
        <v>350000</v>
      </c>
      <c r="F3" s="7">
        <v>340000</v>
      </c>
      <c r="G3" s="9">
        <v>44287</v>
      </c>
      <c r="H3" s="8">
        <v>44331</v>
      </c>
    </row>
    <row r="4" spans="1:8" x14ac:dyDescent="0.25">
      <c r="A4" s="4">
        <v>3</v>
      </c>
      <c r="B4" s="3" t="s">
        <v>73</v>
      </c>
      <c r="C4" s="3" t="s">
        <v>50</v>
      </c>
      <c r="D4" s="3" t="s">
        <v>9</v>
      </c>
      <c r="E4" s="7">
        <v>418000</v>
      </c>
      <c r="F4" s="7">
        <v>400000</v>
      </c>
      <c r="G4" s="9">
        <v>44287</v>
      </c>
      <c r="H4" s="8">
        <v>44348</v>
      </c>
    </row>
    <row r="5" spans="1:8" x14ac:dyDescent="0.25">
      <c r="A5" s="4">
        <v>4</v>
      </c>
      <c r="B5" s="3" t="s">
        <v>74</v>
      </c>
      <c r="C5" s="3" t="s">
        <v>47</v>
      </c>
      <c r="D5" s="3" t="s">
        <v>11</v>
      </c>
      <c r="E5" s="7">
        <v>215800</v>
      </c>
      <c r="F5" s="7">
        <v>200000</v>
      </c>
      <c r="G5" s="9">
        <v>44287</v>
      </c>
      <c r="H5" s="8">
        <v>44341</v>
      </c>
    </row>
    <row r="6" spans="1:8" x14ac:dyDescent="0.25">
      <c r="A6" s="4">
        <v>5</v>
      </c>
      <c r="B6" s="3" t="s">
        <v>66</v>
      </c>
      <c r="C6" s="3" t="s">
        <v>50</v>
      </c>
      <c r="D6" s="3" t="s">
        <v>9</v>
      </c>
      <c r="E6" s="7">
        <v>385900</v>
      </c>
      <c r="F6" s="7">
        <v>385900</v>
      </c>
      <c r="G6" s="9">
        <v>44287</v>
      </c>
      <c r="H6" s="8">
        <v>44316</v>
      </c>
    </row>
    <row r="7" spans="1:8" x14ac:dyDescent="0.25">
      <c r="A7" s="4">
        <v>6</v>
      </c>
      <c r="B7" s="3" t="s">
        <v>17</v>
      </c>
      <c r="C7" s="3" t="s">
        <v>48</v>
      </c>
      <c r="D7" s="3" t="s">
        <v>7</v>
      </c>
      <c r="E7" s="7">
        <v>500000</v>
      </c>
      <c r="F7" s="7">
        <v>465000</v>
      </c>
      <c r="G7" s="8">
        <v>44289</v>
      </c>
      <c r="H7" s="8">
        <v>44357</v>
      </c>
    </row>
    <row r="8" spans="1:8" x14ac:dyDescent="0.25">
      <c r="A8" s="4">
        <v>7</v>
      </c>
      <c r="B8" s="3" t="s">
        <v>75</v>
      </c>
      <c r="C8" s="3" t="s">
        <v>47</v>
      </c>
      <c r="D8" s="3" t="s">
        <v>11</v>
      </c>
      <c r="E8" s="7">
        <v>300000</v>
      </c>
      <c r="F8" s="7">
        <v>290000</v>
      </c>
      <c r="G8" s="8">
        <v>44289</v>
      </c>
      <c r="H8" s="8">
        <v>44348</v>
      </c>
    </row>
    <row r="9" spans="1:8" x14ac:dyDescent="0.25">
      <c r="A9" s="4">
        <v>8</v>
      </c>
      <c r="B9" s="3" t="s">
        <v>76</v>
      </c>
      <c r="C9" s="3" t="s">
        <v>50</v>
      </c>
      <c r="D9" s="3" t="s">
        <v>8</v>
      </c>
      <c r="E9" s="7">
        <v>565000</v>
      </c>
      <c r="F9" s="7">
        <v>535000</v>
      </c>
      <c r="G9" s="8">
        <v>44292</v>
      </c>
      <c r="H9" s="8">
        <v>44469</v>
      </c>
    </row>
    <row r="10" spans="1:8" x14ac:dyDescent="0.25">
      <c r="A10" s="4">
        <v>9</v>
      </c>
      <c r="B10" s="3" t="s">
        <v>18</v>
      </c>
      <c r="C10" s="3" t="s">
        <v>48</v>
      </c>
      <c r="D10" s="3" t="s">
        <v>11</v>
      </c>
      <c r="E10" s="7">
        <v>219000</v>
      </c>
      <c r="F10" s="7">
        <v>215000</v>
      </c>
      <c r="G10" s="8">
        <v>44294</v>
      </c>
      <c r="H10" s="8">
        <v>44349</v>
      </c>
    </row>
    <row r="11" spans="1:8" x14ac:dyDescent="0.25">
      <c r="A11" s="4">
        <v>10</v>
      </c>
      <c r="B11" s="3" t="s">
        <v>19</v>
      </c>
      <c r="C11" s="3" t="s">
        <v>47</v>
      </c>
      <c r="D11" s="3" t="s">
        <v>8</v>
      </c>
      <c r="E11" s="7">
        <v>165000</v>
      </c>
      <c r="F11" s="7">
        <v>156750</v>
      </c>
      <c r="G11" s="8">
        <v>44298</v>
      </c>
      <c r="H11" s="8">
        <v>44359</v>
      </c>
    </row>
    <row r="12" spans="1:8" x14ac:dyDescent="0.25">
      <c r="A12" s="4">
        <v>11</v>
      </c>
      <c r="B12" s="3" t="s">
        <v>49</v>
      </c>
      <c r="C12" s="3" t="s">
        <v>50</v>
      </c>
      <c r="D12" s="3" t="s">
        <v>13</v>
      </c>
      <c r="E12" s="7">
        <v>325000</v>
      </c>
      <c r="F12" s="7">
        <v>320000</v>
      </c>
      <c r="G12" s="8">
        <v>44298</v>
      </c>
      <c r="H12" s="8">
        <v>44346</v>
      </c>
    </row>
    <row r="13" spans="1:8" x14ac:dyDescent="0.25">
      <c r="A13" s="4">
        <v>12</v>
      </c>
      <c r="B13" s="3" t="s">
        <v>77</v>
      </c>
      <c r="C13" s="3" t="s">
        <v>48</v>
      </c>
      <c r="D13" s="3" t="s">
        <v>9</v>
      </c>
      <c r="E13" s="7">
        <v>750250</v>
      </c>
      <c r="F13" s="7">
        <v>700000</v>
      </c>
      <c r="G13" s="8">
        <v>44298</v>
      </c>
      <c r="H13" s="8">
        <v>44501</v>
      </c>
    </row>
    <row r="14" spans="1:8" x14ac:dyDescent="0.25">
      <c r="A14" s="4">
        <v>13</v>
      </c>
      <c r="B14" s="3" t="s">
        <v>20</v>
      </c>
      <c r="C14" s="3" t="s">
        <v>47</v>
      </c>
      <c r="D14" s="3" t="s">
        <v>9</v>
      </c>
      <c r="E14" s="7">
        <v>110000</v>
      </c>
      <c r="F14" s="7">
        <v>106000</v>
      </c>
      <c r="G14" s="8">
        <v>44298</v>
      </c>
      <c r="H14" s="8">
        <v>44380</v>
      </c>
    </row>
    <row r="15" spans="1:8" x14ac:dyDescent="0.25">
      <c r="A15" s="4">
        <v>14</v>
      </c>
      <c r="B15" s="3" t="s">
        <v>51</v>
      </c>
      <c r="C15" s="3" t="s">
        <v>50</v>
      </c>
      <c r="D15" s="3" t="s">
        <v>7</v>
      </c>
      <c r="E15" s="7">
        <v>314250</v>
      </c>
      <c r="F15" s="7">
        <v>304000</v>
      </c>
      <c r="G15" s="8">
        <v>44299</v>
      </c>
      <c r="H15" s="8">
        <v>44413</v>
      </c>
    </row>
    <row r="16" spans="1:8" x14ac:dyDescent="0.25">
      <c r="A16" s="4">
        <v>15</v>
      </c>
      <c r="B16" s="3" t="s">
        <v>78</v>
      </c>
      <c r="C16" s="3" t="s">
        <v>50</v>
      </c>
      <c r="D16" s="3" t="s">
        <v>12</v>
      </c>
      <c r="E16" s="7">
        <v>555000</v>
      </c>
      <c r="F16" s="7">
        <v>500000</v>
      </c>
      <c r="G16" s="8">
        <v>44299</v>
      </c>
      <c r="H16" s="8">
        <v>44484</v>
      </c>
    </row>
    <row r="17" spans="1:8" x14ac:dyDescent="0.25">
      <c r="A17" s="4">
        <v>16</v>
      </c>
      <c r="B17" s="3" t="s">
        <v>21</v>
      </c>
      <c r="C17" s="3" t="s">
        <v>48</v>
      </c>
      <c r="D17" s="3" t="s">
        <v>12</v>
      </c>
      <c r="E17" s="7">
        <v>450000</v>
      </c>
      <c r="F17" s="7">
        <v>382500</v>
      </c>
      <c r="G17" s="8">
        <v>44301</v>
      </c>
      <c r="H17" s="8">
        <v>44377</v>
      </c>
    </row>
    <row r="18" spans="1:8" x14ac:dyDescent="0.25">
      <c r="A18" s="4">
        <v>17</v>
      </c>
      <c r="B18" s="3" t="s">
        <v>22</v>
      </c>
      <c r="C18" s="3" t="s">
        <v>48</v>
      </c>
      <c r="D18" s="3" t="s">
        <v>8</v>
      </c>
      <c r="E18" s="7">
        <v>345000</v>
      </c>
      <c r="F18" s="7">
        <v>339999</v>
      </c>
      <c r="G18" s="8">
        <v>44304</v>
      </c>
      <c r="H18" s="8">
        <v>44370</v>
      </c>
    </row>
    <row r="19" spans="1:8" x14ac:dyDescent="0.25">
      <c r="A19" s="4">
        <v>18</v>
      </c>
      <c r="B19" s="3" t="s">
        <v>79</v>
      </c>
      <c r="C19" s="3" t="s">
        <v>72</v>
      </c>
      <c r="D19" s="3" t="s">
        <v>13</v>
      </c>
      <c r="E19" s="7">
        <v>300000</v>
      </c>
      <c r="F19" s="7">
        <v>300000</v>
      </c>
      <c r="G19" s="8">
        <v>44304</v>
      </c>
      <c r="H19" s="8">
        <v>44316</v>
      </c>
    </row>
    <row r="20" spans="1:8" x14ac:dyDescent="0.25">
      <c r="A20" s="4">
        <v>19</v>
      </c>
      <c r="B20" s="3" t="s">
        <v>67</v>
      </c>
      <c r="C20" s="3" t="s">
        <v>50</v>
      </c>
      <c r="D20" s="3" t="s">
        <v>9</v>
      </c>
      <c r="E20" s="7">
        <v>425000</v>
      </c>
      <c r="F20" s="7">
        <v>415000</v>
      </c>
      <c r="G20" s="8">
        <v>44304</v>
      </c>
      <c r="H20" s="8">
        <v>44377</v>
      </c>
    </row>
    <row r="21" spans="1:8" x14ac:dyDescent="0.25">
      <c r="A21" s="4">
        <v>20</v>
      </c>
      <c r="B21" s="3" t="s">
        <v>23</v>
      </c>
      <c r="C21" s="3" t="s">
        <v>48</v>
      </c>
      <c r="D21" s="3" t="s">
        <v>8</v>
      </c>
      <c r="E21" s="7">
        <v>325000</v>
      </c>
      <c r="F21" s="7">
        <v>308750</v>
      </c>
      <c r="G21" s="8">
        <v>44305</v>
      </c>
      <c r="H21" s="8">
        <v>44379</v>
      </c>
    </row>
    <row r="22" spans="1:8" x14ac:dyDescent="0.25">
      <c r="A22" s="4">
        <v>21</v>
      </c>
      <c r="B22" s="3" t="s">
        <v>80</v>
      </c>
      <c r="C22" s="3" t="s">
        <v>47</v>
      </c>
      <c r="D22" s="3" t="s">
        <v>13</v>
      </c>
      <c r="E22" s="7">
        <v>325000</v>
      </c>
      <c r="F22" s="7">
        <v>302250</v>
      </c>
      <c r="G22" s="8">
        <v>44314</v>
      </c>
      <c r="H22" s="8">
        <v>44348</v>
      </c>
    </row>
    <row r="23" spans="1:8" x14ac:dyDescent="0.25">
      <c r="A23" s="4">
        <v>22</v>
      </c>
      <c r="B23" s="3" t="s">
        <v>81</v>
      </c>
      <c r="C23" s="3" t="s">
        <v>72</v>
      </c>
      <c r="D23" s="3" t="s">
        <v>11</v>
      </c>
      <c r="E23" s="7">
        <v>325000</v>
      </c>
      <c r="F23" s="7">
        <v>320000</v>
      </c>
      <c r="G23" s="8">
        <v>44314</v>
      </c>
      <c r="H23" s="8">
        <v>44344</v>
      </c>
    </row>
    <row r="24" spans="1:8" x14ac:dyDescent="0.25">
      <c r="A24" s="4">
        <v>23</v>
      </c>
      <c r="B24" s="3" t="s">
        <v>82</v>
      </c>
      <c r="C24" s="3" t="s">
        <v>72</v>
      </c>
      <c r="D24" s="3" t="s">
        <v>8</v>
      </c>
      <c r="E24" s="7">
        <v>285750</v>
      </c>
      <c r="F24" s="7">
        <v>300000</v>
      </c>
      <c r="G24" s="8">
        <v>44314</v>
      </c>
      <c r="H24" s="8">
        <v>44350</v>
      </c>
    </row>
    <row r="25" spans="1:8" x14ac:dyDescent="0.25">
      <c r="A25" s="4">
        <v>24</v>
      </c>
      <c r="B25" s="3" t="s">
        <v>52</v>
      </c>
      <c r="C25" s="3" t="s">
        <v>50</v>
      </c>
      <c r="D25" s="3" t="s">
        <v>11</v>
      </c>
      <c r="E25" s="7">
        <v>425815</v>
      </c>
      <c r="F25" s="7">
        <v>400000</v>
      </c>
      <c r="G25" s="8">
        <v>44314</v>
      </c>
      <c r="H25" s="8">
        <v>44454</v>
      </c>
    </row>
    <row r="26" spans="1:8" x14ac:dyDescent="0.25">
      <c r="A26" s="4">
        <v>25</v>
      </c>
      <c r="B26" s="3" t="s">
        <v>53</v>
      </c>
      <c r="C26" s="3" t="s">
        <v>50</v>
      </c>
      <c r="D26" s="3" t="s">
        <v>9</v>
      </c>
      <c r="E26" s="7">
        <v>250000</v>
      </c>
      <c r="F26" s="7">
        <v>232000</v>
      </c>
      <c r="G26" s="8">
        <v>44315</v>
      </c>
      <c r="H26" s="8">
        <v>44440</v>
      </c>
    </row>
    <row r="27" spans="1:8" x14ac:dyDescent="0.25">
      <c r="A27" s="4">
        <v>26</v>
      </c>
      <c r="B27" s="3" t="s">
        <v>83</v>
      </c>
      <c r="C27" s="3" t="s">
        <v>72</v>
      </c>
      <c r="D27" s="3" t="s">
        <v>11</v>
      </c>
      <c r="E27" s="7">
        <v>515000</v>
      </c>
      <c r="F27" s="7">
        <v>485750</v>
      </c>
      <c r="G27" s="8">
        <v>44315</v>
      </c>
      <c r="H27" s="8">
        <v>44433</v>
      </c>
    </row>
    <row r="28" spans="1:8" x14ac:dyDescent="0.25">
      <c r="A28" s="4">
        <v>27</v>
      </c>
      <c r="B28" s="3" t="s">
        <v>24</v>
      </c>
      <c r="C28" s="3" t="s">
        <v>48</v>
      </c>
      <c r="D28" s="3" t="s">
        <v>10</v>
      </c>
      <c r="E28" s="7">
        <v>400000</v>
      </c>
      <c r="F28" s="7">
        <v>375000</v>
      </c>
      <c r="G28" s="8">
        <v>44316</v>
      </c>
      <c r="H28" s="8">
        <v>44366</v>
      </c>
    </row>
    <row r="29" spans="1:8" x14ac:dyDescent="0.25">
      <c r="A29" s="4">
        <v>28</v>
      </c>
      <c r="B29" s="3" t="s">
        <v>84</v>
      </c>
      <c r="C29" s="3" t="s">
        <v>72</v>
      </c>
      <c r="D29" s="3" t="s">
        <v>13</v>
      </c>
      <c r="E29" s="7">
        <v>450000</v>
      </c>
      <c r="F29" s="7">
        <v>400000</v>
      </c>
      <c r="G29" s="8">
        <v>44316</v>
      </c>
      <c r="H29" s="8">
        <v>44470</v>
      </c>
    </row>
    <row r="30" spans="1:8" x14ac:dyDescent="0.25">
      <c r="A30" s="4">
        <v>29</v>
      </c>
      <c r="B30" s="3" t="s">
        <v>85</v>
      </c>
      <c r="C30" s="3" t="s">
        <v>72</v>
      </c>
      <c r="D30" s="3" t="s">
        <v>10</v>
      </c>
      <c r="E30" s="7">
        <v>310000</v>
      </c>
      <c r="F30" s="7">
        <v>300000</v>
      </c>
      <c r="G30" s="8">
        <v>44316</v>
      </c>
      <c r="H30" s="8">
        <v>44378</v>
      </c>
    </row>
    <row r="31" spans="1:8" x14ac:dyDescent="0.25">
      <c r="A31" s="4">
        <v>30</v>
      </c>
      <c r="B31" s="3" t="s">
        <v>25</v>
      </c>
      <c r="C31" s="3" t="s">
        <v>47</v>
      </c>
      <c r="D31" s="3" t="s">
        <v>13</v>
      </c>
      <c r="E31" s="7">
        <v>250000</v>
      </c>
      <c r="F31" s="7">
        <v>255000</v>
      </c>
      <c r="G31" s="8">
        <v>44317</v>
      </c>
      <c r="H31" s="8">
        <v>44365</v>
      </c>
    </row>
    <row r="32" spans="1:8" x14ac:dyDescent="0.25">
      <c r="A32" s="4">
        <v>31</v>
      </c>
      <c r="B32" s="3" t="s">
        <v>87</v>
      </c>
      <c r="C32" s="3" t="s">
        <v>72</v>
      </c>
      <c r="D32" s="3" t="s">
        <v>10</v>
      </c>
      <c r="E32" s="7">
        <v>375500</v>
      </c>
      <c r="F32" s="7">
        <v>375500</v>
      </c>
      <c r="G32" s="8">
        <v>44317</v>
      </c>
      <c r="H32" s="8">
        <v>44321</v>
      </c>
    </row>
    <row r="33" spans="1:8" x14ac:dyDescent="0.25">
      <c r="A33" s="4">
        <v>32</v>
      </c>
      <c r="B33" s="3" t="s">
        <v>26</v>
      </c>
      <c r="C33" s="3" t="s">
        <v>46</v>
      </c>
      <c r="D33" s="3" t="s">
        <v>15</v>
      </c>
      <c r="E33" s="7">
        <v>185500</v>
      </c>
      <c r="F33" s="7">
        <v>179000</v>
      </c>
      <c r="G33" s="8">
        <v>44317</v>
      </c>
      <c r="H33" s="8">
        <v>44353</v>
      </c>
    </row>
    <row r="34" spans="1:8" x14ac:dyDescent="0.25">
      <c r="A34" s="4">
        <v>33</v>
      </c>
      <c r="B34" s="3" t="s">
        <v>86</v>
      </c>
      <c r="C34" s="3" t="s">
        <v>72</v>
      </c>
      <c r="D34" s="3" t="s">
        <v>9</v>
      </c>
      <c r="E34" s="7">
        <v>395000</v>
      </c>
      <c r="F34" s="7">
        <v>375000</v>
      </c>
      <c r="G34" s="8">
        <v>44317</v>
      </c>
      <c r="H34" s="8">
        <v>44393</v>
      </c>
    </row>
    <row r="35" spans="1:8" x14ac:dyDescent="0.25">
      <c r="A35" s="4">
        <v>34</v>
      </c>
      <c r="B35" s="3" t="s">
        <v>27</v>
      </c>
      <c r="C35" s="3" t="s">
        <v>46</v>
      </c>
      <c r="D35" s="3" t="s">
        <v>7</v>
      </c>
      <c r="E35" s="7">
        <v>410000</v>
      </c>
      <c r="F35" s="7">
        <v>397700</v>
      </c>
      <c r="G35" s="8">
        <v>44317</v>
      </c>
      <c r="H35" s="8">
        <v>44373</v>
      </c>
    </row>
    <row r="36" spans="1:8" x14ac:dyDescent="0.25">
      <c r="A36" s="4">
        <v>35</v>
      </c>
      <c r="B36" s="3" t="s">
        <v>68</v>
      </c>
      <c r="C36" s="3" t="s">
        <v>46</v>
      </c>
      <c r="D36" s="3" t="s">
        <v>13</v>
      </c>
      <c r="E36" s="7">
        <v>560700</v>
      </c>
      <c r="F36" s="7">
        <v>550000</v>
      </c>
      <c r="G36" s="8">
        <v>44317</v>
      </c>
      <c r="H36" s="8">
        <v>44346</v>
      </c>
    </row>
    <row r="37" spans="1:8" x14ac:dyDescent="0.25">
      <c r="A37" s="4">
        <v>36</v>
      </c>
      <c r="B37" s="3" t="s">
        <v>54</v>
      </c>
      <c r="C37" s="3" t="s">
        <v>50</v>
      </c>
      <c r="D37" s="3" t="s">
        <v>15</v>
      </c>
      <c r="E37" s="7">
        <v>450000</v>
      </c>
      <c r="F37" s="7">
        <v>400000</v>
      </c>
      <c r="G37" s="8">
        <v>44318</v>
      </c>
      <c r="H37" s="8">
        <v>44469</v>
      </c>
    </row>
    <row r="38" spans="1:8" x14ac:dyDescent="0.25">
      <c r="A38" s="4">
        <v>37</v>
      </c>
      <c r="B38" s="3" t="s">
        <v>28</v>
      </c>
      <c r="C38" s="3" t="s">
        <v>46</v>
      </c>
      <c r="D38" s="3" t="s">
        <v>11</v>
      </c>
      <c r="E38" s="7">
        <v>395000</v>
      </c>
      <c r="F38" s="7">
        <v>380000</v>
      </c>
      <c r="G38" s="8">
        <v>44321</v>
      </c>
      <c r="H38" s="8">
        <v>44393</v>
      </c>
    </row>
    <row r="39" spans="1:8" x14ac:dyDescent="0.25">
      <c r="A39" s="4">
        <v>38</v>
      </c>
      <c r="B39" s="3" t="s">
        <v>88</v>
      </c>
      <c r="C39" s="3" t="s">
        <v>72</v>
      </c>
      <c r="D39" s="3" t="s">
        <v>15</v>
      </c>
      <c r="E39" s="7">
        <v>475000</v>
      </c>
      <c r="F39" s="7">
        <v>425250</v>
      </c>
      <c r="G39" s="8">
        <v>44321</v>
      </c>
      <c r="H39" s="8">
        <v>44462</v>
      </c>
    </row>
    <row r="40" spans="1:8" x14ac:dyDescent="0.25">
      <c r="A40" s="4">
        <v>39</v>
      </c>
      <c r="B40" s="3" t="s">
        <v>29</v>
      </c>
      <c r="C40" s="3" t="s">
        <v>47</v>
      </c>
      <c r="D40" s="3" t="s">
        <v>13</v>
      </c>
      <c r="E40" s="7">
        <v>450000</v>
      </c>
      <c r="F40" s="7">
        <v>382500</v>
      </c>
      <c r="G40" s="8">
        <v>44321</v>
      </c>
      <c r="H40" s="8">
        <v>44363</v>
      </c>
    </row>
    <row r="41" spans="1:8" x14ac:dyDescent="0.25">
      <c r="A41" s="4">
        <v>40</v>
      </c>
      <c r="B41" s="3" t="s">
        <v>69</v>
      </c>
      <c r="C41" s="3" t="s">
        <v>48</v>
      </c>
      <c r="D41" s="3" t="s">
        <v>9</v>
      </c>
      <c r="E41" s="7">
        <v>1500120</v>
      </c>
      <c r="F41" s="7">
        <v>1400000</v>
      </c>
      <c r="G41" s="8">
        <v>44321</v>
      </c>
      <c r="H41" s="8">
        <v>44469</v>
      </c>
    </row>
    <row r="42" spans="1:8" x14ac:dyDescent="0.25">
      <c r="A42" s="4">
        <v>41</v>
      </c>
      <c r="B42" s="3" t="s">
        <v>89</v>
      </c>
      <c r="C42" s="3" t="s">
        <v>72</v>
      </c>
      <c r="D42" s="3" t="s">
        <v>10</v>
      </c>
      <c r="E42" s="7">
        <v>500000</v>
      </c>
      <c r="F42" s="7">
        <v>425000</v>
      </c>
      <c r="G42" s="8">
        <v>44321</v>
      </c>
      <c r="H42" s="8">
        <v>44515</v>
      </c>
    </row>
    <row r="43" spans="1:8" x14ac:dyDescent="0.25">
      <c r="A43" s="4">
        <v>42</v>
      </c>
      <c r="B43" s="3" t="s">
        <v>90</v>
      </c>
      <c r="C43" s="3" t="s">
        <v>72</v>
      </c>
      <c r="D43" s="3" t="s">
        <v>8</v>
      </c>
      <c r="E43" s="7">
        <v>460750</v>
      </c>
      <c r="F43" s="7">
        <v>435500</v>
      </c>
      <c r="G43" s="8">
        <v>44321</v>
      </c>
      <c r="H43" s="8">
        <v>44501</v>
      </c>
    </row>
    <row r="44" spans="1:8" x14ac:dyDescent="0.25">
      <c r="A44" s="4">
        <v>43</v>
      </c>
      <c r="B44" s="3" t="s">
        <v>55</v>
      </c>
      <c r="C44" s="3" t="s">
        <v>50</v>
      </c>
      <c r="D44" s="3" t="s">
        <v>9</v>
      </c>
      <c r="E44" s="7">
        <v>375000</v>
      </c>
      <c r="F44" s="7">
        <v>376000</v>
      </c>
      <c r="G44" s="8">
        <v>44322</v>
      </c>
      <c r="H44" s="8">
        <v>44331</v>
      </c>
    </row>
    <row r="45" spans="1:8" x14ac:dyDescent="0.25">
      <c r="A45" s="4">
        <v>44</v>
      </c>
      <c r="B45" s="3" t="s">
        <v>30</v>
      </c>
      <c r="C45" s="3" t="s">
        <v>48</v>
      </c>
      <c r="D45" s="3" t="s">
        <v>10</v>
      </c>
      <c r="E45" s="7">
        <v>1250000</v>
      </c>
      <c r="F45" s="7">
        <v>1225000</v>
      </c>
      <c r="G45" s="8">
        <v>44328</v>
      </c>
      <c r="H45" s="8">
        <v>44353</v>
      </c>
    </row>
    <row r="46" spans="1:8" x14ac:dyDescent="0.25">
      <c r="A46" s="4">
        <v>45</v>
      </c>
      <c r="B46" s="3" t="s">
        <v>56</v>
      </c>
      <c r="C46" s="3" t="s">
        <v>50</v>
      </c>
      <c r="D46" s="3" t="s">
        <v>9</v>
      </c>
      <c r="E46" s="7">
        <v>365750</v>
      </c>
      <c r="F46" s="7">
        <v>355000</v>
      </c>
      <c r="G46" s="8">
        <v>44329</v>
      </c>
      <c r="H46" s="8">
        <v>44423</v>
      </c>
    </row>
    <row r="47" spans="1:8" x14ac:dyDescent="0.25">
      <c r="A47" s="4">
        <v>46</v>
      </c>
      <c r="B47" s="3" t="s">
        <v>31</v>
      </c>
      <c r="C47" s="3" t="s">
        <v>46</v>
      </c>
      <c r="D47" s="3" t="s">
        <v>7</v>
      </c>
      <c r="E47" s="7">
        <v>650000</v>
      </c>
      <c r="F47" s="7">
        <v>598000</v>
      </c>
      <c r="G47" s="8">
        <v>44331</v>
      </c>
      <c r="H47" s="8">
        <v>44356</v>
      </c>
    </row>
    <row r="48" spans="1:8" x14ac:dyDescent="0.25">
      <c r="A48" s="4">
        <v>47</v>
      </c>
      <c r="B48" s="3" t="s">
        <v>91</v>
      </c>
      <c r="C48" s="3" t="s">
        <v>72</v>
      </c>
      <c r="D48" s="3" t="s">
        <v>12</v>
      </c>
      <c r="E48" s="7">
        <v>325000</v>
      </c>
      <c r="F48" s="7">
        <v>325000</v>
      </c>
      <c r="G48" s="8">
        <v>44334</v>
      </c>
      <c r="H48" s="8">
        <v>44347</v>
      </c>
    </row>
    <row r="49" spans="1:8" x14ac:dyDescent="0.25">
      <c r="A49" s="4">
        <v>48</v>
      </c>
      <c r="B49" s="3" t="s">
        <v>32</v>
      </c>
      <c r="C49" s="3" t="s">
        <v>48</v>
      </c>
      <c r="D49" s="3" t="s">
        <v>14</v>
      </c>
      <c r="E49" s="7">
        <v>147800</v>
      </c>
      <c r="F49" s="7">
        <v>150000</v>
      </c>
      <c r="G49" s="8">
        <v>44338</v>
      </c>
      <c r="H49" s="8">
        <v>44363</v>
      </c>
    </row>
    <row r="50" spans="1:8" x14ac:dyDescent="0.25">
      <c r="A50" s="4">
        <v>49</v>
      </c>
      <c r="B50" s="3" t="s">
        <v>70</v>
      </c>
      <c r="C50" s="3" t="s">
        <v>47</v>
      </c>
      <c r="D50" s="3" t="s">
        <v>7</v>
      </c>
      <c r="E50" s="7">
        <v>180000</v>
      </c>
      <c r="F50" s="7">
        <v>175000</v>
      </c>
      <c r="G50" s="8">
        <v>44339</v>
      </c>
      <c r="H50" s="8">
        <v>44392</v>
      </c>
    </row>
    <row r="51" spans="1:8" x14ac:dyDescent="0.25">
      <c r="A51" s="4">
        <v>50</v>
      </c>
      <c r="B51" s="3" t="s">
        <v>33</v>
      </c>
      <c r="C51" s="3" t="s">
        <v>48</v>
      </c>
      <c r="D51" s="3" t="s">
        <v>15</v>
      </c>
      <c r="E51" s="7">
        <v>310000</v>
      </c>
      <c r="F51" s="7">
        <v>291400</v>
      </c>
      <c r="G51" s="8">
        <v>44338</v>
      </c>
      <c r="H51" s="8">
        <v>44376</v>
      </c>
    </row>
    <row r="52" spans="1:8" x14ac:dyDescent="0.25">
      <c r="A52" s="4">
        <v>51</v>
      </c>
      <c r="B52" s="3" t="s">
        <v>92</v>
      </c>
      <c r="C52" s="3" t="s">
        <v>72</v>
      </c>
      <c r="D52" s="3" t="s">
        <v>14</v>
      </c>
      <c r="E52" s="7">
        <v>345000</v>
      </c>
      <c r="F52" s="7">
        <v>335000</v>
      </c>
      <c r="G52" s="8">
        <v>44339</v>
      </c>
      <c r="H52" s="8">
        <v>44370</v>
      </c>
    </row>
    <row r="53" spans="1:8" x14ac:dyDescent="0.25">
      <c r="A53" s="4">
        <v>52</v>
      </c>
      <c r="B53" s="3" t="s">
        <v>93</v>
      </c>
      <c r="C53" s="3" t="s">
        <v>72</v>
      </c>
      <c r="D53" s="3" t="s">
        <v>14</v>
      </c>
      <c r="E53" s="7">
        <v>375000</v>
      </c>
      <c r="F53" s="7">
        <v>330000</v>
      </c>
      <c r="G53" s="8">
        <v>44342</v>
      </c>
      <c r="H53" s="8">
        <v>44438</v>
      </c>
    </row>
    <row r="54" spans="1:8" x14ac:dyDescent="0.25">
      <c r="A54" s="4">
        <v>53</v>
      </c>
      <c r="B54" s="3" t="s">
        <v>34</v>
      </c>
      <c r="C54" s="3" t="s">
        <v>47</v>
      </c>
      <c r="D54" s="3" t="s">
        <v>9</v>
      </c>
      <c r="E54" s="7">
        <v>215000</v>
      </c>
      <c r="F54" s="7">
        <v>195000</v>
      </c>
      <c r="G54" s="8">
        <v>44344</v>
      </c>
      <c r="H54" s="8">
        <v>44365</v>
      </c>
    </row>
    <row r="55" spans="1:8" x14ac:dyDescent="0.25">
      <c r="A55" s="4">
        <v>54</v>
      </c>
      <c r="B55" s="3" t="s">
        <v>94</v>
      </c>
      <c r="C55" s="3" t="s">
        <v>72</v>
      </c>
      <c r="D55" s="3" t="s">
        <v>14</v>
      </c>
      <c r="E55" s="7">
        <v>450000</v>
      </c>
      <c r="F55" s="7">
        <v>400000</v>
      </c>
      <c r="G55" s="8">
        <v>44344</v>
      </c>
      <c r="H55" s="8">
        <v>44423</v>
      </c>
    </row>
    <row r="56" spans="1:8" x14ac:dyDescent="0.25">
      <c r="A56" s="4">
        <v>55</v>
      </c>
      <c r="B56" s="3" t="s">
        <v>57</v>
      </c>
      <c r="C56" s="3" t="s">
        <v>50</v>
      </c>
      <c r="D56" s="3" t="s">
        <v>7</v>
      </c>
      <c r="E56" s="7">
        <v>315250</v>
      </c>
      <c r="F56" s="7">
        <v>300000</v>
      </c>
      <c r="G56" s="8">
        <v>44344</v>
      </c>
      <c r="H56" s="8">
        <v>44409</v>
      </c>
    </row>
    <row r="57" spans="1:8" x14ac:dyDescent="0.25">
      <c r="A57" s="4">
        <v>56</v>
      </c>
      <c r="B57" s="3" t="s">
        <v>35</v>
      </c>
      <c r="C57" s="3" t="s">
        <v>46</v>
      </c>
      <c r="D57" s="3" t="s">
        <v>7</v>
      </c>
      <c r="E57" s="7">
        <v>475000</v>
      </c>
      <c r="F57" s="7">
        <v>450000</v>
      </c>
      <c r="G57" s="8">
        <v>44347</v>
      </c>
      <c r="H57" s="8">
        <v>44427</v>
      </c>
    </row>
    <row r="58" spans="1:8" x14ac:dyDescent="0.25">
      <c r="A58" s="4">
        <v>57</v>
      </c>
      <c r="B58" s="3" t="s">
        <v>95</v>
      </c>
      <c r="C58" s="3" t="s">
        <v>72</v>
      </c>
      <c r="D58" s="3" t="s">
        <v>12</v>
      </c>
      <c r="E58" s="7">
        <v>400000</v>
      </c>
      <c r="F58" s="7">
        <v>375000</v>
      </c>
      <c r="G58" s="8">
        <v>44347</v>
      </c>
      <c r="H58" s="8">
        <v>44392</v>
      </c>
    </row>
    <row r="59" spans="1:8" x14ac:dyDescent="0.25">
      <c r="A59" s="4">
        <v>58</v>
      </c>
      <c r="B59" s="3" t="s">
        <v>58</v>
      </c>
      <c r="C59" s="3" t="s">
        <v>50</v>
      </c>
      <c r="D59" s="3" t="s">
        <v>59</v>
      </c>
      <c r="E59" s="7">
        <v>316000</v>
      </c>
      <c r="F59" s="7">
        <v>316000</v>
      </c>
      <c r="G59" s="8">
        <v>44347</v>
      </c>
      <c r="H59" s="8">
        <v>44377</v>
      </c>
    </row>
    <row r="60" spans="1:8" x14ac:dyDescent="0.25">
      <c r="A60" s="4">
        <v>59</v>
      </c>
      <c r="B60" s="3" t="s">
        <v>36</v>
      </c>
      <c r="C60" s="3" t="s">
        <v>46</v>
      </c>
      <c r="D60" s="3" t="s">
        <v>12</v>
      </c>
      <c r="E60" s="7">
        <v>289900</v>
      </c>
      <c r="F60" s="7">
        <v>279000</v>
      </c>
      <c r="G60" s="8">
        <v>44347</v>
      </c>
      <c r="H60" s="8">
        <v>44348</v>
      </c>
    </row>
    <row r="61" spans="1:8" x14ac:dyDescent="0.25">
      <c r="A61" s="4">
        <v>60</v>
      </c>
      <c r="B61" s="3" t="s">
        <v>60</v>
      </c>
      <c r="C61" s="3" t="s">
        <v>50</v>
      </c>
      <c r="D61" s="3" t="s">
        <v>7</v>
      </c>
      <c r="E61" s="7">
        <v>345000</v>
      </c>
      <c r="F61" s="7">
        <v>330000</v>
      </c>
      <c r="G61" s="8">
        <v>44348</v>
      </c>
      <c r="H61" s="8">
        <v>44423</v>
      </c>
    </row>
    <row r="62" spans="1:8" x14ac:dyDescent="0.25">
      <c r="A62" s="4">
        <v>61</v>
      </c>
      <c r="B62" s="3" t="s">
        <v>37</v>
      </c>
      <c r="C62" s="3" t="s">
        <v>47</v>
      </c>
      <c r="D62" s="3" t="s">
        <v>14</v>
      </c>
      <c r="E62" s="7">
        <v>259900</v>
      </c>
      <c r="F62" s="7">
        <v>246905</v>
      </c>
      <c r="G62" s="8">
        <v>44349</v>
      </c>
      <c r="H62" s="8">
        <v>44441</v>
      </c>
    </row>
    <row r="63" spans="1:8" x14ac:dyDescent="0.25">
      <c r="A63" s="4">
        <v>62</v>
      </c>
      <c r="B63" s="3" t="s">
        <v>96</v>
      </c>
      <c r="C63" s="3" t="s">
        <v>72</v>
      </c>
      <c r="D63" s="3" t="s">
        <v>59</v>
      </c>
      <c r="E63" s="7">
        <v>399000</v>
      </c>
      <c r="F63" s="7">
        <v>350000</v>
      </c>
      <c r="G63" s="8">
        <v>44349</v>
      </c>
      <c r="H63" s="8">
        <v>44530</v>
      </c>
    </row>
    <row r="64" spans="1:8" x14ac:dyDescent="0.25">
      <c r="A64" s="4">
        <v>63</v>
      </c>
      <c r="B64" s="3" t="s">
        <v>97</v>
      </c>
      <c r="C64" s="3" t="s">
        <v>72</v>
      </c>
      <c r="D64" s="3" t="s">
        <v>7</v>
      </c>
      <c r="E64" s="7">
        <v>410000</v>
      </c>
      <c r="F64" s="7">
        <v>350750</v>
      </c>
      <c r="G64" s="8">
        <v>44350</v>
      </c>
      <c r="H64" s="8">
        <v>44484</v>
      </c>
    </row>
    <row r="65" spans="1:8" x14ac:dyDescent="0.25">
      <c r="A65" s="4">
        <v>64</v>
      </c>
      <c r="B65" s="3" t="s">
        <v>98</v>
      </c>
      <c r="C65" s="3" t="s">
        <v>72</v>
      </c>
      <c r="D65" s="3" t="s">
        <v>15</v>
      </c>
      <c r="E65" s="7">
        <v>285750</v>
      </c>
      <c r="F65" s="7">
        <v>300000</v>
      </c>
      <c r="G65" s="8">
        <v>44352</v>
      </c>
      <c r="H65" s="8">
        <v>44378</v>
      </c>
    </row>
    <row r="66" spans="1:8" x14ac:dyDescent="0.25">
      <c r="A66" s="4">
        <v>65</v>
      </c>
      <c r="B66" s="3" t="s">
        <v>38</v>
      </c>
      <c r="C66" s="3" t="s">
        <v>48</v>
      </c>
      <c r="D66" s="3" t="s">
        <v>8</v>
      </c>
      <c r="E66" s="7">
        <v>189900</v>
      </c>
      <c r="F66" s="7">
        <v>186102</v>
      </c>
      <c r="G66" s="8">
        <v>44353</v>
      </c>
      <c r="H66" s="8">
        <v>44403</v>
      </c>
    </row>
    <row r="67" spans="1:8" x14ac:dyDescent="0.25">
      <c r="A67" s="4">
        <v>66</v>
      </c>
      <c r="B67" s="3" t="s">
        <v>61</v>
      </c>
      <c r="C67" s="3" t="s">
        <v>50</v>
      </c>
      <c r="D67" s="3" t="s">
        <v>9</v>
      </c>
      <c r="E67" s="7">
        <v>335000</v>
      </c>
      <c r="F67" s="7">
        <v>330000</v>
      </c>
      <c r="G67" s="8">
        <v>44357</v>
      </c>
      <c r="H67" s="8">
        <v>44454</v>
      </c>
    </row>
    <row r="68" spans="1:8" x14ac:dyDescent="0.25">
      <c r="A68" s="4">
        <v>67</v>
      </c>
      <c r="B68" s="3" t="s">
        <v>99</v>
      </c>
      <c r="C68" s="3" t="s">
        <v>72</v>
      </c>
      <c r="D68" s="3" t="s">
        <v>8</v>
      </c>
      <c r="E68" s="7">
        <v>250000</v>
      </c>
      <c r="F68" s="7">
        <v>275000</v>
      </c>
      <c r="G68" s="8">
        <v>44359</v>
      </c>
      <c r="H68" s="8">
        <v>44372</v>
      </c>
    </row>
    <row r="69" spans="1:8" x14ac:dyDescent="0.25">
      <c r="A69" s="4">
        <v>68</v>
      </c>
      <c r="B69" s="3" t="s">
        <v>39</v>
      </c>
      <c r="C69" s="3" t="s">
        <v>46</v>
      </c>
      <c r="D69" s="3" t="s">
        <v>11</v>
      </c>
      <c r="E69" s="7">
        <v>275000</v>
      </c>
      <c r="F69" s="7">
        <v>264000</v>
      </c>
      <c r="G69" s="8">
        <v>44360</v>
      </c>
      <c r="H69" s="8">
        <v>44398</v>
      </c>
    </row>
    <row r="70" spans="1:8" x14ac:dyDescent="0.25">
      <c r="A70" s="4">
        <v>69</v>
      </c>
      <c r="B70" s="3" t="s">
        <v>40</v>
      </c>
      <c r="C70" s="3" t="s">
        <v>48</v>
      </c>
      <c r="D70" s="3" t="s">
        <v>8</v>
      </c>
      <c r="E70" s="7">
        <v>589000</v>
      </c>
      <c r="F70" s="7">
        <v>575000</v>
      </c>
      <c r="G70" s="8">
        <v>44365</v>
      </c>
      <c r="H70" s="8">
        <v>44385</v>
      </c>
    </row>
    <row r="71" spans="1:8" x14ac:dyDescent="0.25">
      <c r="A71" s="4">
        <v>70</v>
      </c>
      <c r="B71" s="3" t="s">
        <v>62</v>
      </c>
      <c r="C71" s="3" t="s">
        <v>50</v>
      </c>
      <c r="D71" s="3" t="s">
        <v>13</v>
      </c>
      <c r="E71" s="7">
        <v>345670</v>
      </c>
      <c r="F71" s="7">
        <v>345000</v>
      </c>
      <c r="G71" s="8">
        <v>44367</v>
      </c>
      <c r="H71" s="8">
        <v>44469</v>
      </c>
    </row>
    <row r="72" spans="1:8" x14ac:dyDescent="0.25">
      <c r="A72" s="4">
        <v>71</v>
      </c>
      <c r="B72" s="3" t="s">
        <v>41</v>
      </c>
      <c r="C72" s="3" t="s">
        <v>46</v>
      </c>
      <c r="D72" s="3" t="s">
        <v>13</v>
      </c>
      <c r="E72" s="7">
        <v>254500</v>
      </c>
      <c r="F72" s="7">
        <v>236685</v>
      </c>
      <c r="G72" s="8">
        <v>44370</v>
      </c>
      <c r="H72" s="8">
        <v>44460</v>
      </c>
    </row>
    <row r="73" spans="1:8" x14ac:dyDescent="0.25">
      <c r="A73" s="4">
        <v>72</v>
      </c>
      <c r="B73" s="3" t="s">
        <v>100</v>
      </c>
      <c r="C73" s="3" t="s">
        <v>72</v>
      </c>
      <c r="D73" s="3" t="s">
        <v>12</v>
      </c>
      <c r="E73" s="7">
        <v>300000</v>
      </c>
      <c r="F73" s="7">
        <v>250000</v>
      </c>
      <c r="G73" s="8">
        <v>44370</v>
      </c>
      <c r="H73" s="8">
        <v>44502</v>
      </c>
    </row>
    <row r="74" spans="1:8" x14ac:dyDescent="0.25">
      <c r="A74" s="4">
        <v>73</v>
      </c>
      <c r="B74" s="3" t="s">
        <v>44</v>
      </c>
      <c r="C74" s="3" t="s">
        <v>46</v>
      </c>
      <c r="D74" s="3" t="s">
        <v>7</v>
      </c>
      <c r="E74" s="7">
        <v>555000</v>
      </c>
      <c r="F74" s="7">
        <v>565000</v>
      </c>
      <c r="G74" s="8">
        <v>44371</v>
      </c>
      <c r="H74" s="8">
        <v>44377</v>
      </c>
    </row>
    <row r="75" spans="1:8" x14ac:dyDescent="0.25">
      <c r="A75" s="4">
        <v>74</v>
      </c>
      <c r="B75" s="3" t="s">
        <v>101</v>
      </c>
      <c r="C75" s="3" t="s">
        <v>72</v>
      </c>
      <c r="D75" s="3" t="s">
        <v>14</v>
      </c>
      <c r="E75" s="7">
        <v>275900</v>
      </c>
      <c r="F75" s="7">
        <v>250000</v>
      </c>
      <c r="G75" s="8">
        <v>44371</v>
      </c>
      <c r="H75" s="8">
        <v>44423</v>
      </c>
    </row>
    <row r="76" spans="1:8" x14ac:dyDescent="0.25">
      <c r="A76" s="4">
        <v>75</v>
      </c>
      <c r="B76" s="3" t="s">
        <v>71</v>
      </c>
      <c r="C76" s="3" t="s">
        <v>48</v>
      </c>
      <c r="D76" s="3" t="s">
        <v>9</v>
      </c>
      <c r="E76" s="7">
        <v>475000</v>
      </c>
      <c r="F76" s="7">
        <v>455000</v>
      </c>
      <c r="G76" s="8">
        <v>44371</v>
      </c>
      <c r="H76" s="8">
        <v>44457</v>
      </c>
    </row>
    <row r="77" spans="1:8" x14ac:dyDescent="0.25">
      <c r="A77" s="4">
        <v>76</v>
      </c>
      <c r="B77" s="3" t="s">
        <v>42</v>
      </c>
      <c r="C77" s="3" t="s">
        <v>47</v>
      </c>
      <c r="D77" s="3" t="s">
        <v>14</v>
      </c>
      <c r="E77" s="7">
        <v>165900</v>
      </c>
      <c r="F77" s="7">
        <v>159264</v>
      </c>
      <c r="G77" s="8">
        <v>44376</v>
      </c>
      <c r="H77" s="8">
        <v>44445</v>
      </c>
    </row>
    <row r="78" spans="1:8" x14ac:dyDescent="0.25">
      <c r="A78" s="4">
        <v>77</v>
      </c>
      <c r="B78" s="3" t="s">
        <v>102</v>
      </c>
      <c r="C78" s="3" t="s">
        <v>72</v>
      </c>
      <c r="D78" s="3" t="s">
        <v>10</v>
      </c>
      <c r="E78" s="7">
        <v>299999</v>
      </c>
      <c r="F78" s="7">
        <v>280000</v>
      </c>
      <c r="G78" s="8">
        <v>44376</v>
      </c>
      <c r="H78" s="8">
        <v>44469</v>
      </c>
    </row>
    <row r="79" spans="1:8" x14ac:dyDescent="0.25">
      <c r="A79" s="4">
        <v>78</v>
      </c>
      <c r="B79" s="3" t="s">
        <v>64</v>
      </c>
      <c r="C79" s="3" t="s">
        <v>50</v>
      </c>
      <c r="D79" s="3" t="s">
        <v>7</v>
      </c>
      <c r="E79" s="7">
        <v>400000</v>
      </c>
      <c r="F79" s="7">
        <v>400000</v>
      </c>
      <c r="G79" s="8">
        <v>44377</v>
      </c>
      <c r="H79" s="8">
        <v>44392</v>
      </c>
    </row>
    <row r="80" spans="1:8" x14ac:dyDescent="0.25">
      <c r="A80" s="4">
        <v>79</v>
      </c>
      <c r="B80" s="3" t="s">
        <v>103</v>
      </c>
      <c r="C80" s="3" t="s">
        <v>72</v>
      </c>
      <c r="D80" s="3" t="s">
        <v>10</v>
      </c>
      <c r="E80" s="7">
        <v>339999</v>
      </c>
      <c r="F80" s="7">
        <v>310000</v>
      </c>
      <c r="G80" s="8">
        <v>44377</v>
      </c>
      <c r="H80" s="8">
        <v>44470</v>
      </c>
    </row>
    <row r="81" spans="1:8" x14ac:dyDescent="0.25">
      <c r="A81" s="4">
        <v>80</v>
      </c>
      <c r="B81" s="3" t="s">
        <v>63</v>
      </c>
      <c r="C81" s="3" t="s">
        <v>50</v>
      </c>
      <c r="D81" s="3" t="s">
        <v>9</v>
      </c>
      <c r="E81" s="7">
        <v>380500</v>
      </c>
      <c r="F81" s="7">
        <v>365000</v>
      </c>
      <c r="G81" s="8">
        <v>44377</v>
      </c>
      <c r="H81" s="8">
        <v>44440</v>
      </c>
    </row>
    <row r="82" spans="1:8" x14ac:dyDescent="0.25">
      <c r="A82" s="4">
        <v>81</v>
      </c>
      <c r="B82" s="3" t="s">
        <v>43</v>
      </c>
      <c r="C82" s="3" t="s">
        <v>46</v>
      </c>
      <c r="D82" s="3" t="s">
        <v>15</v>
      </c>
      <c r="E82" s="7">
        <v>245900</v>
      </c>
      <c r="F82" s="7">
        <v>233605</v>
      </c>
      <c r="G82" s="8">
        <v>44377</v>
      </c>
      <c r="H82" s="8">
        <v>44424</v>
      </c>
    </row>
  </sheetData>
  <pageMargins left="0.7" right="0.7" top="0.75" bottom="0.75" header="0.3" footer="0.3"/>
  <pageSetup fitToHeight="2" orientation="landscape" r:id="rId1"/>
  <headerFooter>
    <oddFooter>&amp;LAbby Ramos Cortez&amp;C&amp;A&amp;R&amp;F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SSBM89XY1Dxz1JnVJtEGwH6HEIVX6XsDpoJd80fMgk4=-~9cm919kiZOEYfeL1WrxBfg==</id>
</project>
</file>

<file path=customXml/itemProps1.xml><?xml version="1.0" encoding="utf-8"?>
<ds:datastoreItem xmlns:ds="http://schemas.openxmlformats.org/officeDocument/2006/customXml" ds:itemID="{C7D1F12E-2D43-4179-9E15-23FC47A88A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Subtotals</vt:lpstr>
      <vt:lpstr>PivotTable</vt:lpstr>
      <vt:lpstr>Selling Price</vt:lpstr>
      <vt:lpstr>Sales Data</vt:lpstr>
      <vt:lpstr>Sales Chart</vt:lpstr>
      <vt:lpstr>'Sales Subtotals'!Print_Area</vt:lpstr>
      <vt:lpstr>'Sales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2009-06-11T04:38:00Z</cp:lastPrinted>
  <dcterms:created xsi:type="dcterms:W3CDTF">2004-09-21T13:02:15Z</dcterms:created>
  <dcterms:modified xsi:type="dcterms:W3CDTF">2020-11-03T19:21:20Z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