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econ321/Excel Files/"/>
    </mc:Choice>
  </mc:AlternateContent>
  <xr:revisionPtr revIDLastSave="493" documentId="11_0CD2AF6ACD5789868FA65ECCAE42EA040DEAF3C5" xr6:coauthVersionLast="47" xr6:coauthVersionMax="47" xr10:uidLastSave="{787ABDB7-A597-4A39-9620-1BAAE078515A}"/>
  <bookViews>
    <workbookView xWindow="-110" yWindow="-110" windowWidth="19420" windowHeight="10300" firstSheet="1" activeTab="4" xr2:uid="{00000000-000D-0000-FFFF-FFFF00000000}"/>
  </bookViews>
  <sheets>
    <sheet name="Raw Data 1" sheetId="1" r:id="rId1"/>
    <sheet name="Raw Data 2" sheetId="2" r:id="rId2"/>
    <sheet name="Data Used" sheetId="3" r:id="rId3"/>
    <sheet name="LN(Lognormal Distribution)" sheetId="4" r:id="rId4"/>
    <sheet name="Statiscal Summary 1" sheetId="5" r:id="rId5"/>
    <sheet name="Statistical Summary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4" l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K5" i="1"/>
  <c r="I5" i="1"/>
</calcChain>
</file>

<file path=xl/sharedStrings.xml><?xml version="1.0" encoding="utf-8"?>
<sst xmlns="http://schemas.openxmlformats.org/spreadsheetml/2006/main" count="762" uniqueCount="103">
  <si>
    <t>Title: State Political Parties</t>
  </si>
  <si>
    <t>Timeframe: 2015</t>
  </si>
  <si>
    <t>Notes: See http://kff.org/other/state-indicator/state-political-parties/ for notes and sources.</t>
  </si>
  <si>
    <t>Location</t>
  </si>
  <si>
    <t>Governor Political Affiliation</t>
  </si>
  <si>
    <t>State Senate Majority Political Affiliation</t>
  </si>
  <si>
    <t>State House Majority Political Affiliation</t>
  </si>
  <si>
    <t>Alabama</t>
  </si>
  <si>
    <t>Republican</t>
  </si>
  <si>
    <t>Alaska</t>
  </si>
  <si>
    <t>Independent</t>
  </si>
  <si>
    <t>Arizona</t>
  </si>
  <si>
    <t>Arkansas</t>
  </si>
  <si>
    <t>California</t>
  </si>
  <si>
    <t>Democrat</t>
  </si>
  <si>
    <t>Colorado</t>
  </si>
  <si>
    <t>Connecticut</t>
  </si>
  <si>
    <t>Delaware</t>
  </si>
  <si>
    <t>N/A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</si>
  <si>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</si>
  <si>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</si>
  <si>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</si>
  <si>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</si>
  <si>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</si>
  <si>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</si>
  <si>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</si>
  <si>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</si>
  <si>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</si>
  <si>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</si>
  <si>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</si>
  <si>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</si>
  <si>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</si>
  <si>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</si>
  <si>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</si>
  <si>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</si>
  <si>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</si>
  <si>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</si>
  <si>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</si>
  <si>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</si>
  <si>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</si>
  <si>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</si>
  <si>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</si>
  <si>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</si>
  <si>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</si>
  <si>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</si>
  <si>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</si>
  <si>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</si>
  <si>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</si>
  <si>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</si>
  <si>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</si>
  <si>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</si>
  <si>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</si>
  <si>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</si>
  <si>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</si>
  <si>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</si>
  <si>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</si>
  <si>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</si>
  <si>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</si>
  <si>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</si>
  <si>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</si>
  <si>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</si>
  <si>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Cigarette Excise Tax Rates</t>
  </si>
  <si>
    <t>Median Annual Income</t>
  </si>
  <si>
    <t>Total Gross State Product</t>
  </si>
  <si>
    <t>Total Residents</t>
  </si>
  <si>
    <t>State Tax Collections per Capita</t>
  </si>
  <si>
    <t>Per Capita State Government Spending</t>
  </si>
  <si>
    <t>% Metropolitan</t>
  </si>
  <si>
    <t>% Blue Collar Workers</t>
  </si>
  <si>
    <t>2013 Unemployment Rate</t>
  </si>
  <si>
    <t>% Metropolitian</t>
  </si>
  <si>
    <t>% Blue collar</t>
  </si>
  <si>
    <t>% Unemployment Rate</t>
  </si>
  <si>
    <t>Gross State product per capita</t>
  </si>
  <si>
    <t>Total residents (thousands)</t>
  </si>
  <si>
    <t>Description</t>
  </si>
  <si>
    <t>Code</t>
  </si>
  <si>
    <t>GOV</t>
  </si>
  <si>
    <t>SENATE</t>
  </si>
  <si>
    <t>HOUSE</t>
  </si>
  <si>
    <t>TAXPC</t>
  </si>
  <si>
    <t>TAXCIG</t>
  </si>
  <si>
    <t>GOVPC</t>
  </si>
  <si>
    <t>METRO</t>
  </si>
  <si>
    <t>BLUE</t>
  </si>
  <si>
    <t>UNR</t>
  </si>
  <si>
    <t>HHINC</t>
  </si>
  <si>
    <t>POP</t>
  </si>
  <si>
    <t>GSPPC</t>
  </si>
  <si>
    <t>LN-TAXPC</t>
  </si>
  <si>
    <t>LN-TAXCIG</t>
  </si>
  <si>
    <t>LN-GOVPC</t>
  </si>
  <si>
    <t>LN-METRO</t>
  </si>
  <si>
    <t>LN-BLUE</t>
  </si>
  <si>
    <t>LN-UNR</t>
  </si>
  <si>
    <t>LN-HHINC</t>
  </si>
  <si>
    <t>Mean</t>
  </si>
  <si>
    <t>Standard Error</t>
  </si>
  <si>
    <t>Median</t>
  </si>
  <si>
    <t>Standard Deviation</t>
  </si>
  <si>
    <t>Sample Variance</t>
  </si>
  <si>
    <t>Count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</si>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</sst>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TAXCIG vs LN-UNR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'LN(Lognormal Distribution)'!$N$1</c:f>
              <c:strCache>
                <c:ptCount val="1"/>
                <c:pt idx="0">
                  <c:v>LN-UNR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'LN(Lognormal Distribution)'!$J$2:$J$51</c:f>
              <c:numCache>
                <c:formatCode>General</c:formatCode>
                <c:ptCount val="50"/>
                <c:pt idx="0">
                  <c:v>-0.84397007029452897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0.13976194237515863</c:v>
                </c:pt>
                <c:pt idx="4">
                  <c:v>-0.13926206733350766</c:v>
                </c:pt>
                <c:pt idx="5">
                  <c:v>-0.1743533871447778</c:v>
                </c:pt>
                <c:pt idx="6">
                  <c:v>1.2237754316221157</c:v>
                </c:pt>
                <c:pt idx="7">
                  <c:v>0.47000362924573563</c:v>
                </c:pt>
                <c:pt idx="8">
                  <c:v>0.29266961396282004</c:v>
                </c:pt>
                <c:pt idx="9">
                  <c:v>-0.9942522733438669</c:v>
                </c:pt>
                <c:pt idx="10">
                  <c:v>1.1631508098056809</c:v>
                </c:pt>
                <c:pt idx="11">
                  <c:v>-0.56211891815354131</c:v>
                </c:pt>
                <c:pt idx="12">
                  <c:v>0.68309684470644383</c:v>
                </c:pt>
                <c:pt idx="13">
                  <c:v>0</c:v>
                </c:pt>
                <c:pt idx="14">
                  <c:v>0.30748469974796072</c:v>
                </c:pt>
                <c:pt idx="15">
                  <c:v>-0.23572233352106983</c:v>
                </c:pt>
                <c:pt idx="16">
                  <c:v>-0.51082562376599072</c:v>
                </c:pt>
                <c:pt idx="17">
                  <c:v>-1.0216512475319814</c:v>
                </c:pt>
                <c:pt idx="18">
                  <c:v>0.69314718055994529</c:v>
                </c:pt>
                <c:pt idx="19">
                  <c:v>0.69314718055994529</c:v>
                </c:pt>
                <c:pt idx="20">
                  <c:v>1.2556160374777743</c:v>
                </c:pt>
                <c:pt idx="21">
                  <c:v>0.69314718055994529</c:v>
                </c:pt>
                <c:pt idx="22">
                  <c:v>1.0402767116551463</c:v>
                </c:pt>
                <c:pt idx="23">
                  <c:v>-0.38566248081198462</c:v>
                </c:pt>
                <c:pt idx="24">
                  <c:v>-1.7719568419318752</c:v>
                </c:pt>
                <c:pt idx="25">
                  <c:v>0.53062825106217038</c:v>
                </c:pt>
                <c:pt idx="26">
                  <c:v>-0.44628710262841947</c:v>
                </c:pt>
                <c:pt idx="27">
                  <c:v>-0.22314355131420971</c:v>
                </c:pt>
                <c:pt idx="28">
                  <c:v>0.57661336430399379</c:v>
                </c:pt>
                <c:pt idx="29">
                  <c:v>0.99325177301028345</c:v>
                </c:pt>
                <c:pt idx="30">
                  <c:v>0.50681760236845186</c:v>
                </c:pt>
                <c:pt idx="31">
                  <c:v>1.4701758451005926</c:v>
                </c:pt>
                <c:pt idx="32">
                  <c:v>-0.79850769621777162</c:v>
                </c:pt>
                <c:pt idx="33">
                  <c:v>-0.82098055206983023</c:v>
                </c:pt>
                <c:pt idx="34">
                  <c:v>0.22314355131420976</c:v>
                </c:pt>
                <c:pt idx="35">
                  <c:v>2.9558802241544429E-2</c:v>
                </c:pt>
                <c:pt idx="36">
                  <c:v>0.27002713721306021</c:v>
                </c:pt>
                <c:pt idx="37">
                  <c:v>0.47000362924573563</c:v>
                </c:pt>
                <c:pt idx="38">
                  <c:v>1.2527629684953681</c:v>
                </c:pt>
                <c:pt idx="39">
                  <c:v>-0.56211891815354131</c:v>
                </c:pt>
                <c:pt idx="40">
                  <c:v>0.42526773540434409</c:v>
                </c:pt>
                <c:pt idx="41">
                  <c:v>-0.4780358009429998</c:v>
                </c:pt>
                <c:pt idx="42">
                  <c:v>0.34358970439007686</c:v>
                </c:pt>
                <c:pt idx="43">
                  <c:v>0.53062825106217038</c:v>
                </c:pt>
                <c:pt idx="44">
                  <c:v>1.0116009116784799</c:v>
                </c:pt>
                <c:pt idx="45">
                  <c:v>-1.2039728043259361</c:v>
                </c:pt>
                <c:pt idx="46">
                  <c:v>1.1085626195212777</c:v>
                </c:pt>
                <c:pt idx="47">
                  <c:v>-0.59783700075562041</c:v>
                </c:pt>
                <c:pt idx="48">
                  <c:v>0.9242589015233319</c:v>
                </c:pt>
                <c:pt idx="49">
                  <c:v>-0.51082562376599072</c:v>
                </c:pt>
              </c:numCache>
            </c:numRef>
          </c:xVal>
          <c:yVal>
            <c:numRef>
              <c:f>'LN(Lognormal Distribution)'!$N$2:$N$51</c:f>
              <c:numCache>
                <c:formatCode>General</c:formatCode>
                <c:ptCount val="50"/>
                <c:pt idx="0">
                  <c:v>1.8562979903656263</c:v>
                </c:pt>
                <c:pt idx="1">
                  <c:v>1.8870696490323799</c:v>
                </c:pt>
                <c:pt idx="2">
                  <c:v>2.0794415416798357</c:v>
                </c:pt>
                <c:pt idx="3">
                  <c:v>2.0412203288596382</c:v>
                </c:pt>
                <c:pt idx="4">
                  <c:v>2.1747517214841605</c:v>
                </c:pt>
                <c:pt idx="5">
                  <c:v>1.8870696490323799</c:v>
                </c:pt>
                <c:pt idx="6">
                  <c:v>2.0412203288596382</c:v>
                </c:pt>
                <c:pt idx="7">
                  <c:v>1.8870696490323799</c:v>
                </c:pt>
                <c:pt idx="8">
                  <c:v>1.9315214116032138</c:v>
                </c:pt>
                <c:pt idx="9">
                  <c:v>2.0794415416798357</c:v>
                </c:pt>
                <c:pt idx="10">
                  <c:v>1.547562508716013</c:v>
                </c:pt>
                <c:pt idx="11">
                  <c:v>1.791759469228055</c:v>
                </c:pt>
                <c:pt idx="12">
                  <c:v>2.2082744135228043</c:v>
                </c:pt>
                <c:pt idx="13">
                  <c:v>1.9878743481543455</c:v>
                </c:pt>
                <c:pt idx="14">
                  <c:v>1.5040773967762742</c:v>
                </c:pt>
                <c:pt idx="15">
                  <c:v>1.6677068205580761</c:v>
                </c:pt>
                <c:pt idx="16">
                  <c:v>2.1162555148025524</c:v>
                </c:pt>
                <c:pt idx="17">
                  <c:v>1.791759469228055</c:v>
                </c:pt>
                <c:pt idx="18">
                  <c:v>1.8870696490323799</c:v>
                </c:pt>
                <c:pt idx="19">
                  <c:v>1.8718021769015913</c:v>
                </c:pt>
                <c:pt idx="20">
                  <c:v>1.9740810260220096</c:v>
                </c:pt>
                <c:pt idx="21">
                  <c:v>2.1747517214841605</c:v>
                </c:pt>
                <c:pt idx="22">
                  <c:v>1.589235205116581</c:v>
                </c:pt>
                <c:pt idx="23">
                  <c:v>2.1282317058492679</c:v>
                </c:pt>
                <c:pt idx="24">
                  <c:v>1.8562979903656263</c:v>
                </c:pt>
                <c:pt idx="25">
                  <c:v>1.7227665977411037</c:v>
                </c:pt>
                <c:pt idx="26">
                  <c:v>1.3609765531356006</c:v>
                </c:pt>
                <c:pt idx="27">
                  <c:v>2.2617630984737906</c:v>
                </c:pt>
                <c:pt idx="28">
                  <c:v>1.6486586255873816</c:v>
                </c:pt>
                <c:pt idx="29">
                  <c:v>2.066862759472976</c:v>
                </c:pt>
                <c:pt idx="30">
                  <c:v>1.9315214116032138</c:v>
                </c:pt>
                <c:pt idx="31">
                  <c:v>2.0149030205422647</c:v>
                </c:pt>
                <c:pt idx="32">
                  <c:v>2.0412203288596382</c:v>
                </c:pt>
                <c:pt idx="33">
                  <c:v>1.0296194171811583</c:v>
                </c:pt>
                <c:pt idx="34">
                  <c:v>2.0014800002101238</c:v>
                </c:pt>
                <c:pt idx="35">
                  <c:v>1.7227665977411037</c:v>
                </c:pt>
                <c:pt idx="36">
                  <c:v>2.0281482472922852</c:v>
                </c:pt>
                <c:pt idx="37">
                  <c:v>1.9878743481543455</c:v>
                </c:pt>
                <c:pt idx="38">
                  <c:v>2.2512917986064953</c:v>
                </c:pt>
                <c:pt idx="39">
                  <c:v>1.9878743481543455</c:v>
                </c:pt>
                <c:pt idx="40">
                  <c:v>1.3083328196501787</c:v>
                </c:pt>
                <c:pt idx="41">
                  <c:v>2.1041341542702074</c:v>
                </c:pt>
                <c:pt idx="42">
                  <c:v>1.8405496333974869</c:v>
                </c:pt>
                <c:pt idx="43">
                  <c:v>1.4586150226995167</c:v>
                </c:pt>
                <c:pt idx="44">
                  <c:v>1.5040773967762742</c:v>
                </c:pt>
                <c:pt idx="45">
                  <c:v>1.7047480922384253</c:v>
                </c:pt>
                <c:pt idx="46">
                  <c:v>1.9315214116032138</c:v>
                </c:pt>
                <c:pt idx="47">
                  <c:v>1.8562979903656263</c:v>
                </c:pt>
                <c:pt idx="48">
                  <c:v>1.8870696490323799</c:v>
                </c:pt>
                <c:pt idx="49">
                  <c:v>1.5260563034950492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848-8FCC-353B1F78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4656"/>
        <c:axId val="1651117984"/>
      </c:scatterChart>
      <c:valAx>
        <c:axId val="1651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17984"/>
        <c:crosses val="autoZero"/>
        <c:crossBetween val="midCat"/>
      </c:valAx>
      <c:valAx>
        <c:axId val="16511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146050</xdr:rowOff>
    </xdr:from>
    <xdr:to>
      <xdr:col>23</xdr:col>
      <xdr:colOff>104775</xdr:colOff>
      <xdr:row>15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ACD649-736F-ABD2-3B87-7996B641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workbookViewId="0">
      <selection activeCell="U9" sqref="U9"/>
    </sheetView>
  </sheetViews>
  <sheetFormatPr defaultRowHeight="14.5" x14ac:dyDescent="0.35"/>
  <cols>
    <col min="1" max="1" width="79.08984375" bestFit="1" customWidth="1"/>
    <col min="2" max="2" width="24.36328125" bestFit="1" customWidth="1"/>
    <col min="3" max="3" width="34.453125" bestFit="1" customWidth="1"/>
    <col min="4" max="4" width="34.08984375" bestFit="1" customWidth="1"/>
    <col min="5" max="5" width="27.1796875" bestFit="1" customWidth="1"/>
    <col min="6" max="6" width="27.08984375" bestFit="1" customWidth="1"/>
    <col min="7" max="7" width="33.453125" bestFit="1" customWidth="1"/>
    <col min="8" max="8" width="13.81640625" bestFit="1" customWidth="1"/>
    <col min="9" max="9" width="14.26953125" bestFit="1" customWidth="1"/>
    <col min="10" max="10" width="19.36328125" bestFit="1" customWidth="1"/>
    <col min="11" max="11" width="11.36328125" bestFit="1" customWidth="1"/>
    <col min="12" max="12" width="22.6328125" bestFit="1" customWidth="1"/>
    <col min="13" max="13" width="20" bestFit="1" customWidth="1"/>
    <col min="14" max="14" width="20.36328125" bestFit="1" customWidth="1"/>
    <col min="16" max="16" width="22" bestFit="1" customWidth="1"/>
    <col min="17" max="17" width="13.54296875" bestFit="1" customWidth="1"/>
    <col min="18" max="18" width="26.26953125" bestFit="1" customWidth="1"/>
  </cols>
  <sheetData>
    <row r="1" spans="1:18" x14ac:dyDescent="0.35">
      <c r="A1" t="s">
        <v>0</v>
      </c>
    </row>
    <row r="2" spans="1:18" x14ac:dyDescent="0.35">
      <c r="A2" t="s">
        <v>1</v>
      </c>
    </row>
    <row r="3" spans="1:18" x14ac:dyDescent="0.35">
      <c r="A3" t="s">
        <v>2</v>
      </c>
    </row>
    <row r="4" spans="1:18" x14ac:dyDescent="0.35">
      <c r="A4" t="s">
        <v>3</v>
      </c>
      <c r="B4" t="s">
        <v>4</v>
      </c>
      <c r="C4" t="s">
        <v>5</v>
      </c>
      <c r="D4" t="s">
        <v>6</v>
      </c>
      <c r="E4" t="s">
        <v>65</v>
      </c>
      <c r="F4" t="s">
        <v>61</v>
      </c>
      <c r="G4" t="s">
        <v>66</v>
      </c>
      <c r="H4" t="s">
        <v>67</v>
      </c>
      <c r="I4" t="s">
        <v>70</v>
      </c>
      <c r="J4" t="s">
        <v>68</v>
      </c>
      <c r="K4" t="s">
        <v>71</v>
      </c>
      <c r="L4" s="1" t="s">
        <v>69</v>
      </c>
      <c r="M4" t="s">
        <v>72</v>
      </c>
      <c r="N4" t="s">
        <v>62</v>
      </c>
      <c r="P4" t="s">
        <v>63</v>
      </c>
      <c r="Q4" t="s">
        <v>64</v>
      </c>
      <c r="R4" t="s">
        <v>73</v>
      </c>
    </row>
    <row r="5" spans="1:18" x14ac:dyDescent="0.35">
      <c r="A5" t="s">
        <v>7</v>
      </c>
      <c r="B5" t="s">
        <v>8</v>
      </c>
      <c r="C5" t="s">
        <v>8</v>
      </c>
      <c r="D5" t="s">
        <v>8</v>
      </c>
      <c r="E5">
        <v>1917</v>
      </c>
      <c r="F5">
        <v>0.43</v>
      </c>
      <c r="G5">
        <v>5072.7</v>
      </c>
      <c r="H5">
        <v>0.76043061599999995</v>
      </c>
      <c r="I5">
        <f>100*H5</f>
        <v>76.043061600000001</v>
      </c>
      <c r="J5">
        <v>0.62773200699999998</v>
      </c>
      <c r="K5">
        <f>100*J5</f>
        <v>62.773200699999997</v>
      </c>
      <c r="L5">
        <v>6.4000000000000001E-2</v>
      </c>
      <c r="M5">
        <f>100*L5</f>
        <v>6.4</v>
      </c>
      <c r="N5">
        <v>43330</v>
      </c>
      <c r="P5">
        <v>189542</v>
      </c>
      <c r="Q5">
        <v>4755200</v>
      </c>
      <c r="R5">
        <f>1000000*P5/Q5</f>
        <v>39859.942799461642</v>
      </c>
    </row>
    <row r="6" spans="1:18" x14ac:dyDescent="0.35">
      <c r="A6" t="s">
        <v>9</v>
      </c>
      <c r="B6" t="s">
        <v>10</v>
      </c>
      <c r="C6" t="s">
        <v>8</v>
      </c>
      <c r="D6" t="s">
        <v>8</v>
      </c>
      <c r="E6">
        <v>6982</v>
      </c>
      <c r="F6">
        <v>2</v>
      </c>
      <c r="G6">
        <v>16103.23</v>
      </c>
      <c r="H6">
        <v>0.67910319100000005</v>
      </c>
      <c r="I6">
        <f t="shared" ref="I6:I54" si="0">100*H6</f>
        <v>67.910319100000009</v>
      </c>
      <c r="J6">
        <v>0.61125528799999995</v>
      </c>
      <c r="K6">
        <f t="shared" ref="K6:K54" si="1">100*J6</f>
        <v>61.125528799999998</v>
      </c>
      <c r="L6">
        <v>6.6000000000000003E-2</v>
      </c>
      <c r="M6">
        <f t="shared" ref="M6:M54" si="2">100*L6</f>
        <v>6.6000000000000005</v>
      </c>
      <c r="N6">
        <v>61749</v>
      </c>
      <c r="P6">
        <v>59643</v>
      </c>
      <c r="Q6">
        <v>699900</v>
      </c>
      <c r="R6">
        <f t="shared" ref="R6:R54" si="3">1000000*P6/Q6</f>
        <v>85216.459494213457</v>
      </c>
    </row>
    <row r="7" spans="1:18" x14ac:dyDescent="0.35">
      <c r="A7" t="s">
        <v>11</v>
      </c>
      <c r="B7" t="s">
        <v>8</v>
      </c>
      <c r="C7" t="s">
        <v>8</v>
      </c>
      <c r="D7" t="s">
        <v>8</v>
      </c>
      <c r="E7">
        <v>2033</v>
      </c>
      <c r="F7">
        <v>2</v>
      </c>
      <c r="G7">
        <v>4270.2</v>
      </c>
      <c r="H7">
        <v>0.89220543200000002</v>
      </c>
      <c r="I7">
        <f t="shared" si="0"/>
        <v>89.220543200000009</v>
      </c>
      <c r="J7">
        <v>0.60840015199999997</v>
      </c>
      <c r="K7">
        <f t="shared" si="1"/>
        <v>60.840015199999996</v>
      </c>
      <c r="L7">
        <v>0.08</v>
      </c>
      <c r="M7">
        <f t="shared" si="2"/>
        <v>8</v>
      </c>
      <c r="N7">
        <v>49697.5</v>
      </c>
      <c r="P7">
        <v>271503</v>
      </c>
      <c r="Q7">
        <v>6654800</v>
      </c>
      <c r="R7">
        <f t="shared" si="3"/>
        <v>40798.07056560678</v>
      </c>
    </row>
    <row r="8" spans="1:18" x14ac:dyDescent="0.35">
      <c r="A8" t="s">
        <v>12</v>
      </c>
      <c r="B8" t="s">
        <v>8</v>
      </c>
      <c r="C8" t="s">
        <v>8</v>
      </c>
      <c r="D8" t="s">
        <v>8</v>
      </c>
      <c r="E8">
        <v>2901</v>
      </c>
      <c r="F8">
        <v>1.1499999999999999</v>
      </c>
      <c r="G8">
        <v>7246.47</v>
      </c>
      <c r="H8">
        <v>0.66795855299999995</v>
      </c>
      <c r="I8">
        <f t="shared" si="0"/>
        <v>66.795855299999999</v>
      </c>
      <c r="J8">
        <v>0.63055184600000003</v>
      </c>
      <c r="K8">
        <f t="shared" si="1"/>
        <v>63.055184600000004</v>
      </c>
      <c r="L8">
        <v>7.6999999999999999E-2</v>
      </c>
      <c r="M8">
        <f t="shared" si="2"/>
        <v>7.7</v>
      </c>
      <c r="N8">
        <v>40876.5</v>
      </c>
      <c r="P8">
        <v>118993</v>
      </c>
      <c r="Q8">
        <v>2941100</v>
      </c>
      <c r="R8">
        <f t="shared" si="3"/>
        <v>40458.671925470066</v>
      </c>
    </row>
    <row r="9" spans="1:18" x14ac:dyDescent="0.35">
      <c r="A9" t="s">
        <v>13</v>
      </c>
      <c r="B9" t="s">
        <v>14</v>
      </c>
      <c r="C9" t="s">
        <v>14</v>
      </c>
      <c r="D9" t="s">
        <v>14</v>
      </c>
      <c r="E9">
        <v>3474</v>
      </c>
      <c r="F9">
        <v>0.87</v>
      </c>
      <c r="G9">
        <v>5515.73</v>
      </c>
      <c r="H9">
        <v>0.98059029499999995</v>
      </c>
      <c r="I9">
        <f t="shared" si="0"/>
        <v>98.059029499999994</v>
      </c>
      <c r="J9">
        <v>0.61496460900000005</v>
      </c>
      <c r="K9">
        <f t="shared" si="1"/>
        <v>61.496460900000002</v>
      </c>
      <c r="L9">
        <v>8.7999999999999995E-2</v>
      </c>
      <c r="M9">
        <f t="shared" si="2"/>
        <v>8.7999999999999989</v>
      </c>
      <c r="N9">
        <v>57161</v>
      </c>
      <c r="P9">
        <v>2125717</v>
      </c>
      <c r="Q9">
        <v>38114300</v>
      </c>
      <c r="R9">
        <f t="shared" si="3"/>
        <v>55772.164253311748</v>
      </c>
    </row>
    <row r="10" spans="1:18" x14ac:dyDescent="0.35">
      <c r="A10" t="s">
        <v>15</v>
      </c>
      <c r="B10" t="s">
        <v>14</v>
      </c>
      <c r="C10" t="s">
        <v>8</v>
      </c>
      <c r="D10" t="s">
        <v>14</v>
      </c>
      <c r="E10">
        <v>2135</v>
      </c>
      <c r="F10">
        <v>0.84</v>
      </c>
      <c r="G10">
        <v>5511.2</v>
      </c>
      <c r="H10">
        <v>0.86937624300000005</v>
      </c>
      <c r="I10">
        <f t="shared" si="0"/>
        <v>86.93762430000001</v>
      </c>
      <c r="J10">
        <v>0.55219875200000001</v>
      </c>
      <c r="K10">
        <f t="shared" si="1"/>
        <v>55.219875200000004</v>
      </c>
      <c r="L10">
        <v>6.6000000000000003E-2</v>
      </c>
      <c r="M10">
        <f t="shared" si="2"/>
        <v>6.6000000000000005</v>
      </c>
      <c r="N10">
        <v>61633.5</v>
      </c>
      <c r="P10">
        <v>278551</v>
      </c>
      <c r="Q10">
        <v>5294200</v>
      </c>
      <c r="R10">
        <f t="shared" si="3"/>
        <v>52614.370443126441</v>
      </c>
    </row>
    <row r="11" spans="1:18" x14ac:dyDescent="0.35">
      <c r="A11" t="s">
        <v>16</v>
      </c>
      <c r="B11" t="s">
        <v>14</v>
      </c>
      <c r="C11" t="s">
        <v>14</v>
      </c>
      <c r="D11" t="s">
        <v>14</v>
      </c>
      <c r="E11">
        <v>4487</v>
      </c>
      <c r="F11">
        <v>3.4</v>
      </c>
      <c r="G11">
        <v>7745.1</v>
      </c>
      <c r="H11">
        <v>0.94597350400000002</v>
      </c>
      <c r="I11">
        <f t="shared" si="0"/>
        <v>94.597350399999996</v>
      </c>
      <c r="J11">
        <v>0.54632752299999998</v>
      </c>
      <c r="K11">
        <f t="shared" si="1"/>
        <v>54.6327523</v>
      </c>
      <c r="L11">
        <v>7.6999999999999999E-2</v>
      </c>
      <c r="M11">
        <f t="shared" si="2"/>
        <v>7.7</v>
      </c>
      <c r="N11">
        <v>67806.5</v>
      </c>
      <c r="P11">
        <v>242930</v>
      </c>
      <c r="Q11">
        <v>3545500</v>
      </c>
      <c r="R11">
        <f t="shared" si="3"/>
        <v>68517.839514878011</v>
      </c>
    </row>
    <row r="12" spans="1:18" x14ac:dyDescent="0.35">
      <c r="A12" t="s">
        <v>17</v>
      </c>
      <c r="B12" t="s">
        <v>14</v>
      </c>
      <c r="C12" t="s">
        <v>14</v>
      </c>
      <c r="D12" t="s">
        <v>14</v>
      </c>
      <c r="E12">
        <v>3615</v>
      </c>
      <c r="F12">
        <v>1.6</v>
      </c>
      <c r="G12">
        <v>9896.85</v>
      </c>
      <c r="H12">
        <v>0.79217280199999995</v>
      </c>
      <c r="I12">
        <f t="shared" si="0"/>
        <v>79.21728019999999</v>
      </c>
      <c r="J12">
        <v>0.61198232600000002</v>
      </c>
      <c r="K12">
        <f t="shared" si="1"/>
        <v>61.198232600000004</v>
      </c>
      <c r="L12">
        <v>6.6000000000000003E-2</v>
      </c>
      <c r="M12">
        <f t="shared" si="2"/>
        <v>6.6000000000000005</v>
      </c>
      <c r="N12">
        <v>54376.5</v>
      </c>
      <c r="P12">
        <v>60650</v>
      </c>
      <c r="Q12">
        <v>907900</v>
      </c>
      <c r="R12">
        <f t="shared" si="3"/>
        <v>66802.511289789618</v>
      </c>
    </row>
    <row r="13" spans="1:18" x14ac:dyDescent="0.35">
      <c r="A13" t="s">
        <v>19</v>
      </c>
      <c r="B13" t="s">
        <v>8</v>
      </c>
      <c r="C13" t="s">
        <v>8</v>
      </c>
      <c r="D13" t="s">
        <v>8</v>
      </c>
      <c r="E13">
        <v>1769</v>
      </c>
      <c r="F13">
        <v>1.34</v>
      </c>
      <c r="G13">
        <v>3271.7</v>
      </c>
      <c r="H13">
        <v>0.95950019200000003</v>
      </c>
      <c r="I13">
        <f t="shared" si="0"/>
        <v>95.9500192</v>
      </c>
      <c r="J13">
        <v>0.61212670499999999</v>
      </c>
      <c r="K13">
        <f t="shared" si="1"/>
        <v>61.212670500000002</v>
      </c>
      <c r="L13">
        <v>6.9000000000000006E-2</v>
      </c>
      <c r="M13">
        <f t="shared" si="2"/>
        <v>6.9</v>
      </c>
      <c r="N13">
        <v>47106</v>
      </c>
      <c r="P13">
        <v>769007</v>
      </c>
      <c r="Q13">
        <v>19379400</v>
      </c>
      <c r="R13">
        <f t="shared" si="3"/>
        <v>39681.672291195806</v>
      </c>
    </row>
    <row r="14" spans="1:18" x14ac:dyDescent="0.35">
      <c r="A14" t="s">
        <v>20</v>
      </c>
      <c r="B14" t="s">
        <v>8</v>
      </c>
      <c r="C14" t="s">
        <v>8</v>
      </c>
      <c r="D14" t="s">
        <v>8</v>
      </c>
      <c r="E14">
        <v>1781</v>
      </c>
      <c r="F14">
        <v>0.37</v>
      </c>
      <c r="G14">
        <v>4247.7299999999996</v>
      </c>
      <c r="H14">
        <v>0.85509865900000004</v>
      </c>
      <c r="I14">
        <f t="shared" si="0"/>
        <v>85.509865900000008</v>
      </c>
      <c r="J14">
        <v>0.58836972899999995</v>
      </c>
      <c r="K14">
        <f t="shared" si="1"/>
        <v>58.836972899999992</v>
      </c>
      <c r="L14">
        <v>0.08</v>
      </c>
      <c r="M14">
        <f t="shared" si="2"/>
        <v>8</v>
      </c>
      <c r="N14">
        <v>47752.5</v>
      </c>
      <c r="P14">
        <v>438324</v>
      </c>
      <c r="Q14">
        <v>9787100</v>
      </c>
      <c r="R14">
        <f t="shared" si="3"/>
        <v>44785.89163286367</v>
      </c>
    </row>
    <row r="15" spans="1:18" x14ac:dyDescent="0.35">
      <c r="A15" t="s">
        <v>21</v>
      </c>
      <c r="B15" t="s">
        <v>14</v>
      </c>
      <c r="C15" t="s">
        <v>14</v>
      </c>
      <c r="D15" t="s">
        <v>14</v>
      </c>
      <c r="E15">
        <v>4340</v>
      </c>
      <c r="F15">
        <v>3.2</v>
      </c>
      <c r="G15">
        <v>8250.39</v>
      </c>
      <c r="H15">
        <v>0.72427302400000004</v>
      </c>
      <c r="I15">
        <f t="shared" si="0"/>
        <v>72.427302400000002</v>
      </c>
      <c r="J15">
        <v>0.65452981799999999</v>
      </c>
      <c r="K15">
        <f t="shared" si="1"/>
        <v>65.452981800000003</v>
      </c>
      <c r="L15">
        <v>4.7E-2</v>
      </c>
      <c r="M15">
        <f t="shared" si="2"/>
        <v>4.7</v>
      </c>
      <c r="N15">
        <v>60814</v>
      </c>
      <c r="P15">
        <v>72512</v>
      </c>
      <c r="Q15">
        <v>1369900</v>
      </c>
      <c r="R15">
        <f t="shared" si="3"/>
        <v>52932.330827067672</v>
      </c>
    </row>
    <row r="16" spans="1:18" x14ac:dyDescent="0.35">
      <c r="A16" t="s">
        <v>22</v>
      </c>
      <c r="B16" t="s">
        <v>8</v>
      </c>
      <c r="C16" t="s">
        <v>8</v>
      </c>
      <c r="D16" t="s">
        <v>8</v>
      </c>
      <c r="E16">
        <v>2220</v>
      </c>
      <c r="F16">
        <v>0.56999999999999995</v>
      </c>
      <c r="G16">
        <v>4150.3900000000003</v>
      </c>
      <c r="H16">
        <v>0.61687040900000001</v>
      </c>
      <c r="I16">
        <f t="shared" si="0"/>
        <v>61.6870409</v>
      </c>
      <c r="J16">
        <v>0.64399645999999999</v>
      </c>
      <c r="K16">
        <f t="shared" si="1"/>
        <v>64.399646000000004</v>
      </c>
      <c r="L16">
        <v>0.06</v>
      </c>
      <c r="M16">
        <f t="shared" si="2"/>
        <v>6</v>
      </c>
      <c r="N16">
        <v>49952</v>
      </c>
      <c r="P16">
        <v>58231</v>
      </c>
      <c r="Q16">
        <v>1591700</v>
      </c>
      <c r="R16">
        <f t="shared" si="3"/>
        <v>36584.155305648048</v>
      </c>
    </row>
    <row r="17" spans="1:18" x14ac:dyDescent="0.35">
      <c r="A17" t="s">
        <v>23</v>
      </c>
      <c r="B17" t="s">
        <v>8</v>
      </c>
      <c r="C17" t="s">
        <v>14</v>
      </c>
      <c r="D17" t="s">
        <v>14</v>
      </c>
      <c r="E17">
        <v>3005</v>
      </c>
      <c r="F17">
        <v>1.98</v>
      </c>
      <c r="G17">
        <v>5068.03</v>
      </c>
      <c r="H17">
        <v>0.88947857299999999</v>
      </c>
      <c r="I17">
        <f t="shared" si="0"/>
        <v>88.947857299999995</v>
      </c>
      <c r="J17">
        <v>0.60979435699999995</v>
      </c>
      <c r="K17">
        <f t="shared" si="1"/>
        <v>60.979435699999996</v>
      </c>
      <c r="L17">
        <v>9.0999999999999998E-2</v>
      </c>
      <c r="M17">
        <f t="shared" si="2"/>
        <v>9.1</v>
      </c>
      <c r="N17">
        <v>54082.5</v>
      </c>
      <c r="P17">
        <v>704138</v>
      </c>
      <c r="Q17">
        <v>12797300</v>
      </c>
      <c r="R17">
        <f t="shared" si="3"/>
        <v>55022.387534870635</v>
      </c>
    </row>
    <row r="18" spans="1:18" x14ac:dyDescent="0.35">
      <c r="A18" t="s">
        <v>24</v>
      </c>
      <c r="B18" t="s">
        <v>8</v>
      </c>
      <c r="C18" t="s">
        <v>8</v>
      </c>
      <c r="D18" t="s">
        <v>8</v>
      </c>
      <c r="E18">
        <v>2577</v>
      </c>
      <c r="F18">
        <v>1</v>
      </c>
      <c r="G18">
        <v>4287.2299999999996</v>
      </c>
      <c r="H18">
        <v>0.74080897400000001</v>
      </c>
      <c r="I18">
        <f t="shared" si="0"/>
        <v>74.080897399999998</v>
      </c>
      <c r="J18">
        <v>0.62827323800000001</v>
      </c>
      <c r="K18">
        <f t="shared" si="1"/>
        <v>62.827323800000002</v>
      </c>
      <c r="L18">
        <v>7.2999999999999995E-2</v>
      </c>
      <c r="M18">
        <f t="shared" si="2"/>
        <v>7.3</v>
      </c>
      <c r="N18">
        <v>48177.5</v>
      </c>
      <c r="P18">
        <v>306838</v>
      </c>
      <c r="Q18">
        <v>6404000</v>
      </c>
      <c r="R18">
        <f t="shared" si="3"/>
        <v>47913.491567770143</v>
      </c>
    </row>
    <row r="19" spans="1:18" x14ac:dyDescent="0.35">
      <c r="A19" t="s">
        <v>25</v>
      </c>
      <c r="B19" t="s">
        <v>8</v>
      </c>
      <c r="C19" t="s">
        <v>14</v>
      </c>
      <c r="D19" t="s">
        <v>8</v>
      </c>
      <c r="E19">
        <v>2710</v>
      </c>
      <c r="F19">
        <v>1.36</v>
      </c>
      <c r="G19">
        <v>6319.86</v>
      </c>
      <c r="H19">
        <v>0.59989344</v>
      </c>
      <c r="I19">
        <f t="shared" si="0"/>
        <v>59.989344000000003</v>
      </c>
      <c r="J19">
        <v>0.63031625300000005</v>
      </c>
      <c r="K19">
        <f t="shared" si="1"/>
        <v>63.031625300000002</v>
      </c>
      <c r="L19">
        <v>4.4999999999999998E-2</v>
      </c>
      <c r="M19">
        <f t="shared" si="2"/>
        <v>4.5</v>
      </c>
      <c r="N19">
        <v>53364</v>
      </c>
      <c r="P19">
        <v>156606</v>
      </c>
      <c r="Q19">
        <v>3070800</v>
      </c>
      <c r="R19">
        <f t="shared" si="3"/>
        <v>50998.436889409924</v>
      </c>
    </row>
    <row r="20" spans="1:18" x14ac:dyDescent="0.35">
      <c r="A20" t="s">
        <v>26</v>
      </c>
      <c r="B20" t="s">
        <v>8</v>
      </c>
      <c r="C20" t="s">
        <v>8</v>
      </c>
      <c r="D20" t="s">
        <v>8</v>
      </c>
      <c r="E20">
        <v>2633</v>
      </c>
      <c r="F20">
        <v>0.79</v>
      </c>
      <c r="G20">
        <v>4826.95</v>
      </c>
      <c r="H20">
        <v>0.65060926200000002</v>
      </c>
      <c r="I20">
        <f t="shared" si="0"/>
        <v>65.060926199999997</v>
      </c>
      <c r="J20">
        <v>0.60532263600000003</v>
      </c>
      <c r="K20">
        <f t="shared" si="1"/>
        <v>60.5322636</v>
      </c>
      <c r="L20">
        <v>5.2999999999999999E-2</v>
      </c>
      <c r="M20">
        <f t="shared" si="2"/>
        <v>5.3</v>
      </c>
      <c r="N20">
        <v>49803.5</v>
      </c>
      <c r="P20">
        <v>138958</v>
      </c>
      <c r="Q20">
        <v>2840600</v>
      </c>
      <c r="R20">
        <f t="shared" si="3"/>
        <v>48918.538336971062</v>
      </c>
    </row>
    <row r="21" spans="1:18" x14ac:dyDescent="0.35">
      <c r="A21" t="s">
        <v>27</v>
      </c>
      <c r="B21" t="s">
        <v>14</v>
      </c>
      <c r="C21" t="s">
        <v>8</v>
      </c>
      <c r="D21" t="s">
        <v>14</v>
      </c>
      <c r="E21">
        <v>2461</v>
      </c>
      <c r="F21">
        <v>0.6</v>
      </c>
      <c r="G21">
        <v>5841.02</v>
      </c>
      <c r="H21">
        <v>0.58810003300000002</v>
      </c>
      <c r="I21">
        <f t="shared" si="0"/>
        <v>58.810003300000005</v>
      </c>
      <c r="J21">
        <v>0.63512559599999996</v>
      </c>
      <c r="K21">
        <f t="shared" si="1"/>
        <v>63.512559599999996</v>
      </c>
      <c r="L21">
        <v>8.3000000000000004E-2</v>
      </c>
      <c r="M21">
        <f t="shared" si="2"/>
        <v>8.3000000000000007</v>
      </c>
      <c r="N21">
        <v>42259.5</v>
      </c>
      <c r="P21">
        <v>177967</v>
      </c>
      <c r="Q21">
        <v>4371300</v>
      </c>
      <c r="R21">
        <f t="shared" si="3"/>
        <v>40712.602658248121</v>
      </c>
    </row>
    <row r="22" spans="1:18" x14ac:dyDescent="0.35">
      <c r="A22" t="s">
        <v>28</v>
      </c>
      <c r="B22" t="s">
        <v>8</v>
      </c>
      <c r="C22" t="s">
        <v>8</v>
      </c>
      <c r="D22" t="s">
        <v>8</v>
      </c>
      <c r="E22">
        <v>1994</v>
      </c>
      <c r="F22">
        <v>0.36</v>
      </c>
      <c r="G22">
        <v>5905.78</v>
      </c>
      <c r="H22">
        <v>0.81814286800000002</v>
      </c>
      <c r="I22">
        <f t="shared" si="0"/>
        <v>81.814286800000005</v>
      </c>
      <c r="J22">
        <v>0.64586416999999996</v>
      </c>
      <c r="K22">
        <f t="shared" si="1"/>
        <v>64.586416999999997</v>
      </c>
      <c r="L22">
        <v>0.06</v>
      </c>
      <c r="M22">
        <f t="shared" si="2"/>
        <v>6</v>
      </c>
      <c r="N22">
        <v>40843.5</v>
      </c>
      <c r="P22">
        <v>251369</v>
      </c>
      <c r="Q22">
        <v>4514900</v>
      </c>
      <c r="R22">
        <f t="shared" si="3"/>
        <v>55675.430242087314</v>
      </c>
    </row>
    <row r="23" spans="1:18" x14ac:dyDescent="0.35">
      <c r="A23" t="s">
        <v>29</v>
      </c>
      <c r="B23" t="s">
        <v>8</v>
      </c>
      <c r="C23" t="s">
        <v>8</v>
      </c>
      <c r="D23" t="s">
        <v>14</v>
      </c>
      <c r="E23">
        <v>2924</v>
      </c>
      <c r="F23">
        <v>2</v>
      </c>
      <c r="G23">
        <v>5781.06</v>
      </c>
      <c r="H23">
        <v>0.49992248299999997</v>
      </c>
      <c r="I23">
        <f t="shared" si="0"/>
        <v>49.9922483</v>
      </c>
      <c r="J23">
        <v>0.62252590900000004</v>
      </c>
      <c r="K23">
        <f t="shared" si="1"/>
        <v>62.252590900000001</v>
      </c>
      <c r="L23">
        <v>6.6000000000000003E-2</v>
      </c>
      <c r="M23">
        <f t="shared" si="2"/>
        <v>6.6000000000000005</v>
      </c>
      <c r="N23">
        <v>50667.5</v>
      </c>
      <c r="P23">
        <v>53235</v>
      </c>
      <c r="Q23">
        <v>1312200</v>
      </c>
      <c r="R23">
        <f t="shared" si="3"/>
        <v>40569.272976680382</v>
      </c>
    </row>
    <row r="24" spans="1:18" x14ac:dyDescent="0.35">
      <c r="A24" t="s">
        <v>30</v>
      </c>
      <c r="B24" t="s">
        <v>8</v>
      </c>
      <c r="C24" t="s">
        <v>14</v>
      </c>
      <c r="D24" t="s">
        <v>14</v>
      </c>
      <c r="E24">
        <v>3056</v>
      </c>
      <c r="F24">
        <v>2</v>
      </c>
      <c r="G24">
        <v>6115.05</v>
      </c>
      <c r="H24">
        <v>0.96426477899999996</v>
      </c>
      <c r="I24">
        <f t="shared" si="0"/>
        <v>96.426477899999995</v>
      </c>
      <c r="J24">
        <v>0.53609271700000005</v>
      </c>
      <c r="K24">
        <f t="shared" si="1"/>
        <v>53.609271700000008</v>
      </c>
      <c r="L24">
        <v>6.5000000000000002E-2</v>
      </c>
      <c r="M24">
        <f t="shared" si="2"/>
        <v>6.5</v>
      </c>
      <c r="N24">
        <v>69517.5</v>
      </c>
      <c r="P24">
        <v>336481</v>
      </c>
      <c r="Q24">
        <v>5945000</v>
      </c>
      <c r="R24">
        <f t="shared" si="3"/>
        <v>56598.990748528173</v>
      </c>
    </row>
    <row r="25" spans="1:18" x14ac:dyDescent="0.35">
      <c r="A25" t="s">
        <v>31</v>
      </c>
      <c r="B25" t="s">
        <v>8</v>
      </c>
      <c r="C25" t="s">
        <v>14</v>
      </c>
      <c r="D25" t="s">
        <v>14</v>
      </c>
      <c r="E25">
        <v>3571</v>
      </c>
      <c r="F25">
        <v>3.51</v>
      </c>
      <c r="G25">
        <v>8597.42</v>
      </c>
      <c r="H25">
        <v>0.978752803</v>
      </c>
      <c r="I25">
        <f t="shared" si="0"/>
        <v>97.8752803</v>
      </c>
      <c r="J25">
        <v>0.53754564100000002</v>
      </c>
      <c r="K25">
        <f t="shared" si="1"/>
        <v>53.754564100000003</v>
      </c>
      <c r="L25">
        <v>7.1999999999999995E-2</v>
      </c>
      <c r="M25">
        <f t="shared" si="2"/>
        <v>7.1999999999999993</v>
      </c>
      <c r="N25">
        <v>64555</v>
      </c>
      <c r="P25">
        <v>431937</v>
      </c>
      <c r="Q25">
        <v>6595300</v>
      </c>
      <c r="R25">
        <f t="shared" si="3"/>
        <v>65491.637984625413</v>
      </c>
    </row>
    <row r="26" spans="1:18" x14ac:dyDescent="0.35">
      <c r="A26" t="s">
        <v>32</v>
      </c>
      <c r="B26" t="s">
        <v>8</v>
      </c>
      <c r="C26" t="s">
        <v>8</v>
      </c>
      <c r="D26" t="s">
        <v>8</v>
      </c>
      <c r="E26">
        <v>2535</v>
      </c>
      <c r="F26">
        <v>2</v>
      </c>
      <c r="G26">
        <v>4789.79</v>
      </c>
      <c r="H26">
        <v>0.85649537099999995</v>
      </c>
      <c r="I26">
        <f t="shared" si="0"/>
        <v>85.649537099999989</v>
      </c>
      <c r="J26">
        <v>0.61700917399999999</v>
      </c>
      <c r="K26">
        <f t="shared" si="1"/>
        <v>61.700917400000002</v>
      </c>
      <c r="L26">
        <v>8.7999999999999995E-2</v>
      </c>
      <c r="M26">
        <f t="shared" si="2"/>
        <v>8.7999999999999989</v>
      </c>
      <c r="N26">
        <v>49902</v>
      </c>
      <c r="P26">
        <v>416769</v>
      </c>
      <c r="Q26">
        <v>9848100</v>
      </c>
      <c r="R26">
        <f t="shared" si="3"/>
        <v>42319.736802022722</v>
      </c>
    </row>
    <row r="27" spans="1:18" x14ac:dyDescent="0.35">
      <c r="A27" t="s">
        <v>33</v>
      </c>
      <c r="B27" t="s">
        <v>14</v>
      </c>
      <c r="C27" t="s">
        <v>14</v>
      </c>
      <c r="D27" t="s">
        <v>8</v>
      </c>
      <c r="E27">
        <v>3880</v>
      </c>
      <c r="F27">
        <v>2.83</v>
      </c>
      <c r="G27">
        <v>6101.79</v>
      </c>
      <c r="H27">
        <v>0.73871652200000004</v>
      </c>
      <c r="I27">
        <f t="shared" si="0"/>
        <v>73.8716522</v>
      </c>
      <c r="J27">
        <v>0.57212478700000002</v>
      </c>
      <c r="K27">
        <f t="shared" si="1"/>
        <v>57.212478700000005</v>
      </c>
      <c r="L27">
        <v>4.9000000000000002E-2</v>
      </c>
      <c r="M27">
        <f t="shared" si="2"/>
        <v>4.9000000000000004</v>
      </c>
      <c r="N27">
        <v>59846.5</v>
      </c>
      <c r="P27">
        <v>298272</v>
      </c>
      <c r="Q27">
        <v>5404600</v>
      </c>
      <c r="R27">
        <f t="shared" si="3"/>
        <v>55188.543092920845</v>
      </c>
    </row>
    <row r="28" spans="1:18" x14ac:dyDescent="0.35">
      <c r="A28" t="s">
        <v>34</v>
      </c>
      <c r="B28" t="s">
        <v>8</v>
      </c>
      <c r="C28" t="s">
        <v>8</v>
      </c>
      <c r="D28" t="s">
        <v>8</v>
      </c>
      <c r="E28">
        <v>2475</v>
      </c>
      <c r="F28">
        <v>0.68</v>
      </c>
      <c r="G28">
        <v>6188.81</v>
      </c>
      <c r="H28">
        <v>0.46170108100000001</v>
      </c>
      <c r="I28">
        <f t="shared" si="0"/>
        <v>46.1701081</v>
      </c>
      <c r="J28">
        <v>0.65118261099999997</v>
      </c>
      <c r="K28">
        <f t="shared" si="1"/>
        <v>65.118261099999998</v>
      </c>
      <c r="L28">
        <v>8.4000000000000005E-2</v>
      </c>
      <c r="M28">
        <f t="shared" si="2"/>
        <v>8.4</v>
      </c>
      <c r="N28">
        <v>40338</v>
      </c>
      <c r="P28">
        <v>101549</v>
      </c>
      <c r="Q28">
        <v>2920000</v>
      </c>
      <c r="R28">
        <f t="shared" si="3"/>
        <v>34777.054794520547</v>
      </c>
    </row>
    <row r="29" spans="1:18" x14ac:dyDescent="0.35">
      <c r="A29" t="s">
        <v>35</v>
      </c>
      <c r="B29" t="s">
        <v>14</v>
      </c>
      <c r="C29" t="s">
        <v>8</v>
      </c>
      <c r="D29" t="s">
        <v>8</v>
      </c>
      <c r="E29">
        <v>1843</v>
      </c>
      <c r="F29">
        <v>0.17</v>
      </c>
      <c r="G29">
        <v>3795.89</v>
      </c>
      <c r="H29">
        <v>0.77261058999999999</v>
      </c>
      <c r="I29">
        <f t="shared" si="0"/>
        <v>77.261059000000003</v>
      </c>
      <c r="J29">
        <v>0.60305078700000003</v>
      </c>
      <c r="K29">
        <f t="shared" si="1"/>
        <v>60.305078700000003</v>
      </c>
      <c r="L29">
        <v>6.4000000000000001E-2</v>
      </c>
      <c r="M29">
        <f t="shared" si="2"/>
        <v>6.4</v>
      </c>
      <c r="N29">
        <v>49289.5</v>
      </c>
      <c r="P29">
        <v>269356</v>
      </c>
      <c r="Q29">
        <v>6005100</v>
      </c>
      <c r="R29">
        <f t="shared" si="3"/>
        <v>44854.540307405376</v>
      </c>
    </row>
    <row r="30" spans="1:18" x14ac:dyDescent="0.35">
      <c r="A30" t="s">
        <v>36</v>
      </c>
      <c r="B30" t="s">
        <v>14</v>
      </c>
      <c r="C30" t="s">
        <v>8</v>
      </c>
      <c r="D30" t="s">
        <v>8</v>
      </c>
      <c r="E30">
        <v>2605</v>
      </c>
      <c r="F30">
        <v>1.7</v>
      </c>
      <c r="G30">
        <v>5949.77</v>
      </c>
      <c r="H30">
        <v>0.34577371200000001</v>
      </c>
      <c r="I30">
        <f t="shared" si="0"/>
        <v>34.577371200000002</v>
      </c>
      <c r="J30">
        <v>0.62186673999999997</v>
      </c>
      <c r="K30">
        <f t="shared" si="1"/>
        <v>62.186673999999996</v>
      </c>
      <c r="L30">
        <v>5.6000000000000001E-2</v>
      </c>
      <c r="M30">
        <f t="shared" si="2"/>
        <v>5.6000000000000005</v>
      </c>
      <c r="N30">
        <v>43923.5</v>
      </c>
      <c r="P30">
        <v>42140</v>
      </c>
      <c r="Q30">
        <v>1002200</v>
      </c>
      <c r="R30">
        <f t="shared" si="3"/>
        <v>42047.495509878267</v>
      </c>
    </row>
    <row r="31" spans="1:18" x14ac:dyDescent="0.35">
      <c r="A31" t="s">
        <v>37</v>
      </c>
      <c r="B31" t="s">
        <v>8</v>
      </c>
      <c r="C31" t="s">
        <v>18</v>
      </c>
      <c r="D31" t="s">
        <v>18</v>
      </c>
      <c r="E31">
        <v>2526</v>
      </c>
      <c r="F31">
        <v>0.64</v>
      </c>
      <c r="G31">
        <v>5438.54</v>
      </c>
      <c r="H31">
        <v>0.64655047799999998</v>
      </c>
      <c r="I31">
        <f t="shared" si="0"/>
        <v>64.655047800000006</v>
      </c>
      <c r="J31">
        <v>0.60372012799999997</v>
      </c>
      <c r="K31">
        <f t="shared" si="1"/>
        <v>60.372012799999993</v>
      </c>
      <c r="L31">
        <v>3.9E-2</v>
      </c>
      <c r="M31">
        <f t="shared" si="2"/>
        <v>3.9</v>
      </c>
      <c r="N31">
        <v>55106.5</v>
      </c>
      <c r="P31">
        <v>103062</v>
      </c>
      <c r="Q31">
        <v>1844800</v>
      </c>
      <c r="R31">
        <f t="shared" si="3"/>
        <v>55866.218560277535</v>
      </c>
    </row>
    <row r="32" spans="1:18" x14ac:dyDescent="0.35">
      <c r="A32" t="s">
        <v>38</v>
      </c>
      <c r="B32" t="s">
        <v>8</v>
      </c>
      <c r="C32" t="s">
        <v>8</v>
      </c>
      <c r="D32" t="s">
        <v>8</v>
      </c>
      <c r="E32">
        <v>2518</v>
      </c>
      <c r="F32">
        <v>0.8</v>
      </c>
      <c r="G32">
        <v>3188.73</v>
      </c>
      <c r="H32">
        <v>0.88567289400000004</v>
      </c>
      <c r="I32">
        <f t="shared" si="0"/>
        <v>88.567289400000007</v>
      </c>
      <c r="J32">
        <v>0.68906077899999996</v>
      </c>
      <c r="K32">
        <f t="shared" si="1"/>
        <v>68.9060779</v>
      </c>
      <c r="L32">
        <v>9.6000000000000002E-2</v>
      </c>
      <c r="M32">
        <f t="shared" si="2"/>
        <v>9.6</v>
      </c>
      <c r="N32">
        <v>49204</v>
      </c>
      <c r="P32">
        <v>128896</v>
      </c>
      <c r="Q32">
        <v>2760400</v>
      </c>
      <c r="R32">
        <f t="shared" si="3"/>
        <v>46694.681930155049</v>
      </c>
    </row>
    <row r="33" spans="1:18" x14ac:dyDescent="0.35">
      <c r="A33" t="s">
        <v>39</v>
      </c>
      <c r="B33" t="s">
        <v>14</v>
      </c>
      <c r="C33" t="s">
        <v>8</v>
      </c>
      <c r="D33" t="s">
        <v>8</v>
      </c>
      <c r="E33">
        <v>1791</v>
      </c>
      <c r="F33">
        <v>1.78</v>
      </c>
      <c r="G33">
        <v>3790.82</v>
      </c>
      <c r="H33">
        <v>0.61423335800000001</v>
      </c>
      <c r="I33">
        <f t="shared" si="0"/>
        <v>61.423335800000004</v>
      </c>
      <c r="J33">
        <v>0.54576783299999998</v>
      </c>
      <c r="K33">
        <f t="shared" si="1"/>
        <v>54.576783299999995</v>
      </c>
      <c r="L33">
        <v>5.1999999999999998E-2</v>
      </c>
      <c r="M33">
        <f t="shared" si="2"/>
        <v>5.2</v>
      </c>
      <c r="N33">
        <v>69887.5</v>
      </c>
      <c r="P33">
        <v>66111</v>
      </c>
      <c r="Q33">
        <v>1317700</v>
      </c>
      <c r="R33">
        <f t="shared" si="3"/>
        <v>50171.510966077258</v>
      </c>
    </row>
    <row r="34" spans="1:18" x14ac:dyDescent="0.35">
      <c r="A34" t="s">
        <v>40</v>
      </c>
      <c r="B34" t="s">
        <v>8</v>
      </c>
      <c r="C34" t="s">
        <v>14</v>
      </c>
      <c r="D34" t="s">
        <v>14</v>
      </c>
      <c r="E34">
        <v>3267</v>
      </c>
      <c r="F34">
        <v>2.7</v>
      </c>
      <c r="G34">
        <v>5709.53</v>
      </c>
      <c r="H34">
        <v>1</v>
      </c>
      <c r="I34">
        <f t="shared" si="0"/>
        <v>100</v>
      </c>
      <c r="J34">
        <v>0.58372333700000001</v>
      </c>
      <c r="K34">
        <f t="shared" si="1"/>
        <v>58.372333699999999</v>
      </c>
      <c r="L34">
        <v>7.9000000000000001E-2</v>
      </c>
      <c r="M34">
        <f t="shared" si="2"/>
        <v>7.9</v>
      </c>
      <c r="N34">
        <v>65321</v>
      </c>
      <c r="P34">
        <v>528788</v>
      </c>
      <c r="Q34">
        <v>8849300</v>
      </c>
      <c r="R34">
        <f t="shared" si="3"/>
        <v>59754.782864181347</v>
      </c>
    </row>
    <row r="35" spans="1:18" x14ac:dyDescent="0.35">
      <c r="A35" t="s">
        <v>41</v>
      </c>
      <c r="B35" t="s">
        <v>8</v>
      </c>
      <c r="C35" t="s">
        <v>14</v>
      </c>
      <c r="D35" t="s">
        <v>8</v>
      </c>
      <c r="E35">
        <v>2494</v>
      </c>
      <c r="F35">
        <v>1.66</v>
      </c>
      <c r="G35">
        <v>7047.47</v>
      </c>
      <c r="H35">
        <v>0.75403014099999999</v>
      </c>
      <c r="I35">
        <f t="shared" si="0"/>
        <v>75.403014099999993</v>
      </c>
      <c r="J35">
        <v>0.58325082900000003</v>
      </c>
      <c r="K35">
        <f t="shared" si="1"/>
        <v>58.325082900000005</v>
      </c>
      <c r="L35">
        <v>6.9000000000000006E-2</v>
      </c>
      <c r="M35">
        <f t="shared" si="2"/>
        <v>6.9</v>
      </c>
      <c r="N35">
        <v>44471.5</v>
      </c>
      <c r="P35">
        <v>89188</v>
      </c>
      <c r="Q35">
        <v>2100000</v>
      </c>
      <c r="R35">
        <f t="shared" si="3"/>
        <v>42470.476190476191</v>
      </c>
    </row>
    <row r="36" spans="1:18" x14ac:dyDescent="0.35">
      <c r="A36" t="s">
        <v>42</v>
      </c>
      <c r="B36" t="s">
        <v>14</v>
      </c>
      <c r="C36" t="s">
        <v>8</v>
      </c>
      <c r="D36" t="s">
        <v>14</v>
      </c>
      <c r="E36">
        <v>3749</v>
      </c>
      <c r="F36">
        <v>4.3499999999999996</v>
      </c>
      <c r="G36">
        <v>6773</v>
      </c>
      <c r="H36">
        <v>0.92406114699999997</v>
      </c>
      <c r="I36">
        <f t="shared" si="0"/>
        <v>92.406114700000003</v>
      </c>
      <c r="J36">
        <v>0.622592704</v>
      </c>
      <c r="K36">
        <f t="shared" si="1"/>
        <v>62.259270399999998</v>
      </c>
      <c r="L36">
        <v>7.4999999999999997E-2</v>
      </c>
      <c r="M36">
        <f t="shared" si="2"/>
        <v>7.5</v>
      </c>
      <c r="N36">
        <v>51962</v>
      </c>
      <c r="P36">
        <v>1280737</v>
      </c>
      <c r="Q36">
        <v>19518100</v>
      </c>
      <c r="R36">
        <f t="shared" si="3"/>
        <v>65617.913628888055</v>
      </c>
    </row>
    <row r="37" spans="1:18" x14ac:dyDescent="0.35">
      <c r="A37" t="s">
        <v>43</v>
      </c>
      <c r="B37" t="s">
        <v>8</v>
      </c>
      <c r="C37" t="s">
        <v>8</v>
      </c>
      <c r="D37" t="s">
        <v>8</v>
      </c>
      <c r="E37">
        <v>2414</v>
      </c>
      <c r="F37">
        <v>0.45</v>
      </c>
      <c r="G37">
        <v>4377</v>
      </c>
      <c r="H37">
        <v>0.70203314400000005</v>
      </c>
      <c r="I37">
        <f t="shared" si="0"/>
        <v>70.203314400000011</v>
      </c>
      <c r="J37">
        <v>0.62434298799999999</v>
      </c>
      <c r="K37">
        <f t="shared" si="1"/>
        <v>62.434298800000001</v>
      </c>
      <c r="L37">
        <v>7.6999999999999999E-2</v>
      </c>
      <c r="M37">
        <f t="shared" si="2"/>
        <v>7.7</v>
      </c>
      <c r="N37">
        <v>44254</v>
      </c>
      <c r="P37">
        <v>452358</v>
      </c>
      <c r="Q37">
        <v>9638800</v>
      </c>
      <c r="R37">
        <f t="shared" si="3"/>
        <v>46930.9457608831</v>
      </c>
    </row>
    <row r="38" spans="1:18" x14ac:dyDescent="0.35">
      <c r="A38" t="s">
        <v>44</v>
      </c>
      <c r="B38" t="s">
        <v>8</v>
      </c>
      <c r="C38" t="s">
        <v>8</v>
      </c>
      <c r="D38" t="s">
        <v>8</v>
      </c>
      <c r="E38">
        <v>7325</v>
      </c>
      <c r="F38">
        <v>0.44</v>
      </c>
      <c r="G38">
        <v>7896.12</v>
      </c>
      <c r="H38">
        <v>0.52706518099999999</v>
      </c>
      <c r="I38">
        <f t="shared" si="0"/>
        <v>52.706518099999997</v>
      </c>
      <c r="J38">
        <v>0.57721071599999996</v>
      </c>
      <c r="K38">
        <f t="shared" si="1"/>
        <v>57.721071599999995</v>
      </c>
      <c r="L38">
        <v>2.8000000000000001E-2</v>
      </c>
      <c r="M38">
        <f t="shared" si="2"/>
        <v>2.8000000000000003</v>
      </c>
      <c r="N38">
        <v>55583</v>
      </c>
      <c r="P38">
        <v>49509</v>
      </c>
      <c r="Q38">
        <v>711300</v>
      </c>
      <c r="R38">
        <f t="shared" si="3"/>
        <v>69603.542808941376</v>
      </c>
    </row>
    <row r="39" spans="1:18" x14ac:dyDescent="0.35">
      <c r="A39" t="s">
        <v>45</v>
      </c>
      <c r="B39" t="s">
        <v>8</v>
      </c>
      <c r="C39" t="s">
        <v>8</v>
      </c>
      <c r="D39" t="s">
        <v>8</v>
      </c>
      <c r="E39">
        <v>2362</v>
      </c>
      <c r="F39">
        <v>1.25</v>
      </c>
      <c r="G39">
        <v>5035.78</v>
      </c>
      <c r="H39">
        <v>0.77150666700000003</v>
      </c>
      <c r="I39">
        <f t="shared" si="0"/>
        <v>77.150666700000002</v>
      </c>
      <c r="J39">
        <v>0.64052732700000004</v>
      </c>
      <c r="K39">
        <f t="shared" si="1"/>
        <v>64.052732700000007</v>
      </c>
      <c r="L39">
        <v>7.3999999999999996E-2</v>
      </c>
      <c r="M39">
        <f t="shared" si="2"/>
        <v>7.3999999999999995</v>
      </c>
      <c r="N39">
        <v>46671.5</v>
      </c>
      <c r="P39">
        <v>548526</v>
      </c>
      <c r="Q39">
        <v>11477300</v>
      </c>
      <c r="R39">
        <f t="shared" si="3"/>
        <v>47792.250790691192</v>
      </c>
    </row>
    <row r="40" spans="1:18" x14ac:dyDescent="0.35">
      <c r="A40" t="s">
        <v>46</v>
      </c>
      <c r="B40" t="s">
        <v>8</v>
      </c>
      <c r="C40" t="s">
        <v>8</v>
      </c>
      <c r="D40" t="s">
        <v>8</v>
      </c>
      <c r="E40">
        <v>2309</v>
      </c>
      <c r="F40">
        <v>1.03</v>
      </c>
      <c r="G40">
        <v>5565.41</v>
      </c>
      <c r="H40">
        <v>0.68546076099999997</v>
      </c>
      <c r="I40">
        <f t="shared" si="0"/>
        <v>68.546076099999993</v>
      </c>
      <c r="J40">
        <v>0.618685135</v>
      </c>
      <c r="K40">
        <f t="shared" si="1"/>
        <v>61.868513499999999</v>
      </c>
      <c r="L40">
        <v>5.6000000000000001E-2</v>
      </c>
      <c r="M40">
        <f t="shared" si="2"/>
        <v>5.6000000000000005</v>
      </c>
      <c r="N40">
        <v>47281.5</v>
      </c>
      <c r="P40">
        <v>171432</v>
      </c>
      <c r="Q40">
        <v>3722400</v>
      </c>
      <c r="R40">
        <f t="shared" si="3"/>
        <v>46054.158607350095</v>
      </c>
    </row>
    <row r="41" spans="1:18" x14ac:dyDescent="0.35">
      <c r="A41" t="s">
        <v>47</v>
      </c>
      <c r="B41" t="s">
        <v>14</v>
      </c>
      <c r="C41" t="s">
        <v>14</v>
      </c>
      <c r="D41" t="s">
        <v>14</v>
      </c>
      <c r="E41">
        <v>2331</v>
      </c>
      <c r="F41">
        <v>1.31</v>
      </c>
      <c r="G41">
        <v>6565.54</v>
      </c>
      <c r="H41">
        <v>0.78145049899999997</v>
      </c>
      <c r="I41">
        <f t="shared" si="0"/>
        <v>78.145049900000004</v>
      </c>
      <c r="J41">
        <v>0.58579452200000004</v>
      </c>
      <c r="K41">
        <f t="shared" si="1"/>
        <v>58.579452200000006</v>
      </c>
      <c r="L41">
        <v>7.5999999999999998E-2</v>
      </c>
      <c r="M41">
        <f t="shared" si="2"/>
        <v>7.6</v>
      </c>
      <c r="N41">
        <v>54066</v>
      </c>
      <c r="P41">
        <v>210242</v>
      </c>
      <c r="Q41">
        <v>3941300</v>
      </c>
      <c r="R41">
        <f t="shared" si="3"/>
        <v>53343.313120036539</v>
      </c>
    </row>
    <row r="42" spans="1:18" x14ac:dyDescent="0.35">
      <c r="A42" t="s">
        <v>48</v>
      </c>
      <c r="B42" t="s">
        <v>14</v>
      </c>
      <c r="C42" t="s">
        <v>8</v>
      </c>
      <c r="D42" t="s">
        <v>8</v>
      </c>
      <c r="E42">
        <v>2659</v>
      </c>
      <c r="F42">
        <v>1.6</v>
      </c>
      <c r="G42">
        <v>6683.84</v>
      </c>
      <c r="H42">
        <v>0.82714905400000005</v>
      </c>
      <c r="I42">
        <f t="shared" si="0"/>
        <v>82.714905400000006</v>
      </c>
      <c r="J42">
        <v>0.611061835</v>
      </c>
      <c r="K42">
        <f t="shared" si="1"/>
        <v>61.1061835</v>
      </c>
      <c r="L42">
        <v>7.2999999999999995E-2</v>
      </c>
      <c r="M42">
        <f t="shared" si="2"/>
        <v>7.3</v>
      </c>
      <c r="N42">
        <v>52480.5</v>
      </c>
      <c r="P42">
        <v>629851</v>
      </c>
      <c r="Q42">
        <v>12759200</v>
      </c>
      <c r="R42">
        <f t="shared" si="3"/>
        <v>49364.458586745248</v>
      </c>
    </row>
    <row r="43" spans="1:18" x14ac:dyDescent="0.35">
      <c r="A43" t="s">
        <v>49</v>
      </c>
      <c r="B43" t="s">
        <v>14</v>
      </c>
      <c r="C43" t="s">
        <v>14</v>
      </c>
      <c r="D43" t="s">
        <v>14</v>
      </c>
      <c r="E43">
        <v>2796</v>
      </c>
      <c r="F43">
        <v>3.5</v>
      </c>
      <c r="G43">
        <v>7480.66</v>
      </c>
      <c r="H43">
        <v>1</v>
      </c>
      <c r="I43">
        <f t="shared" si="0"/>
        <v>100</v>
      </c>
      <c r="J43">
        <v>0.59347282499999998</v>
      </c>
      <c r="K43">
        <f t="shared" si="1"/>
        <v>59.347282499999999</v>
      </c>
      <c r="L43">
        <v>9.5000000000000001E-2</v>
      </c>
      <c r="M43">
        <f t="shared" si="2"/>
        <v>9.5</v>
      </c>
      <c r="N43">
        <v>55157.5</v>
      </c>
      <c r="P43">
        <v>51566</v>
      </c>
      <c r="Q43">
        <v>1048300</v>
      </c>
      <c r="R43">
        <f t="shared" si="3"/>
        <v>49190.117332824571</v>
      </c>
    </row>
    <row r="44" spans="1:18" x14ac:dyDescent="0.35">
      <c r="A44" t="s">
        <v>50</v>
      </c>
      <c r="B44" t="s">
        <v>8</v>
      </c>
      <c r="C44" t="s">
        <v>8</v>
      </c>
      <c r="D44" t="s">
        <v>8</v>
      </c>
      <c r="E44">
        <v>1827</v>
      </c>
      <c r="F44">
        <v>0.56999999999999995</v>
      </c>
      <c r="G44">
        <v>4651.05</v>
      </c>
      <c r="H44">
        <v>0.72636548700000003</v>
      </c>
      <c r="I44">
        <f t="shared" si="0"/>
        <v>72.636548700000006</v>
      </c>
      <c r="J44">
        <v>0.63944723699999995</v>
      </c>
      <c r="K44">
        <f t="shared" si="1"/>
        <v>63.944723699999997</v>
      </c>
      <c r="L44">
        <v>7.2999999999999995E-2</v>
      </c>
      <c r="M44">
        <f t="shared" si="2"/>
        <v>7.3</v>
      </c>
      <c r="N44">
        <v>43715.5</v>
      </c>
      <c r="P44">
        <v>177985</v>
      </c>
      <c r="Q44">
        <v>4683900</v>
      </c>
      <c r="R44">
        <f t="shared" si="3"/>
        <v>37999.316808642368</v>
      </c>
    </row>
    <row r="45" spans="1:18" x14ac:dyDescent="0.35">
      <c r="A45" t="s">
        <v>51</v>
      </c>
      <c r="B45" t="s">
        <v>8</v>
      </c>
      <c r="C45" t="s">
        <v>8</v>
      </c>
      <c r="D45" t="s">
        <v>8</v>
      </c>
      <c r="E45">
        <v>1815</v>
      </c>
      <c r="F45">
        <v>1.53</v>
      </c>
      <c r="G45">
        <v>4850.41</v>
      </c>
      <c r="H45">
        <v>0.52524486400000003</v>
      </c>
      <c r="I45">
        <f t="shared" si="0"/>
        <v>52.524486400000001</v>
      </c>
      <c r="J45">
        <v>0.63411667299999996</v>
      </c>
      <c r="K45">
        <f t="shared" si="1"/>
        <v>63.411667299999998</v>
      </c>
      <c r="L45">
        <v>3.6999999999999998E-2</v>
      </c>
      <c r="M45">
        <f t="shared" si="2"/>
        <v>3.6999999999999997</v>
      </c>
      <c r="N45">
        <v>50487.5</v>
      </c>
      <c r="P45">
        <v>43758</v>
      </c>
      <c r="Q45">
        <v>835800</v>
      </c>
      <c r="R45">
        <f t="shared" si="3"/>
        <v>52354.630294328788</v>
      </c>
    </row>
    <row r="46" spans="1:18" x14ac:dyDescent="0.35">
      <c r="A46" t="s">
        <v>52</v>
      </c>
      <c r="B46" t="s">
        <v>8</v>
      </c>
      <c r="C46" t="s">
        <v>8</v>
      </c>
      <c r="D46" t="s">
        <v>8</v>
      </c>
      <c r="E46">
        <v>1904</v>
      </c>
      <c r="F46">
        <v>0.62</v>
      </c>
      <c r="G46">
        <v>4693.83</v>
      </c>
      <c r="H46">
        <v>0.76153229200000006</v>
      </c>
      <c r="I46">
        <f t="shared" si="0"/>
        <v>76.153229199999998</v>
      </c>
      <c r="J46">
        <v>0.63381762600000002</v>
      </c>
      <c r="K46">
        <f t="shared" si="1"/>
        <v>63.381762600000002</v>
      </c>
      <c r="L46">
        <v>8.2000000000000003E-2</v>
      </c>
      <c r="M46">
        <f t="shared" si="2"/>
        <v>8.2000000000000011</v>
      </c>
      <c r="N46">
        <v>42785</v>
      </c>
      <c r="P46">
        <v>280485</v>
      </c>
      <c r="Q46">
        <v>6455600</v>
      </c>
      <c r="R46">
        <f t="shared" si="3"/>
        <v>43448.323935807668</v>
      </c>
    </row>
    <row r="47" spans="1:18" x14ac:dyDescent="0.35">
      <c r="A47" t="s">
        <v>53</v>
      </c>
      <c r="B47" t="s">
        <v>8</v>
      </c>
      <c r="C47" t="s">
        <v>8</v>
      </c>
      <c r="D47" t="s">
        <v>8</v>
      </c>
      <c r="E47">
        <v>1955</v>
      </c>
      <c r="F47">
        <v>1.41</v>
      </c>
      <c r="G47">
        <v>3525.53</v>
      </c>
      <c r="H47">
        <v>0.88904777700000004</v>
      </c>
      <c r="I47">
        <f t="shared" si="0"/>
        <v>88.904777700000011</v>
      </c>
      <c r="J47">
        <v>0.62541129600000001</v>
      </c>
      <c r="K47">
        <f t="shared" si="1"/>
        <v>62.541129599999998</v>
      </c>
      <c r="L47">
        <v>6.3E-2</v>
      </c>
      <c r="M47">
        <f t="shared" si="2"/>
        <v>6.3</v>
      </c>
      <c r="N47">
        <v>51751.5</v>
      </c>
      <c r="P47">
        <v>1463021</v>
      </c>
      <c r="Q47">
        <v>26422500</v>
      </c>
      <c r="R47">
        <f t="shared" si="3"/>
        <v>55370.271548869336</v>
      </c>
    </row>
    <row r="48" spans="1:18" x14ac:dyDescent="0.35">
      <c r="A48" t="s">
        <v>54</v>
      </c>
      <c r="B48" t="s">
        <v>8</v>
      </c>
      <c r="C48" t="s">
        <v>8</v>
      </c>
      <c r="D48" t="s">
        <v>8</v>
      </c>
      <c r="E48">
        <v>2182</v>
      </c>
      <c r="F48">
        <v>1.7</v>
      </c>
      <c r="G48">
        <v>4370.75</v>
      </c>
      <c r="H48">
        <v>0.79252837899999995</v>
      </c>
      <c r="I48">
        <f t="shared" si="0"/>
        <v>79.252837899999989</v>
      </c>
      <c r="J48">
        <v>0.596771987</v>
      </c>
      <c r="K48">
        <f t="shared" si="1"/>
        <v>59.677198699999998</v>
      </c>
      <c r="L48">
        <v>4.2999999999999997E-2</v>
      </c>
      <c r="M48">
        <f t="shared" si="2"/>
        <v>4.3</v>
      </c>
      <c r="N48">
        <v>60052.5</v>
      </c>
      <c r="P48">
        <v>134483</v>
      </c>
      <c r="Q48">
        <v>2878200</v>
      </c>
      <c r="R48">
        <f t="shared" si="3"/>
        <v>46724.689041762213</v>
      </c>
    </row>
    <row r="49" spans="1:18" x14ac:dyDescent="0.35">
      <c r="A49" t="s">
        <v>55</v>
      </c>
      <c r="B49" t="s">
        <v>14</v>
      </c>
      <c r="C49" t="s">
        <v>14</v>
      </c>
      <c r="D49" t="s">
        <v>14</v>
      </c>
      <c r="E49">
        <v>4594</v>
      </c>
      <c r="F49">
        <v>2.75</v>
      </c>
      <c r="G49">
        <v>7923.34</v>
      </c>
      <c r="H49">
        <v>0.34687864000000002</v>
      </c>
      <c r="I49">
        <f t="shared" si="0"/>
        <v>34.687864000000005</v>
      </c>
      <c r="J49">
        <v>0.59212823199999998</v>
      </c>
      <c r="K49">
        <f t="shared" si="1"/>
        <v>59.212823199999995</v>
      </c>
      <c r="L49">
        <v>4.4999999999999998E-2</v>
      </c>
      <c r="M49">
        <f t="shared" si="2"/>
        <v>4.5</v>
      </c>
      <c r="N49">
        <v>56175</v>
      </c>
      <c r="P49">
        <v>28422</v>
      </c>
      <c r="Q49">
        <v>620000</v>
      </c>
      <c r="R49">
        <f t="shared" si="3"/>
        <v>45841.93548387097</v>
      </c>
    </row>
    <row r="50" spans="1:18" x14ac:dyDescent="0.35">
      <c r="A50" t="s">
        <v>56</v>
      </c>
      <c r="B50" t="s">
        <v>14</v>
      </c>
      <c r="C50" t="s">
        <v>8</v>
      </c>
      <c r="D50" t="s">
        <v>8</v>
      </c>
      <c r="E50">
        <v>2323</v>
      </c>
      <c r="F50">
        <v>0.3</v>
      </c>
      <c r="G50">
        <v>5536.9</v>
      </c>
      <c r="H50">
        <v>0.87848223199999997</v>
      </c>
      <c r="I50">
        <f t="shared" si="0"/>
        <v>87.848223199999993</v>
      </c>
      <c r="J50">
        <v>0.57522306999999995</v>
      </c>
      <c r="K50">
        <f t="shared" si="1"/>
        <v>57.522306999999998</v>
      </c>
      <c r="L50">
        <v>5.5E-2</v>
      </c>
      <c r="M50">
        <f t="shared" si="2"/>
        <v>5.5</v>
      </c>
      <c r="N50">
        <v>65634.5</v>
      </c>
      <c r="P50">
        <v>445090</v>
      </c>
      <c r="Q50">
        <v>8180700</v>
      </c>
      <c r="R50">
        <f t="shared" si="3"/>
        <v>54407.324556578285</v>
      </c>
    </row>
    <row r="51" spans="1:18" x14ac:dyDescent="0.35">
      <c r="A51" t="s">
        <v>57</v>
      </c>
      <c r="B51" t="s">
        <v>14</v>
      </c>
      <c r="C51" t="s">
        <v>8</v>
      </c>
      <c r="D51" t="s">
        <v>14</v>
      </c>
      <c r="E51">
        <v>2678</v>
      </c>
      <c r="F51">
        <v>3.03</v>
      </c>
      <c r="G51">
        <v>4876.49</v>
      </c>
      <c r="H51">
        <v>0.90464275800000005</v>
      </c>
      <c r="I51">
        <f t="shared" si="0"/>
        <v>90.46427580000001</v>
      </c>
      <c r="J51">
        <v>0.61542276500000004</v>
      </c>
      <c r="K51">
        <f t="shared" si="1"/>
        <v>61.542276500000007</v>
      </c>
      <c r="L51">
        <v>6.9000000000000006E-2</v>
      </c>
      <c r="M51">
        <f t="shared" si="2"/>
        <v>6.9</v>
      </c>
      <c r="N51">
        <v>60520</v>
      </c>
      <c r="P51">
        <v>390918</v>
      </c>
      <c r="Q51">
        <v>6862300</v>
      </c>
      <c r="R51">
        <f t="shared" si="3"/>
        <v>56966.0317969194</v>
      </c>
    </row>
    <row r="52" spans="1:18" x14ac:dyDescent="0.35">
      <c r="A52" t="s">
        <v>58</v>
      </c>
      <c r="B52" t="s">
        <v>14</v>
      </c>
      <c r="C52" t="s">
        <v>8</v>
      </c>
      <c r="D52" t="s">
        <v>8</v>
      </c>
      <c r="E52">
        <v>2900</v>
      </c>
      <c r="F52">
        <v>0.55000000000000004</v>
      </c>
      <c r="G52">
        <v>12036.86</v>
      </c>
      <c r="H52">
        <v>0.60077955800000005</v>
      </c>
      <c r="I52">
        <f t="shared" si="0"/>
        <v>60.077955800000005</v>
      </c>
      <c r="J52">
        <v>0.63384862200000003</v>
      </c>
      <c r="K52">
        <f t="shared" si="1"/>
        <v>63.384862200000001</v>
      </c>
      <c r="L52">
        <v>6.4000000000000001E-2</v>
      </c>
      <c r="M52">
        <f t="shared" si="2"/>
        <v>6.4</v>
      </c>
      <c r="N52">
        <v>43361</v>
      </c>
      <c r="P52">
        <v>69711</v>
      </c>
      <c r="Q52">
        <v>1832500</v>
      </c>
      <c r="R52">
        <f t="shared" si="3"/>
        <v>38041.473396998634</v>
      </c>
    </row>
    <row r="53" spans="1:18" x14ac:dyDescent="0.35">
      <c r="A53" t="s">
        <v>59</v>
      </c>
      <c r="B53" t="s">
        <v>8</v>
      </c>
      <c r="C53" t="s">
        <v>8</v>
      </c>
      <c r="D53" t="s">
        <v>8</v>
      </c>
      <c r="E53">
        <v>2877</v>
      </c>
      <c r="F53">
        <v>2.52</v>
      </c>
      <c r="G53">
        <v>7447.53</v>
      </c>
      <c r="H53">
        <v>0.73549900999999995</v>
      </c>
      <c r="I53">
        <f t="shared" si="0"/>
        <v>73.549900999999991</v>
      </c>
      <c r="J53">
        <v>0.59874954999999996</v>
      </c>
      <c r="K53">
        <f t="shared" si="1"/>
        <v>59.874955</v>
      </c>
      <c r="L53">
        <v>6.6000000000000003E-2</v>
      </c>
      <c r="M53">
        <f t="shared" si="2"/>
        <v>6.6000000000000005</v>
      </c>
      <c r="N53">
        <v>54205</v>
      </c>
      <c r="P53">
        <v>272086</v>
      </c>
      <c r="Q53">
        <v>5632100</v>
      </c>
      <c r="R53">
        <f t="shared" si="3"/>
        <v>48309.866657197141</v>
      </c>
    </row>
    <row r="54" spans="1:18" x14ac:dyDescent="0.35">
      <c r="A54" t="s">
        <v>60</v>
      </c>
      <c r="B54" t="s">
        <v>8</v>
      </c>
      <c r="C54" t="s">
        <v>8</v>
      </c>
      <c r="D54" t="s">
        <v>8</v>
      </c>
      <c r="E54">
        <v>3752</v>
      </c>
      <c r="F54">
        <v>0.6</v>
      </c>
      <c r="G54">
        <v>15673</v>
      </c>
      <c r="H54">
        <v>0.30353697800000001</v>
      </c>
      <c r="I54">
        <f t="shared" si="0"/>
        <v>30.353697800000003</v>
      </c>
      <c r="J54">
        <v>0.645696347</v>
      </c>
      <c r="K54">
        <f t="shared" si="1"/>
        <v>64.569634699999995</v>
      </c>
      <c r="L54">
        <v>4.5999999999999999E-2</v>
      </c>
      <c r="M54">
        <f t="shared" si="2"/>
        <v>4.5999999999999996</v>
      </c>
      <c r="N54">
        <v>56569</v>
      </c>
      <c r="P54">
        <v>41839</v>
      </c>
      <c r="Q54">
        <v>579600</v>
      </c>
      <c r="R54">
        <f t="shared" si="3"/>
        <v>72185.990338164251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opLeftCell="H1" workbookViewId="0">
      <selection activeCell="C11" sqref="C11"/>
    </sheetView>
  </sheetViews>
  <sheetFormatPr defaultRowHeight="14.5" x14ac:dyDescent="0.35"/>
  <cols>
    <col min="1" max="1" width="14.1796875" bestFit="1" customWidth="1"/>
    <col min="2" max="2" width="24.36328125" bestFit="1" customWidth="1"/>
    <col min="3" max="3" width="34.453125" bestFit="1" customWidth="1"/>
    <col min="4" max="4" width="34.08984375" bestFit="1" customWidth="1"/>
    <col min="5" max="5" width="27.1796875" bestFit="1" customWidth="1"/>
    <col min="6" max="6" width="27.08984375" bestFit="1" customWidth="1"/>
    <col min="7" max="7" width="33.453125" bestFit="1" customWidth="1"/>
    <col min="8" max="8" width="14.26953125" bestFit="1" customWidth="1"/>
    <col min="9" max="9" width="11.36328125" bestFit="1" customWidth="1"/>
    <col min="10" max="10" width="20" bestFit="1" customWidth="1"/>
    <col min="11" max="11" width="20.36328125" bestFit="1" customWidth="1"/>
    <col min="12" max="12" width="23.81640625" bestFit="1" customWidth="1"/>
    <col min="13" max="13" width="26.26953125" bestFit="1" customWidth="1"/>
  </cols>
  <sheetData>
    <row r="1" spans="1:13" x14ac:dyDescent="0.35">
      <c r="A1" t="s">
        <v>75</v>
      </c>
      <c r="B1" t="s">
        <v>4</v>
      </c>
      <c r="C1" t="s">
        <v>5</v>
      </c>
      <c r="D1" t="s">
        <v>6</v>
      </c>
      <c r="E1" t="s">
        <v>65</v>
      </c>
      <c r="F1" t="s">
        <v>61</v>
      </c>
      <c r="G1" t="s">
        <v>66</v>
      </c>
      <c r="H1" t="s">
        <v>70</v>
      </c>
      <c r="I1" t="s">
        <v>71</v>
      </c>
      <c r="J1" t="s">
        <v>72</v>
      </c>
      <c r="K1" t="s">
        <v>62</v>
      </c>
      <c r="L1" t="s">
        <v>74</v>
      </c>
      <c r="M1" t="s">
        <v>73</v>
      </c>
    </row>
    <row r="2" spans="1:13" x14ac:dyDescent="0.3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</row>
    <row r="3" spans="1:13" x14ac:dyDescent="0.35">
      <c r="A3" t="s">
        <v>7</v>
      </c>
      <c r="B3" t="s">
        <v>8</v>
      </c>
      <c r="C3" t="s">
        <v>8</v>
      </c>
      <c r="D3" t="s">
        <v>8</v>
      </c>
      <c r="E3">
        <v>1917</v>
      </c>
      <c r="F3">
        <v>0.43</v>
      </c>
      <c r="G3">
        <v>5072.7</v>
      </c>
      <c r="H3">
        <v>76.043061600000001</v>
      </c>
      <c r="I3">
        <v>62.773200699999997</v>
      </c>
      <c r="J3">
        <v>6.4</v>
      </c>
      <c r="K3">
        <v>43330</v>
      </c>
      <c r="L3">
        <v>47.552</v>
      </c>
      <c r="M3">
        <v>39859.942799461642</v>
      </c>
    </row>
    <row r="4" spans="1:13" x14ac:dyDescent="0.35">
      <c r="A4" t="s">
        <v>9</v>
      </c>
      <c r="B4" t="s">
        <v>10</v>
      </c>
      <c r="C4" t="s">
        <v>8</v>
      </c>
      <c r="D4" t="s">
        <v>8</v>
      </c>
      <c r="E4">
        <v>6982</v>
      </c>
      <c r="F4">
        <v>2</v>
      </c>
      <c r="G4">
        <v>16103.23</v>
      </c>
      <c r="H4">
        <v>67.910319100000009</v>
      </c>
      <c r="I4">
        <v>61.125528799999998</v>
      </c>
      <c r="J4">
        <v>6.6000000000000005</v>
      </c>
      <c r="K4">
        <v>61749</v>
      </c>
      <c r="L4">
        <v>6.9989999999999997</v>
      </c>
      <c r="M4">
        <v>85216.459494213457</v>
      </c>
    </row>
    <row r="5" spans="1:13" x14ac:dyDescent="0.35">
      <c r="A5" t="s">
        <v>11</v>
      </c>
      <c r="B5" t="s">
        <v>8</v>
      </c>
      <c r="C5" t="s">
        <v>8</v>
      </c>
      <c r="D5" t="s">
        <v>8</v>
      </c>
      <c r="E5">
        <v>2033</v>
      </c>
      <c r="F5">
        <v>2</v>
      </c>
      <c r="G5">
        <v>4270.2</v>
      </c>
      <c r="H5">
        <v>89.220543200000009</v>
      </c>
      <c r="I5">
        <v>60.840015199999996</v>
      </c>
      <c r="J5">
        <v>8</v>
      </c>
      <c r="K5">
        <v>49697.5</v>
      </c>
      <c r="L5">
        <v>66.548000000000002</v>
      </c>
      <c r="M5">
        <v>40798.07056560678</v>
      </c>
    </row>
    <row r="6" spans="1:13" x14ac:dyDescent="0.35">
      <c r="A6" t="s">
        <v>12</v>
      </c>
      <c r="B6" t="s">
        <v>8</v>
      </c>
      <c r="C6" t="s">
        <v>8</v>
      </c>
      <c r="D6" t="s">
        <v>8</v>
      </c>
      <c r="E6">
        <v>2901</v>
      </c>
      <c r="F6">
        <v>1.1499999999999999</v>
      </c>
      <c r="G6">
        <v>7246.47</v>
      </c>
      <c r="H6">
        <v>66.795855299999999</v>
      </c>
      <c r="I6">
        <v>63.055184600000004</v>
      </c>
      <c r="J6">
        <v>7.7</v>
      </c>
      <c r="K6">
        <v>40876.5</v>
      </c>
      <c r="L6">
        <v>29.411000000000001</v>
      </c>
      <c r="M6">
        <v>40458.671925470066</v>
      </c>
    </row>
    <row r="7" spans="1:13" x14ac:dyDescent="0.35">
      <c r="A7" t="s">
        <v>13</v>
      </c>
      <c r="B7" t="s">
        <v>14</v>
      </c>
      <c r="C7" t="s">
        <v>14</v>
      </c>
      <c r="D7" t="s">
        <v>14</v>
      </c>
      <c r="E7">
        <v>3474</v>
      </c>
      <c r="F7">
        <v>0.87</v>
      </c>
      <c r="G7">
        <v>5515.73</v>
      </c>
      <c r="H7">
        <v>98.059029499999994</v>
      </c>
      <c r="I7">
        <v>61.496460900000002</v>
      </c>
      <c r="J7">
        <v>8.7999999999999989</v>
      </c>
      <c r="K7">
        <v>57161</v>
      </c>
      <c r="L7">
        <v>381.14299999999997</v>
      </c>
      <c r="M7">
        <v>55772.164253311748</v>
      </c>
    </row>
    <row r="8" spans="1:13" x14ac:dyDescent="0.35">
      <c r="A8" t="s">
        <v>15</v>
      </c>
      <c r="B8" t="s">
        <v>14</v>
      </c>
      <c r="C8" t="s">
        <v>8</v>
      </c>
      <c r="D8" t="s">
        <v>14</v>
      </c>
      <c r="E8">
        <v>2135</v>
      </c>
      <c r="F8">
        <v>0.84</v>
      </c>
      <c r="G8">
        <v>5511.2</v>
      </c>
      <c r="H8">
        <v>86.93762430000001</v>
      </c>
      <c r="I8">
        <v>55.219875200000004</v>
      </c>
      <c r="J8">
        <v>6.6000000000000005</v>
      </c>
      <c r="K8">
        <v>61633.5</v>
      </c>
      <c r="L8">
        <v>52.942</v>
      </c>
      <c r="M8">
        <v>52614.370443126441</v>
      </c>
    </row>
    <row r="9" spans="1:13" x14ac:dyDescent="0.35">
      <c r="A9" t="s">
        <v>16</v>
      </c>
      <c r="B9" t="s">
        <v>14</v>
      </c>
      <c r="C9" t="s">
        <v>14</v>
      </c>
      <c r="D9" t="s">
        <v>14</v>
      </c>
      <c r="E9">
        <v>4487</v>
      </c>
      <c r="F9">
        <v>3.4</v>
      </c>
      <c r="G9">
        <v>7745.1</v>
      </c>
      <c r="H9">
        <v>94.597350399999996</v>
      </c>
      <c r="I9">
        <v>54.6327523</v>
      </c>
      <c r="J9">
        <v>7.7</v>
      </c>
      <c r="K9">
        <v>67806.5</v>
      </c>
      <c r="L9">
        <v>35.454999999999998</v>
      </c>
      <c r="M9">
        <v>68517.839514878011</v>
      </c>
    </row>
    <row r="10" spans="1:13" x14ac:dyDescent="0.35">
      <c r="A10" t="s">
        <v>17</v>
      </c>
      <c r="B10" t="s">
        <v>14</v>
      </c>
      <c r="C10" t="s">
        <v>14</v>
      </c>
      <c r="D10" t="s">
        <v>14</v>
      </c>
      <c r="E10">
        <v>3615</v>
      </c>
      <c r="F10">
        <v>1.6</v>
      </c>
      <c r="G10">
        <v>9896.85</v>
      </c>
      <c r="H10">
        <v>79.21728019999999</v>
      </c>
      <c r="I10">
        <v>61.198232600000004</v>
      </c>
      <c r="J10">
        <v>6.6000000000000005</v>
      </c>
      <c r="K10">
        <v>54376.5</v>
      </c>
      <c r="L10">
        <v>9.0790000000000006</v>
      </c>
      <c r="M10">
        <v>66802.511289789618</v>
      </c>
    </row>
    <row r="11" spans="1:13" x14ac:dyDescent="0.35">
      <c r="A11" t="s">
        <v>19</v>
      </c>
      <c r="B11" t="s">
        <v>8</v>
      </c>
      <c r="C11" t="s">
        <v>8</v>
      </c>
      <c r="D11" t="s">
        <v>8</v>
      </c>
      <c r="E11">
        <v>1769</v>
      </c>
      <c r="F11">
        <v>1.34</v>
      </c>
      <c r="G11">
        <v>3271.7</v>
      </c>
      <c r="H11">
        <v>95.9500192</v>
      </c>
      <c r="I11">
        <v>61.212670500000002</v>
      </c>
      <c r="J11">
        <v>6.9</v>
      </c>
      <c r="K11">
        <v>47106</v>
      </c>
      <c r="L11">
        <v>193.79400000000001</v>
      </c>
      <c r="M11">
        <v>39681.672291195806</v>
      </c>
    </row>
    <row r="12" spans="1:13" x14ac:dyDescent="0.35">
      <c r="A12" t="s">
        <v>20</v>
      </c>
      <c r="B12" t="s">
        <v>8</v>
      </c>
      <c r="C12" t="s">
        <v>8</v>
      </c>
      <c r="D12" t="s">
        <v>8</v>
      </c>
      <c r="E12">
        <v>1781</v>
      </c>
      <c r="F12">
        <v>0.37</v>
      </c>
      <c r="G12">
        <v>4247.7299999999996</v>
      </c>
      <c r="H12">
        <v>85.509865900000008</v>
      </c>
      <c r="I12">
        <v>58.836972899999992</v>
      </c>
      <c r="J12">
        <v>8</v>
      </c>
      <c r="K12">
        <v>47752.5</v>
      </c>
      <c r="L12">
        <v>97.870999999999995</v>
      </c>
      <c r="M12">
        <v>44785.89163286367</v>
      </c>
    </row>
    <row r="13" spans="1:13" x14ac:dyDescent="0.35">
      <c r="A13" t="s">
        <v>21</v>
      </c>
      <c r="B13" t="s">
        <v>14</v>
      </c>
      <c r="C13" t="s">
        <v>14</v>
      </c>
      <c r="D13" t="s">
        <v>14</v>
      </c>
      <c r="E13">
        <v>4340</v>
      </c>
      <c r="F13">
        <v>3.2</v>
      </c>
      <c r="G13">
        <v>8250.39</v>
      </c>
      <c r="H13">
        <v>72.427302400000002</v>
      </c>
      <c r="I13">
        <v>65.452981800000003</v>
      </c>
      <c r="J13">
        <v>4.7</v>
      </c>
      <c r="K13">
        <v>60814</v>
      </c>
      <c r="L13">
        <v>13.699</v>
      </c>
      <c r="M13">
        <v>52932.330827067672</v>
      </c>
    </row>
    <row r="14" spans="1:13" x14ac:dyDescent="0.35">
      <c r="A14" t="s">
        <v>22</v>
      </c>
      <c r="B14" t="s">
        <v>8</v>
      </c>
      <c r="C14" t="s">
        <v>8</v>
      </c>
      <c r="D14" t="s">
        <v>8</v>
      </c>
      <c r="E14">
        <v>2220</v>
      </c>
      <c r="F14">
        <v>0.56999999999999995</v>
      </c>
      <c r="G14">
        <v>4150.3900000000003</v>
      </c>
      <c r="H14">
        <v>61.6870409</v>
      </c>
      <c r="I14">
        <v>64.399646000000004</v>
      </c>
      <c r="J14">
        <v>6</v>
      </c>
      <c r="K14">
        <v>49952</v>
      </c>
      <c r="L14">
        <v>15.917</v>
      </c>
      <c r="M14">
        <v>36584.155305648048</v>
      </c>
    </row>
    <row r="15" spans="1:13" x14ac:dyDescent="0.35">
      <c r="A15" t="s">
        <v>23</v>
      </c>
      <c r="B15" t="s">
        <v>8</v>
      </c>
      <c r="C15" t="s">
        <v>14</v>
      </c>
      <c r="D15" t="s">
        <v>14</v>
      </c>
      <c r="E15">
        <v>3005</v>
      </c>
      <c r="F15">
        <v>1.98</v>
      </c>
      <c r="G15">
        <v>5068.03</v>
      </c>
      <c r="H15">
        <v>88.947857299999995</v>
      </c>
      <c r="I15">
        <v>60.979435699999996</v>
      </c>
      <c r="J15">
        <v>9.1</v>
      </c>
      <c r="K15">
        <v>54082.5</v>
      </c>
      <c r="L15">
        <v>127.973</v>
      </c>
      <c r="M15">
        <v>55022.387534870635</v>
      </c>
    </row>
    <row r="16" spans="1:13" x14ac:dyDescent="0.35">
      <c r="A16" t="s">
        <v>24</v>
      </c>
      <c r="B16" t="s">
        <v>8</v>
      </c>
      <c r="C16" t="s">
        <v>8</v>
      </c>
      <c r="D16" t="s">
        <v>8</v>
      </c>
      <c r="E16">
        <v>2577</v>
      </c>
      <c r="F16">
        <v>1</v>
      </c>
      <c r="G16">
        <v>4287.2299999999996</v>
      </c>
      <c r="H16">
        <v>74.080897399999998</v>
      </c>
      <c r="I16">
        <v>62.827323800000002</v>
      </c>
      <c r="J16">
        <v>7.3</v>
      </c>
      <c r="K16">
        <v>48177.5</v>
      </c>
      <c r="L16">
        <v>64.040000000000006</v>
      </c>
      <c r="M16">
        <v>47913.491567770143</v>
      </c>
    </row>
    <row r="17" spans="1:13" x14ac:dyDescent="0.35">
      <c r="A17" t="s">
        <v>25</v>
      </c>
      <c r="B17" t="s">
        <v>8</v>
      </c>
      <c r="C17" t="s">
        <v>14</v>
      </c>
      <c r="D17" t="s">
        <v>8</v>
      </c>
      <c r="E17">
        <v>2710</v>
      </c>
      <c r="F17">
        <v>1.36</v>
      </c>
      <c r="G17">
        <v>6319.86</v>
      </c>
      <c r="H17">
        <v>59.989344000000003</v>
      </c>
      <c r="I17">
        <v>63.031625300000002</v>
      </c>
      <c r="J17">
        <v>4.5</v>
      </c>
      <c r="K17">
        <v>53364</v>
      </c>
      <c r="L17">
        <v>30.707999999999998</v>
      </c>
      <c r="M17">
        <v>50998.436889409924</v>
      </c>
    </row>
    <row r="18" spans="1:13" x14ac:dyDescent="0.35">
      <c r="A18" t="s">
        <v>26</v>
      </c>
      <c r="B18" t="s">
        <v>8</v>
      </c>
      <c r="C18" t="s">
        <v>8</v>
      </c>
      <c r="D18" t="s">
        <v>8</v>
      </c>
      <c r="E18">
        <v>2633</v>
      </c>
      <c r="F18">
        <v>0.79</v>
      </c>
      <c r="G18">
        <v>4826.95</v>
      </c>
      <c r="H18">
        <v>65.060926199999997</v>
      </c>
      <c r="I18">
        <v>60.5322636</v>
      </c>
      <c r="J18">
        <v>5.3</v>
      </c>
      <c r="K18">
        <v>49803.5</v>
      </c>
      <c r="L18">
        <v>28.405999999999999</v>
      </c>
      <c r="M18">
        <v>48918.538336971062</v>
      </c>
    </row>
    <row r="19" spans="1:13" x14ac:dyDescent="0.35">
      <c r="A19" t="s">
        <v>27</v>
      </c>
      <c r="B19" t="s">
        <v>14</v>
      </c>
      <c r="C19" t="s">
        <v>8</v>
      </c>
      <c r="D19" t="s">
        <v>14</v>
      </c>
      <c r="E19">
        <v>2461</v>
      </c>
      <c r="F19">
        <v>0.6</v>
      </c>
      <c r="G19">
        <v>5841.02</v>
      </c>
      <c r="H19">
        <v>58.810003300000005</v>
      </c>
      <c r="I19">
        <v>63.512559599999996</v>
      </c>
      <c r="J19">
        <v>8.3000000000000007</v>
      </c>
      <c r="K19">
        <v>42259.5</v>
      </c>
      <c r="L19">
        <v>43.713000000000001</v>
      </c>
      <c r="M19">
        <v>40712.602658248121</v>
      </c>
    </row>
    <row r="20" spans="1:13" x14ac:dyDescent="0.35">
      <c r="A20" t="s">
        <v>28</v>
      </c>
      <c r="B20" t="s">
        <v>8</v>
      </c>
      <c r="C20" t="s">
        <v>8</v>
      </c>
      <c r="D20" t="s">
        <v>8</v>
      </c>
      <c r="E20">
        <v>1994</v>
      </c>
      <c r="F20">
        <v>0.36</v>
      </c>
      <c r="G20">
        <v>5905.78</v>
      </c>
      <c r="H20">
        <v>81.814286800000005</v>
      </c>
      <c r="I20">
        <v>64.586416999999997</v>
      </c>
      <c r="J20">
        <v>6</v>
      </c>
      <c r="K20">
        <v>40843.5</v>
      </c>
      <c r="L20">
        <v>45.149000000000001</v>
      </c>
      <c r="M20">
        <v>55675.430242087314</v>
      </c>
    </row>
    <row r="21" spans="1:13" x14ac:dyDescent="0.35">
      <c r="A21" t="s">
        <v>29</v>
      </c>
      <c r="B21" t="s">
        <v>8</v>
      </c>
      <c r="C21" t="s">
        <v>8</v>
      </c>
      <c r="D21" t="s">
        <v>14</v>
      </c>
      <c r="E21">
        <v>2924</v>
      </c>
      <c r="F21">
        <v>2</v>
      </c>
      <c r="G21">
        <v>5781.06</v>
      </c>
      <c r="H21">
        <v>49.9922483</v>
      </c>
      <c r="I21">
        <v>62.252590900000001</v>
      </c>
      <c r="J21">
        <v>6.6000000000000005</v>
      </c>
      <c r="K21">
        <v>50667.5</v>
      </c>
      <c r="L21">
        <v>13.122</v>
      </c>
      <c r="M21">
        <v>40569.272976680382</v>
      </c>
    </row>
    <row r="22" spans="1:13" x14ac:dyDescent="0.35">
      <c r="A22" t="s">
        <v>30</v>
      </c>
      <c r="B22" t="s">
        <v>8</v>
      </c>
      <c r="C22" t="s">
        <v>14</v>
      </c>
      <c r="D22" t="s">
        <v>14</v>
      </c>
      <c r="E22">
        <v>3056</v>
      </c>
      <c r="F22">
        <v>2</v>
      </c>
      <c r="G22">
        <v>6115.05</v>
      </c>
      <c r="H22">
        <v>96.426477899999995</v>
      </c>
      <c r="I22">
        <v>53.609271700000008</v>
      </c>
      <c r="J22">
        <v>6.5</v>
      </c>
      <c r="K22">
        <v>69517.5</v>
      </c>
      <c r="L22">
        <v>59.45</v>
      </c>
      <c r="M22">
        <v>56598.990748528173</v>
      </c>
    </row>
    <row r="23" spans="1:13" x14ac:dyDescent="0.35">
      <c r="A23" t="s">
        <v>31</v>
      </c>
      <c r="B23" t="s">
        <v>8</v>
      </c>
      <c r="C23" t="s">
        <v>14</v>
      </c>
      <c r="D23" t="s">
        <v>14</v>
      </c>
      <c r="E23">
        <v>3571</v>
      </c>
      <c r="F23">
        <v>3.51</v>
      </c>
      <c r="G23">
        <v>8597.42</v>
      </c>
      <c r="H23">
        <v>97.8752803</v>
      </c>
      <c r="I23">
        <v>53.754564100000003</v>
      </c>
      <c r="J23">
        <v>7.1999999999999993</v>
      </c>
      <c r="K23">
        <v>64555</v>
      </c>
      <c r="L23">
        <v>65.953000000000003</v>
      </c>
      <c r="M23">
        <v>65491.637984625413</v>
      </c>
    </row>
    <row r="24" spans="1:13" x14ac:dyDescent="0.35">
      <c r="A24" t="s">
        <v>32</v>
      </c>
      <c r="B24" t="s">
        <v>8</v>
      </c>
      <c r="C24" t="s">
        <v>8</v>
      </c>
      <c r="D24" t="s">
        <v>8</v>
      </c>
      <c r="E24">
        <v>2535</v>
      </c>
      <c r="F24">
        <v>2</v>
      </c>
      <c r="G24">
        <v>4789.79</v>
      </c>
      <c r="H24">
        <v>85.649537099999989</v>
      </c>
      <c r="I24">
        <v>61.700917400000002</v>
      </c>
      <c r="J24">
        <v>8.7999999999999989</v>
      </c>
      <c r="K24">
        <v>49902</v>
      </c>
      <c r="L24">
        <v>98.480999999999995</v>
      </c>
      <c r="M24">
        <v>42319.736802022722</v>
      </c>
    </row>
    <row r="25" spans="1:13" x14ac:dyDescent="0.35">
      <c r="A25" t="s">
        <v>33</v>
      </c>
      <c r="B25" t="s">
        <v>14</v>
      </c>
      <c r="C25" t="s">
        <v>14</v>
      </c>
      <c r="D25" t="s">
        <v>8</v>
      </c>
      <c r="E25">
        <v>3880</v>
      </c>
      <c r="F25">
        <v>2.83</v>
      </c>
      <c r="G25">
        <v>6101.79</v>
      </c>
      <c r="H25">
        <v>73.8716522</v>
      </c>
      <c r="I25">
        <v>57.212478700000005</v>
      </c>
      <c r="J25">
        <v>4.9000000000000004</v>
      </c>
      <c r="K25">
        <v>59846.5</v>
      </c>
      <c r="L25">
        <v>54.045999999999999</v>
      </c>
      <c r="M25">
        <v>55188.543092920845</v>
      </c>
    </row>
    <row r="26" spans="1:13" x14ac:dyDescent="0.35">
      <c r="A26" t="s">
        <v>34</v>
      </c>
      <c r="B26" t="s">
        <v>8</v>
      </c>
      <c r="C26" t="s">
        <v>8</v>
      </c>
      <c r="D26" t="s">
        <v>8</v>
      </c>
      <c r="E26">
        <v>2475</v>
      </c>
      <c r="F26">
        <v>0.68</v>
      </c>
      <c r="G26">
        <v>6188.81</v>
      </c>
      <c r="H26">
        <v>46.1701081</v>
      </c>
      <c r="I26">
        <v>65.118261099999998</v>
      </c>
      <c r="J26">
        <v>8.4</v>
      </c>
      <c r="K26">
        <v>40338</v>
      </c>
      <c r="L26">
        <v>29.2</v>
      </c>
      <c r="M26">
        <v>34777.054794520547</v>
      </c>
    </row>
    <row r="27" spans="1:13" x14ac:dyDescent="0.35">
      <c r="A27" t="s">
        <v>35</v>
      </c>
      <c r="B27" t="s">
        <v>14</v>
      </c>
      <c r="C27" t="s">
        <v>8</v>
      </c>
      <c r="D27" t="s">
        <v>8</v>
      </c>
      <c r="E27">
        <v>1843</v>
      </c>
      <c r="F27">
        <v>0.17</v>
      </c>
      <c r="G27">
        <v>3795.89</v>
      </c>
      <c r="H27">
        <v>77.261059000000003</v>
      </c>
      <c r="I27">
        <v>60.305078700000003</v>
      </c>
      <c r="J27">
        <v>6.4</v>
      </c>
      <c r="K27">
        <v>49289.5</v>
      </c>
      <c r="L27">
        <v>60.051000000000002</v>
      </c>
      <c r="M27">
        <v>44854.540307405376</v>
      </c>
    </row>
    <row r="28" spans="1:13" x14ac:dyDescent="0.35">
      <c r="A28" t="s">
        <v>36</v>
      </c>
      <c r="B28" t="s">
        <v>14</v>
      </c>
      <c r="C28" t="s">
        <v>8</v>
      </c>
      <c r="D28" t="s">
        <v>8</v>
      </c>
      <c r="E28">
        <v>2605</v>
      </c>
      <c r="F28">
        <v>1.7</v>
      </c>
      <c r="G28">
        <v>5949.77</v>
      </c>
      <c r="H28">
        <v>34.577371200000002</v>
      </c>
      <c r="I28">
        <v>62.186673999999996</v>
      </c>
      <c r="J28">
        <v>5.6000000000000005</v>
      </c>
      <c r="K28">
        <v>43923.5</v>
      </c>
      <c r="L28">
        <v>10.022</v>
      </c>
      <c r="M28">
        <v>42047.495509878267</v>
      </c>
    </row>
    <row r="29" spans="1:13" x14ac:dyDescent="0.35">
      <c r="A29" t="s">
        <v>37</v>
      </c>
      <c r="B29" t="s">
        <v>8</v>
      </c>
      <c r="C29" t="s">
        <v>18</v>
      </c>
      <c r="D29" t="s">
        <v>18</v>
      </c>
      <c r="E29">
        <v>2526</v>
      </c>
      <c r="F29">
        <v>0.64</v>
      </c>
      <c r="G29">
        <v>5438.54</v>
      </c>
      <c r="H29">
        <v>64.655047800000006</v>
      </c>
      <c r="I29">
        <v>60.372012799999993</v>
      </c>
      <c r="J29">
        <v>3.9</v>
      </c>
      <c r="K29">
        <v>55106.5</v>
      </c>
      <c r="L29">
        <v>18.448</v>
      </c>
      <c r="M29">
        <v>55866.218560277535</v>
      </c>
    </row>
    <row r="30" spans="1:13" x14ac:dyDescent="0.35">
      <c r="A30" t="s">
        <v>38</v>
      </c>
      <c r="B30" t="s">
        <v>8</v>
      </c>
      <c r="C30" t="s">
        <v>8</v>
      </c>
      <c r="D30" t="s">
        <v>8</v>
      </c>
      <c r="E30">
        <v>2518</v>
      </c>
      <c r="F30">
        <v>0.8</v>
      </c>
      <c r="G30">
        <v>3188.73</v>
      </c>
      <c r="H30">
        <v>88.567289400000007</v>
      </c>
      <c r="I30">
        <v>68.9060779</v>
      </c>
      <c r="J30">
        <v>9.6</v>
      </c>
      <c r="K30">
        <v>49204</v>
      </c>
      <c r="L30">
        <v>27.603999999999999</v>
      </c>
      <c r="M30">
        <v>46694.681930155049</v>
      </c>
    </row>
    <row r="31" spans="1:13" x14ac:dyDescent="0.35">
      <c r="A31" t="s">
        <v>39</v>
      </c>
      <c r="B31" t="s">
        <v>14</v>
      </c>
      <c r="C31" t="s">
        <v>8</v>
      </c>
      <c r="D31" t="s">
        <v>8</v>
      </c>
      <c r="E31">
        <v>1791</v>
      </c>
      <c r="F31">
        <v>1.78</v>
      </c>
      <c r="G31">
        <v>3790.82</v>
      </c>
      <c r="H31">
        <v>61.423335800000004</v>
      </c>
      <c r="I31">
        <v>54.576783299999995</v>
      </c>
      <c r="J31">
        <v>5.2</v>
      </c>
      <c r="K31">
        <v>69887.5</v>
      </c>
      <c r="L31">
        <v>13.177</v>
      </c>
      <c r="M31">
        <v>50171.510966077258</v>
      </c>
    </row>
    <row r="32" spans="1:13" x14ac:dyDescent="0.35">
      <c r="A32" t="s">
        <v>40</v>
      </c>
      <c r="B32" t="s">
        <v>8</v>
      </c>
      <c r="C32" t="s">
        <v>14</v>
      </c>
      <c r="D32" t="s">
        <v>14</v>
      </c>
      <c r="E32">
        <v>3267</v>
      </c>
      <c r="F32">
        <v>2.7</v>
      </c>
      <c r="G32">
        <v>5709.53</v>
      </c>
      <c r="H32">
        <v>100</v>
      </c>
      <c r="I32">
        <v>58.372333699999999</v>
      </c>
      <c r="J32">
        <v>7.9</v>
      </c>
      <c r="K32">
        <v>65321</v>
      </c>
      <c r="L32">
        <v>88.492999999999995</v>
      </c>
      <c r="M32">
        <v>59754.782864181347</v>
      </c>
    </row>
    <row r="33" spans="1:13" x14ac:dyDescent="0.35">
      <c r="A33" t="s">
        <v>41</v>
      </c>
      <c r="B33" t="s">
        <v>8</v>
      </c>
      <c r="C33" t="s">
        <v>14</v>
      </c>
      <c r="D33" t="s">
        <v>8</v>
      </c>
      <c r="E33">
        <v>2494</v>
      </c>
      <c r="F33">
        <v>1.66</v>
      </c>
      <c r="G33">
        <v>7047.47</v>
      </c>
      <c r="H33">
        <v>75.403014099999993</v>
      </c>
      <c r="I33">
        <v>58.325082900000005</v>
      </c>
      <c r="J33">
        <v>6.9</v>
      </c>
      <c r="K33">
        <v>44471.5</v>
      </c>
      <c r="L33">
        <v>21</v>
      </c>
      <c r="M33">
        <v>42470.476190476191</v>
      </c>
    </row>
    <row r="34" spans="1:13" x14ac:dyDescent="0.35">
      <c r="A34" t="s">
        <v>42</v>
      </c>
      <c r="B34" t="s">
        <v>14</v>
      </c>
      <c r="C34" t="s">
        <v>8</v>
      </c>
      <c r="D34" t="s">
        <v>14</v>
      </c>
      <c r="E34">
        <v>3749</v>
      </c>
      <c r="F34">
        <v>4.3499999999999996</v>
      </c>
      <c r="G34">
        <v>6773</v>
      </c>
      <c r="H34">
        <v>92.406114700000003</v>
      </c>
      <c r="I34">
        <v>62.259270399999998</v>
      </c>
      <c r="J34">
        <v>7.5</v>
      </c>
      <c r="K34">
        <v>51962</v>
      </c>
      <c r="L34">
        <v>195.18100000000001</v>
      </c>
      <c r="M34">
        <v>65617.913628888055</v>
      </c>
    </row>
    <row r="35" spans="1:13" x14ac:dyDescent="0.35">
      <c r="A35" t="s">
        <v>43</v>
      </c>
      <c r="B35" t="s">
        <v>8</v>
      </c>
      <c r="C35" t="s">
        <v>8</v>
      </c>
      <c r="D35" t="s">
        <v>8</v>
      </c>
      <c r="E35">
        <v>2414</v>
      </c>
      <c r="F35">
        <v>0.45</v>
      </c>
      <c r="G35">
        <v>4377</v>
      </c>
      <c r="H35">
        <v>70.203314400000011</v>
      </c>
      <c r="I35">
        <v>62.434298800000001</v>
      </c>
      <c r="J35">
        <v>7.7</v>
      </c>
      <c r="K35">
        <v>44254</v>
      </c>
      <c r="L35">
        <v>96.388000000000005</v>
      </c>
      <c r="M35">
        <v>46930.9457608831</v>
      </c>
    </row>
    <row r="36" spans="1:13" x14ac:dyDescent="0.35">
      <c r="A36" t="s">
        <v>44</v>
      </c>
      <c r="B36" t="s">
        <v>8</v>
      </c>
      <c r="C36" t="s">
        <v>8</v>
      </c>
      <c r="D36" t="s">
        <v>8</v>
      </c>
      <c r="E36">
        <v>7325</v>
      </c>
      <c r="F36">
        <v>0.44</v>
      </c>
      <c r="G36">
        <v>7896.12</v>
      </c>
      <c r="H36">
        <v>52.706518099999997</v>
      </c>
      <c r="I36">
        <v>57.721071599999995</v>
      </c>
      <c r="J36">
        <v>2.8000000000000003</v>
      </c>
      <c r="K36">
        <v>55583</v>
      </c>
      <c r="L36">
        <v>7.1130000000000004</v>
      </c>
      <c r="M36">
        <v>69603.542808941376</v>
      </c>
    </row>
    <row r="37" spans="1:13" x14ac:dyDescent="0.35">
      <c r="A37" t="s">
        <v>45</v>
      </c>
      <c r="B37" t="s">
        <v>8</v>
      </c>
      <c r="C37" t="s">
        <v>8</v>
      </c>
      <c r="D37" t="s">
        <v>8</v>
      </c>
      <c r="E37">
        <v>2362</v>
      </c>
      <c r="F37">
        <v>1.25</v>
      </c>
      <c r="G37">
        <v>5035.78</v>
      </c>
      <c r="H37">
        <v>77.150666700000002</v>
      </c>
      <c r="I37">
        <v>64.052732700000007</v>
      </c>
      <c r="J37">
        <v>7.3999999999999995</v>
      </c>
      <c r="K37">
        <v>46671.5</v>
      </c>
      <c r="L37">
        <v>114.773</v>
      </c>
      <c r="M37">
        <v>47792.250790691192</v>
      </c>
    </row>
    <row r="38" spans="1:13" x14ac:dyDescent="0.35">
      <c r="A38" t="s">
        <v>46</v>
      </c>
      <c r="B38" t="s">
        <v>8</v>
      </c>
      <c r="C38" t="s">
        <v>8</v>
      </c>
      <c r="D38" t="s">
        <v>8</v>
      </c>
      <c r="E38">
        <v>2309</v>
      </c>
      <c r="F38">
        <v>1.03</v>
      </c>
      <c r="G38">
        <v>5565.41</v>
      </c>
      <c r="H38">
        <v>68.546076099999993</v>
      </c>
      <c r="I38">
        <v>61.868513499999999</v>
      </c>
      <c r="J38">
        <v>5.6000000000000005</v>
      </c>
      <c r="K38">
        <v>47281.5</v>
      </c>
      <c r="L38">
        <v>37.223999999999997</v>
      </c>
      <c r="M38">
        <v>46054.158607350095</v>
      </c>
    </row>
    <row r="39" spans="1:13" x14ac:dyDescent="0.35">
      <c r="A39" t="s">
        <v>47</v>
      </c>
      <c r="B39" t="s">
        <v>14</v>
      </c>
      <c r="C39" t="s">
        <v>14</v>
      </c>
      <c r="D39" t="s">
        <v>14</v>
      </c>
      <c r="E39">
        <v>2331</v>
      </c>
      <c r="F39">
        <v>1.31</v>
      </c>
      <c r="G39">
        <v>6565.54</v>
      </c>
      <c r="H39">
        <v>78.145049900000004</v>
      </c>
      <c r="I39">
        <v>58.579452200000006</v>
      </c>
      <c r="J39">
        <v>7.6</v>
      </c>
      <c r="K39">
        <v>54066</v>
      </c>
      <c r="L39">
        <v>39.412999999999997</v>
      </c>
      <c r="M39">
        <v>53343.313120036539</v>
      </c>
    </row>
    <row r="40" spans="1:13" x14ac:dyDescent="0.35">
      <c r="A40" t="s">
        <v>48</v>
      </c>
      <c r="B40" t="s">
        <v>14</v>
      </c>
      <c r="C40" t="s">
        <v>8</v>
      </c>
      <c r="D40" t="s">
        <v>8</v>
      </c>
      <c r="E40">
        <v>2659</v>
      </c>
      <c r="F40">
        <v>1.6</v>
      </c>
      <c r="G40">
        <v>6683.84</v>
      </c>
      <c r="H40">
        <v>82.714905400000006</v>
      </c>
      <c r="I40">
        <v>61.1061835</v>
      </c>
      <c r="J40">
        <v>7.3</v>
      </c>
      <c r="K40">
        <v>52480.5</v>
      </c>
      <c r="L40">
        <v>127.592</v>
      </c>
      <c r="M40">
        <v>49364.458586745248</v>
      </c>
    </row>
    <row r="41" spans="1:13" x14ac:dyDescent="0.35">
      <c r="A41" t="s">
        <v>49</v>
      </c>
      <c r="B41" t="s">
        <v>14</v>
      </c>
      <c r="C41" t="s">
        <v>14</v>
      </c>
      <c r="D41" t="s">
        <v>14</v>
      </c>
      <c r="E41">
        <v>2796</v>
      </c>
      <c r="F41">
        <v>3.5</v>
      </c>
      <c r="G41">
        <v>7480.66</v>
      </c>
      <c r="H41">
        <v>100</v>
      </c>
      <c r="I41">
        <v>59.347282499999999</v>
      </c>
      <c r="J41">
        <v>9.5</v>
      </c>
      <c r="K41">
        <v>55157.5</v>
      </c>
      <c r="L41">
        <v>10.483000000000001</v>
      </c>
      <c r="M41">
        <v>49190.117332824571</v>
      </c>
    </row>
    <row r="42" spans="1:13" x14ac:dyDescent="0.35">
      <c r="A42" t="s">
        <v>50</v>
      </c>
      <c r="B42" t="s">
        <v>8</v>
      </c>
      <c r="C42" t="s">
        <v>8</v>
      </c>
      <c r="D42" t="s">
        <v>8</v>
      </c>
      <c r="E42">
        <v>1827</v>
      </c>
      <c r="F42">
        <v>0.56999999999999995</v>
      </c>
      <c r="G42">
        <v>4651.05</v>
      </c>
      <c r="H42">
        <v>72.636548700000006</v>
      </c>
      <c r="I42">
        <v>63.944723699999997</v>
      </c>
      <c r="J42">
        <v>7.3</v>
      </c>
      <c r="K42">
        <v>43715.5</v>
      </c>
      <c r="L42">
        <v>46.838999999999999</v>
      </c>
      <c r="M42">
        <v>37999.316808642368</v>
      </c>
    </row>
    <row r="43" spans="1:13" x14ac:dyDescent="0.35">
      <c r="A43" t="s">
        <v>51</v>
      </c>
      <c r="B43" t="s">
        <v>8</v>
      </c>
      <c r="C43" t="s">
        <v>8</v>
      </c>
      <c r="D43" t="s">
        <v>8</v>
      </c>
      <c r="E43">
        <v>1815</v>
      </c>
      <c r="F43">
        <v>1.53</v>
      </c>
      <c r="G43">
        <v>4850.41</v>
      </c>
      <c r="H43">
        <v>52.524486400000001</v>
      </c>
      <c r="I43">
        <v>63.411667299999998</v>
      </c>
      <c r="J43">
        <v>3.6999999999999997</v>
      </c>
      <c r="K43">
        <v>50487.5</v>
      </c>
      <c r="L43">
        <v>8.3580000000000005</v>
      </c>
      <c r="M43">
        <v>52354.630294328788</v>
      </c>
    </row>
    <row r="44" spans="1:13" x14ac:dyDescent="0.35">
      <c r="A44" t="s">
        <v>52</v>
      </c>
      <c r="B44" t="s">
        <v>8</v>
      </c>
      <c r="C44" t="s">
        <v>8</v>
      </c>
      <c r="D44" t="s">
        <v>8</v>
      </c>
      <c r="E44">
        <v>1904</v>
      </c>
      <c r="F44">
        <v>0.62</v>
      </c>
      <c r="G44">
        <v>4693.83</v>
      </c>
      <c r="H44">
        <v>76.153229199999998</v>
      </c>
      <c r="I44">
        <v>63.381762600000002</v>
      </c>
      <c r="J44">
        <v>8.2000000000000011</v>
      </c>
      <c r="K44">
        <v>42785</v>
      </c>
      <c r="L44">
        <v>64.555999999999997</v>
      </c>
      <c r="M44">
        <v>43448.323935807668</v>
      </c>
    </row>
    <row r="45" spans="1:13" x14ac:dyDescent="0.35">
      <c r="A45" t="s">
        <v>53</v>
      </c>
      <c r="B45" t="s">
        <v>8</v>
      </c>
      <c r="C45" t="s">
        <v>8</v>
      </c>
      <c r="D45" t="s">
        <v>8</v>
      </c>
      <c r="E45">
        <v>1955</v>
      </c>
      <c r="F45">
        <v>1.41</v>
      </c>
      <c r="G45">
        <v>3525.53</v>
      </c>
      <c r="H45">
        <v>88.904777700000011</v>
      </c>
      <c r="I45">
        <v>62.541129599999998</v>
      </c>
      <c r="J45">
        <v>6.3</v>
      </c>
      <c r="K45">
        <v>51751.5</v>
      </c>
      <c r="L45">
        <v>264.22500000000002</v>
      </c>
      <c r="M45">
        <v>55370.271548869336</v>
      </c>
    </row>
    <row r="46" spans="1:13" x14ac:dyDescent="0.35">
      <c r="A46" t="s">
        <v>54</v>
      </c>
      <c r="B46" t="s">
        <v>8</v>
      </c>
      <c r="C46" t="s">
        <v>8</v>
      </c>
      <c r="D46" t="s">
        <v>8</v>
      </c>
      <c r="E46">
        <v>2182</v>
      </c>
      <c r="F46">
        <v>1.7</v>
      </c>
      <c r="G46">
        <v>4370.75</v>
      </c>
      <c r="H46">
        <v>79.252837899999989</v>
      </c>
      <c r="I46">
        <v>59.677198699999998</v>
      </c>
      <c r="J46">
        <v>4.3</v>
      </c>
      <c r="K46">
        <v>60052.5</v>
      </c>
      <c r="L46">
        <v>28.782</v>
      </c>
      <c r="M46">
        <v>46724.689041762213</v>
      </c>
    </row>
    <row r="47" spans="1:13" x14ac:dyDescent="0.35">
      <c r="A47" t="s">
        <v>55</v>
      </c>
      <c r="B47" t="s">
        <v>14</v>
      </c>
      <c r="C47" t="s">
        <v>14</v>
      </c>
      <c r="D47" t="s">
        <v>14</v>
      </c>
      <c r="E47">
        <v>4594</v>
      </c>
      <c r="F47">
        <v>2.75</v>
      </c>
      <c r="G47">
        <v>7923.34</v>
      </c>
      <c r="H47">
        <v>34.687864000000005</v>
      </c>
      <c r="I47">
        <v>59.212823199999995</v>
      </c>
      <c r="J47">
        <v>4.5</v>
      </c>
      <c r="K47">
        <v>56175</v>
      </c>
      <c r="L47">
        <v>6.2</v>
      </c>
      <c r="M47">
        <v>45841.93548387097</v>
      </c>
    </row>
    <row r="48" spans="1:13" x14ac:dyDescent="0.35">
      <c r="A48" t="s">
        <v>56</v>
      </c>
      <c r="B48" t="s">
        <v>14</v>
      </c>
      <c r="C48" t="s">
        <v>8</v>
      </c>
      <c r="D48" t="s">
        <v>8</v>
      </c>
      <c r="E48">
        <v>2323</v>
      </c>
      <c r="F48">
        <v>0.3</v>
      </c>
      <c r="G48">
        <v>5536.9</v>
      </c>
      <c r="H48">
        <v>87.848223199999993</v>
      </c>
      <c r="I48">
        <v>57.522306999999998</v>
      </c>
      <c r="J48">
        <v>5.5</v>
      </c>
      <c r="K48">
        <v>65634.5</v>
      </c>
      <c r="L48">
        <v>81.807000000000002</v>
      </c>
      <c r="M48">
        <v>54407.324556578285</v>
      </c>
    </row>
    <row r="49" spans="1:13" x14ac:dyDescent="0.35">
      <c r="A49" t="s">
        <v>57</v>
      </c>
      <c r="B49" t="s">
        <v>14</v>
      </c>
      <c r="C49" t="s">
        <v>8</v>
      </c>
      <c r="D49" t="s">
        <v>14</v>
      </c>
      <c r="E49">
        <v>2678</v>
      </c>
      <c r="F49">
        <v>3.03</v>
      </c>
      <c r="G49">
        <v>4876.49</v>
      </c>
      <c r="H49">
        <v>90.46427580000001</v>
      </c>
      <c r="I49">
        <v>61.542276500000007</v>
      </c>
      <c r="J49">
        <v>6.9</v>
      </c>
      <c r="K49">
        <v>60520</v>
      </c>
      <c r="L49">
        <v>68.623000000000005</v>
      </c>
      <c r="M49">
        <v>56966.0317969194</v>
      </c>
    </row>
    <row r="50" spans="1:13" x14ac:dyDescent="0.35">
      <c r="A50" t="s">
        <v>58</v>
      </c>
      <c r="B50" t="s">
        <v>14</v>
      </c>
      <c r="C50" t="s">
        <v>8</v>
      </c>
      <c r="D50" t="s">
        <v>8</v>
      </c>
      <c r="E50">
        <v>2900</v>
      </c>
      <c r="F50">
        <v>0.55000000000000004</v>
      </c>
      <c r="G50">
        <v>12036.86</v>
      </c>
      <c r="H50">
        <v>60.077955800000005</v>
      </c>
      <c r="I50">
        <v>63.384862200000001</v>
      </c>
      <c r="J50">
        <v>6.4</v>
      </c>
      <c r="K50">
        <v>43361</v>
      </c>
      <c r="L50">
        <v>18.324999999999999</v>
      </c>
      <c r="M50">
        <v>38041.473396998634</v>
      </c>
    </row>
    <row r="51" spans="1:13" x14ac:dyDescent="0.35">
      <c r="A51" t="s">
        <v>59</v>
      </c>
      <c r="B51" t="s">
        <v>8</v>
      </c>
      <c r="C51" t="s">
        <v>8</v>
      </c>
      <c r="D51" t="s">
        <v>8</v>
      </c>
      <c r="E51">
        <v>2877</v>
      </c>
      <c r="F51">
        <v>2.52</v>
      </c>
      <c r="G51">
        <v>7447.53</v>
      </c>
      <c r="H51">
        <v>73.549900999999991</v>
      </c>
      <c r="I51">
        <v>59.874955</v>
      </c>
      <c r="J51">
        <v>6.6000000000000005</v>
      </c>
      <c r="K51">
        <v>54205</v>
      </c>
      <c r="L51">
        <v>56.320999999999998</v>
      </c>
      <c r="M51">
        <v>48309.866657197141</v>
      </c>
    </row>
    <row r="52" spans="1:13" x14ac:dyDescent="0.35">
      <c r="A52" t="s">
        <v>60</v>
      </c>
      <c r="B52" t="s">
        <v>8</v>
      </c>
      <c r="C52" t="s">
        <v>8</v>
      </c>
      <c r="D52" t="s">
        <v>8</v>
      </c>
      <c r="E52">
        <v>3752</v>
      </c>
      <c r="F52">
        <v>0.6</v>
      </c>
      <c r="G52">
        <v>15673</v>
      </c>
      <c r="H52">
        <v>30.353697800000003</v>
      </c>
      <c r="I52">
        <v>64.569634699999995</v>
      </c>
      <c r="J52">
        <v>4.5999999999999996</v>
      </c>
      <c r="K52">
        <v>56569</v>
      </c>
      <c r="L52">
        <v>5.7960000000000003</v>
      </c>
      <c r="M52">
        <v>72185.990338164251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>
      <selection activeCell="S8" sqref="S8"/>
    </sheetView>
  </sheetViews>
  <sheetFormatPr defaultRowHeight="14.5" x14ac:dyDescent="0.35"/>
  <cols>
    <col min="1" max="1" width="14.1796875" bestFit="1" customWidth="1"/>
    <col min="2" max="2" width="11.54296875" bestFit="1" customWidth="1"/>
    <col min="3" max="4" width="10" bestFit="1" customWidth="1"/>
    <col min="5" max="5" width="6.08984375" bestFit="1" customWidth="1"/>
    <col min="6" max="6" width="6.90625" bestFit="1" customWidth="1"/>
    <col min="7" max="7" width="8.81640625" bestFit="1" customWidth="1"/>
    <col min="8" max="9" width="10.81640625" bestFit="1" customWidth="1"/>
    <col min="10" max="10" width="4.453125" bestFit="1" customWidth="1"/>
    <col min="11" max="12" width="7.81640625" bestFit="1" customWidth="1"/>
    <col min="13" max="13" width="11.81640625" bestFit="1" customWidth="1"/>
  </cols>
  <sheetData>
    <row r="1" spans="1:13" x14ac:dyDescent="0.3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x14ac:dyDescent="0.35">
      <c r="A2" t="s">
        <v>7</v>
      </c>
      <c r="B2" t="s">
        <v>8</v>
      </c>
      <c r="C2" t="s">
        <v>8</v>
      </c>
      <c r="D2" t="s">
        <v>8</v>
      </c>
      <c r="E2">
        <v>1917</v>
      </c>
      <c r="F2">
        <v>0.43</v>
      </c>
      <c r="G2">
        <v>5072.7</v>
      </c>
      <c r="H2">
        <v>76.043061600000001</v>
      </c>
      <c r="I2">
        <v>62.773200699999997</v>
      </c>
      <c r="J2">
        <v>6.4</v>
      </c>
      <c r="K2">
        <v>43330</v>
      </c>
      <c r="L2">
        <v>47.552</v>
      </c>
      <c r="M2">
        <v>39859.942799461642</v>
      </c>
    </row>
    <row r="3" spans="1:13" x14ac:dyDescent="0.35">
      <c r="A3" t="s">
        <v>9</v>
      </c>
      <c r="B3" t="s">
        <v>10</v>
      </c>
      <c r="C3" t="s">
        <v>8</v>
      </c>
      <c r="D3" t="s">
        <v>8</v>
      </c>
      <c r="E3">
        <v>6982</v>
      </c>
      <c r="F3">
        <v>2</v>
      </c>
      <c r="G3">
        <v>16103.23</v>
      </c>
      <c r="H3">
        <v>67.910319100000009</v>
      </c>
      <c r="I3">
        <v>61.125528799999998</v>
      </c>
      <c r="J3">
        <v>6.6000000000000005</v>
      </c>
      <c r="K3">
        <v>61749</v>
      </c>
      <c r="L3">
        <v>6.9989999999999997</v>
      </c>
      <c r="M3">
        <v>85216.459494213457</v>
      </c>
    </row>
    <row r="4" spans="1:13" x14ac:dyDescent="0.35">
      <c r="A4" t="s">
        <v>11</v>
      </c>
      <c r="B4" t="s">
        <v>8</v>
      </c>
      <c r="C4" t="s">
        <v>8</v>
      </c>
      <c r="D4" t="s">
        <v>8</v>
      </c>
      <c r="E4">
        <v>2033</v>
      </c>
      <c r="F4">
        <v>2</v>
      </c>
      <c r="G4">
        <v>4270.2</v>
      </c>
      <c r="H4">
        <v>89.220543200000009</v>
      </c>
      <c r="I4">
        <v>60.840015199999996</v>
      </c>
      <c r="J4">
        <v>8</v>
      </c>
      <c r="K4">
        <v>49697.5</v>
      </c>
      <c r="L4">
        <v>66.548000000000002</v>
      </c>
      <c r="M4">
        <v>40798.07056560678</v>
      </c>
    </row>
    <row r="5" spans="1:13" x14ac:dyDescent="0.35">
      <c r="A5" t="s">
        <v>12</v>
      </c>
      <c r="B5" t="s">
        <v>8</v>
      </c>
      <c r="C5" t="s">
        <v>8</v>
      </c>
      <c r="D5" t="s">
        <v>8</v>
      </c>
      <c r="E5">
        <v>2901</v>
      </c>
      <c r="F5">
        <v>1.1499999999999999</v>
      </c>
      <c r="G5">
        <v>7246.47</v>
      </c>
      <c r="H5">
        <v>66.795855299999999</v>
      </c>
      <c r="I5">
        <v>63.055184600000004</v>
      </c>
      <c r="J5">
        <v>7.7</v>
      </c>
      <c r="K5">
        <v>40876.5</v>
      </c>
      <c r="L5">
        <v>29.411000000000001</v>
      </c>
      <c r="M5">
        <v>40458.671925470066</v>
      </c>
    </row>
    <row r="6" spans="1:13" x14ac:dyDescent="0.35">
      <c r="A6" t="s">
        <v>13</v>
      </c>
      <c r="B6" t="s">
        <v>14</v>
      </c>
      <c r="C6" t="s">
        <v>14</v>
      </c>
      <c r="D6" t="s">
        <v>14</v>
      </c>
      <c r="E6">
        <v>3474</v>
      </c>
      <c r="F6">
        <v>0.87</v>
      </c>
      <c r="G6">
        <v>5515.73</v>
      </c>
      <c r="H6">
        <v>98.059029499999994</v>
      </c>
      <c r="I6">
        <v>61.496460900000002</v>
      </c>
      <c r="J6">
        <v>8.7999999999999989</v>
      </c>
      <c r="K6">
        <v>57161</v>
      </c>
      <c r="L6">
        <v>381.14299999999997</v>
      </c>
      <c r="M6">
        <v>55772.164253311748</v>
      </c>
    </row>
    <row r="7" spans="1:13" x14ac:dyDescent="0.35">
      <c r="A7" t="s">
        <v>15</v>
      </c>
      <c r="B7" t="s">
        <v>14</v>
      </c>
      <c r="C7" t="s">
        <v>8</v>
      </c>
      <c r="D7" t="s">
        <v>14</v>
      </c>
      <c r="E7">
        <v>2135</v>
      </c>
      <c r="F7">
        <v>0.84</v>
      </c>
      <c r="G7">
        <v>5511.2</v>
      </c>
      <c r="H7">
        <v>86.93762430000001</v>
      </c>
      <c r="I7">
        <v>55.219875200000004</v>
      </c>
      <c r="J7">
        <v>6.6000000000000005</v>
      </c>
      <c r="K7">
        <v>61633.5</v>
      </c>
      <c r="L7">
        <v>52.942</v>
      </c>
      <c r="M7">
        <v>52614.370443126441</v>
      </c>
    </row>
    <row r="8" spans="1:13" x14ac:dyDescent="0.35">
      <c r="A8" t="s">
        <v>16</v>
      </c>
      <c r="B8" t="s">
        <v>14</v>
      </c>
      <c r="C8" t="s">
        <v>14</v>
      </c>
      <c r="D8" t="s">
        <v>14</v>
      </c>
      <c r="E8">
        <v>4487</v>
      </c>
      <c r="F8">
        <v>3.4</v>
      </c>
      <c r="G8">
        <v>7745.1</v>
      </c>
      <c r="H8">
        <v>94.597350399999996</v>
      </c>
      <c r="I8">
        <v>54.6327523</v>
      </c>
      <c r="J8">
        <v>7.7</v>
      </c>
      <c r="K8">
        <v>67806.5</v>
      </c>
      <c r="L8">
        <v>35.454999999999998</v>
      </c>
      <c r="M8">
        <v>68517.839514878011</v>
      </c>
    </row>
    <row r="9" spans="1:13" x14ac:dyDescent="0.35">
      <c r="A9" t="s">
        <v>17</v>
      </c>
      <c r="B9" t="s">
        <v>14</v>
      </c>
      <c r="C9" t="s">
        <v>14</v>
      </c>
      <c r="D9" t="s">
        <v>14</v>
      </c>
      <c r="E9">
        <v>3615</v>
      </c>
      <c r="F9">
        <v>1.6</v>
      </c>
      <c r="G9">
        <v>9896.85</v>
      </c>
      <c r="H9">
        <v>79.21728019999999</v>
      </c>
      <c r="I9">
        <v>61.198232600000004</v>
      </c>
      <c r="J9">
        <v>6.6000000000000005</v>
      </c>
      <c r="K9">
        <v>54376.5</v>
      </c>
      <c r="L9">
        <v>9.0790000000000006</v>
      </c>
      <c r="M9">
        <v>66802.511289789618</v>
      </c>
    </row>
    <row r="10" spans="1:13" x14ac:dyDescent="0.35">
      <c r="A10" t="s">
        <v>19</v>
      </c>
      <c r="B10" t="s">
        <v>8</v>
      </c>
      <c r="C10" t="s">
        <v>8</v>
      </c>
      <c r="D10" t="s">
        <v>8</v>
      </c>
      <c r="E10">
        <v>1769</v>
      </c>
      <c r="F10">
        <v>1.34</v>
      </c>
      <c r="G10">
        <v>3271.7</v>
      </c>
      <c r="H10">
        <v>95.9500192</v>
      </c>
      <c r="I10">
        <v>61.212670500000002</v>
      </c>
      <c r="J10">
        <v>6.9</v>
      </c>
      <c r="K10">
        <v>47106</v>
      </c>
      <c r="L10">
        <v>193.79400000000001</v>
      </c>
      <c r="M10">
        <v>39681.672291195806</v>
      </c>
    </row>
    <row r="11" spans="1:13" x14ac:dyDescent="0.35">
      <c r="A11" t="s">
        <v>20</v>
      </c>
      <c r="B11" t="s">
        <v>8</v>
      </c>
      <c r="C11" t="s">
        <v>8</v>
      </c>
      <c r="D11" t="s">
        <v>8</v>
      </c>
      <c r="E11">
        <v>1781</v>
      </c>
      <c r="F11">
        <v>0.37</v>
      </c>
      <c r="G11">
        <v>4247.7299999999996</v>
      </c>
      <c r="H11">
        <v>85.509865900000008</v>
      </c>
      <c r="I11">
        <v>58.836972899999992</v>
      </c>
      <c r="J11">
        <v>8</v>
      </c>
      <c r="K11">
        <v>47752.5</v>
      </c>
      <c r="L11">
        <v>97.870999999999995</v>
      </c>
      <c r="M11">
        <v>44785.89163286367</v>
      </c>
    </row>
    <row r="12" spans="1:13" x14ac:dyDescent="0.35">
      <c r="A12" t="s">
        <v>21</v>
      </c>
      <c r="B12" t="s">
        <v>14</v>
      </c>
      <c r="C12" t="s">
        <v>14</v>
      </c>
      <c r="D12" t="s">
        <v>14</v>
      </c>
      <c r="E12">
        <v>4340</v>
      </c>
      <c r="F12">
        <v>3.2</v>
      </c>
      <c r="G12">
        <v>8250.39</v>
      </c>
      <c r="H12">
        <v>72.427302400000002</v>
      </c>
      <c r="I12">
        <v>65.452981800000003</v>
      </c>
      <c r="J12">
        <v>4.7</v>
      </c>
      <c r="K12">
        <v>60814</v>
      </c>
      <c r="L12">
        <v>13.699</v>
      </c>
      <c r="M12">
        <v>52932.330827067672</v>
      </c>
    </row>
    <row r="13" spans="1:13" x14ac:dyDescent="0.35">
      <c r="A13" t="s">
        <v>22</v>
      </c>
      <c r="B13" t="s">
        <v>8</v>
      </c>
      <c r="C13" t="s">
        <v>8</v>
      </c>
      <c r="D13" t="s">
        <v>8</v>
      </c>
      <c r="E13">
        <v>2220</v>
      </c>
      <c r="F13">
        <v>0.56999999999999995</v>
      </c>
      <c r="G13">
        <v>4150.3900000000003</v>
      </c>
      <c r="H13">
        <v>61.6870409</v>
      </c>
      <c r="I13">
        <v>64.399646000000004</v>
      </c>
      <c r="J13">
        <v>6</v>
      </c>
      <c r="K13">
        <v>49952</v>
      </c>
      <c r="L13">
        <v>15.917</v>
      </c>
      <c r="M13">
        <v>36584.155305648048</v>
      </c>
    </row>
    <row r="14" spans="1:13" x14ac:dyDescent="0.35">
      <c r="A14" t="s">
        <v>23</v>
      </c>
      <c r="B14" t="s">
        <v>8</v>
      </c>
      <c r="C14" t="s">
        <v>14</v>
      </c>
      <c r="D14" t="s">
        <v>14</v>
      </c>
      <c r="E14">
        <v>3005</v>
      </c>
      <c r="F14">
        <v>1.98</v>
      </c>
      <c r="G14">
        <v>5068.03</v>
      </c>
      <c r="H14">
        <v>88.947857299999995</v>
      </c>
      <c r="I14">
        <v>60.979435699999996</v>
      </c>
      <c r="J14">
        <v>9.1</v>
      </c>
      <c r="K14">
        <v>54082.5</v>
      </c>
      <c r="L14">
        <v>127.973</v>
      </c>
      <c r="M14">
        <v>55022.387534870635</v>
      </c>
    </row>
    <row r="15" spans="1:13" x14ac:dyDescent="0.35">
      <c r="A15" t="s">
        <v>24</v>
      </c>
      <c r="B15" t="s">
        <v>8</v>
      </c>
      <c r="C15" t="s">
        <v>8</v>
      </c>
      <c r="D15" t="s">
        <v>8</v>
      </c>
      <c r="E15">
        <v>2577</v>
      </c>
      <c r="F15">
        <v>1</v>
      </c>
      <c r="G15">
        <v>4287.2299999999996</v>
      </c>
      <c r="H15">
        <v>74.080897399999998</v>
      </c>
      <c r="I15">
        <v>62.827323800000002</v>
      </c>
      <c r="J15">
        <v>7.3</v>
      </c>
      <c r="K15">
        <v>48177.5</v>
      </c>
      <c r="L15">
        <v>64.040000000000006</v>
      </c>
      <c r="M15">
        <v>47913.491567770143</v>
      </c>
    </row>
    <row r="16" spans="1:13" x14ac:dyDescent="0.35">
      <c r="A16" t="s">
        <v>25</v>
      </c>
      <c r="B16" t="s">
        <v>8</v>
      </c>
      <c r="C16" t="s">
        <v>14</v>
      </c>
      <c r="D16" t="s">
        <v>8</v>
      </c>
      <c r="E16">
        <v>2710</v>
      </c>
      <c r="F16">
        <v>1.36</v>
      </c>
      <c r="G16">
        <v>6319.86</v>
      </c>
      <c r="H16">
        <v>59.989344000000003</v>
      </c>
      <c r="I16">
        <v>63.031625300000002</v>
      </c>
      <c r="J16">
        <v>4.5</v>
      </c>
      <c r="K16">
        <v>53364</v>
      </c>
      <c r="L16">
        <v>30.707999999999998</v>
      </c>
      <c r="M16">
        <v>50998.436889409924</v>
      </c>
    </row>
    <row r="17" spans="1:13" x14ac:dyDescent="0.35">
      <c r="A17" t="s">
        <v>26</v>
      </c>
      <c r="B17" t="s">
        <v>8</v>
      </c>
      <c r="C17" t="s">
        <v>8</v>
      </c>
      <c r="D17" t="s">
        <v>8</v>
      </c>
      <c r="E17">
        <v>2633</v>
      </c>
      <c r="F17">
        <v>0.79</v>
      </c>
      <c r="G17">
        <v>4826.95</v>
      </c>
      <c r="H17">
        <v>65.060926199999997</v>
      </c>
      <c r="I17">
        <v>60.5322636</v>
      </c>
      <c r="J17">
        <v>5.3</v>
      </c>
      <c r="K17">
        <v>49803.5</v>
      </c>
      <c r="L17">
        <v>28.405999999999999</v>
      </c>
      <c r="M17">
        <v>48918.538336971062</v>
      </c>
    </row>
    <row r="18" spans="1:13" x14ac:dyDescent="0.35">
      <c r="A18" t="s">
        <v>27</v>
      </c>
      <c r="B18" t="s">
        <v>14</v>
      </c>
      <c r="C18" t="s">
        <v>8</v>
      </c>
      <c r="D18" t="s">
        <v>14</v>
      </c>
      <c r="E18">
        <v>2461</v>
      </c>
      <c r="F18">
        <v>0.6</v>
      </c>
      <c r="G18">
        <v>5841.02</v>
      </c>
      <c r="H18">
        <v>58.810003300000005</v>
      </c>
      <c r="I18">
        <v>63.512559599999996</v>
      </c>
      <c r="J18">
        <v>8.3000000000000007</v>
      </c>
      <c r="K18">
        <v>42259.5</v>
      </c>
      <c r="L18">
        <v>43.713000000000001</v>
      </c>
      <c r="M18">
        <v>40712.602658248121</v>
      </c>
    </row>
    <row r="19" spans="1:13" x14ac:dyDescent="0.35">
      <c r="A19" t="s">
        <v>28</v>
      </c>
      <c r="B19" t="s">
        <v>8</v>
      </c>
      <c r="C19" t="s">
        <v>8</v>
      </c>
      <c r="D19" t="s">
        <v>8</v>
      </c>
      <c r="E19">
        <v>1994</v>
      </c>
      <c r="F19">
        <v>0.36</v>
      </c>
      <c r="G19">
        <v>5905.78</v>
      </c>
      <c r="H19">
        <v>81.814286800000005</v>
      </c>
      <c r="I19">
        <v>64.586416999999997</v>
      </c>
      <c r="J19">
        <v>6</v>
      </c>
      <c r="K19">
        <v>40843.5</v>
      </c>
      <c r="L19">
        <v>45.149000000000001</v>
      </c>
      <c r="M19">
        <v>55675.430242087314</v>
      </c>
    </row>
    <row r="20" spans="1:13" x14ac:dyDescent="0.35">
      <c r="A20" t="s">
        <v>29</v>
      </c>
      <c r="B20" t="s">
        <v>8</v>
      </c>
      <c r="C20" t="s">
        <v>8</v>
      </c>
      <c r="D20" t="s">
        <v>14</v>
      </c>
      <c r="E20">
        <v>2924</v>
      </c>
      <c r="F20">
        <v>2</v>
      </c>
      <c r="G20">
        <v>5781.06</v>
      </c>
      <c r="H20">
        <v>49.9922483</v>
      </c>
      <c r="I20">
        <v>62.252590900000001</v>
      </c>
      <c r="J20">
        <v>6.6000000000000005</v>
      </c>
      <c r="K20">
        <v>50667.5</v>
      </c>
      <c r="L20">
        <v>13.122</v>
      </c>
      <c r="M20">
        <v>40569.272976680382</v>
      </c>
    </row>
    <row r="21" spans="1:13" x14ac:dyDescent="0.35">
      <c r="A21" t="s">
        <v>30</v>
      </c>
      <c r="B21" t="s">
        <v>8</v>
      </c>
      <c r="C21" t="s">
        <v>14</v>
      </c>
      <c r="D21" t="s">
        <v>14</v>
      </c>
      <c r="E21">
        <v>3056</v>
      </c>
      <c r="F21">
        <v>2</v>
      </c>
      <c r="G21">
        <v>6115.05</v>
      </c>
      <c r="H21">
        <v>96.426477899999995</v>
      </c>
      <c r="I21">
        <v>53.609271700000008</v>
      </c>
      <c r="J21">
        <v>6.5</v>
      </c>
      <c r="K21">
        <v>69517.5</v>
      </c>
      <c r="L21">
        <v>59.45</v>
      </c>
      <c r="M21">
        <v>56598.990748528173</v>
      </c>
    </row>
    <row r="22" spans="1:13" x14ac:dyDescent="0.35">
      <c r="A22" t="s">
        <v>31</v>
      </c>
      <c r="B22" t="s">
        <v>8</v>
      </c>
      <c r="C22" t="s">
        <v>14</v>
      </c>
      <c r="D22" t="s">
        <v>14</v>
      </c>
      <c r="E22">
        <v>3571</v>
      </c>
      <c r="F22">
        <v>3.51</v>
      </c>
      <c r="G22">
        <v>8597.42</v>
      </c>
      <c r="H22">
        <v>97.8752803</v>
      </c>
      <c r="I22">
        <v>53.754564100000003</v>
      </c>
      <c r="J22">
        <v>7.1999999999999993</v>
      </c>
      <c r="K22">
        <v>64555</v>
      </c>
      <c r="L22">
        <v>65.953000000000003</v>
      </c>
      <c r="M22">
        <v>65491.637984625413</v>
      </c>
    </row>
    <row r="23" spans="1:13" x14ac:dyDescent="0.35">
      <c r="A23" t="s">
        <v>32</v>
      </c>
      <c r="B23" t="s">
        <v>8</v>
      </c>
      <c r="C23" t="s">
        <v>8</v>
      </c>
      <c r="D23" t="s">
        <v>8</v>
      </c>
      <c r="E23">
        <v>2535</v>
      </c>
      <c r="F23">
        <v>2</v>
      </c>
      <c r="G23">
        <v>4789.79</v>
      </c>
      <c r="H23">
        <v>85.649537099999989</v>
      </c>
      <c r="I23">
        <v>61.700917400000002</v>
      </c>
      <c r="J23">
        <v>8.7999999999999989</v>
      </c>
      <c r="K23">
        <v>49902</v>
      </c>
      <c r="L23">
        <v>98.480999999999995</v>
      </c>
      <c r="M23">
        <v>42319.736802022722</v>
      </c>
    </row>
    <row r="24" spans="1:13" x14ac:dyDescent="0.35">
      <c r="A24" t="s">
        <v>33</v>
      </c>
      <c r="B24" t="s">
        <v>14</v>
      </c>
      <c r="C24" t="s">
        <v>14</v>
      </c>
      <c r="D24" t="s">
        <v>8</v>
      </c>
      <c r="E24">
        <v>3880</v>
      </c>
      <c r="F24">
        <v>2.83</v>
      </c>
      <c r="G24">
        <v>6101.79</v>
      </c>
      <c r="H24">
        <v>73.8716522</v>
      </c>
      <c r="I24">
        <v>57.212478700000005</v>
      </c>
      <c r="J24">
        <v>4.9000000000000004</v>
      </c>
      <c r="K24">
        <v>59846.5</v>
      </c>
      <c r="L24">
        <v>54.045999999999999</v>
      </c>
      <c r="M24">
        <v>55188.543092920845</v>
      </c>
    </row>
    <row r="25" spans="1:13" x14ac:dyDescent="0.35">
      <c r="A25" t="s">
        <v>34</v>
      </c>
      <c r="B25" t="s">
        <v>8</v>
      </c>
      <c r="C25" t="s">
        <v>8</v>
      </c>
      <c r="D25" t="s">
        <v>8</v>
      </c>
      <c r="E25">
        <v>2475</v>
      </c>
      <c r="F25">
        <v>0.68</v>
      </c>
      <c r="G25">
        <v>6188.81</v>
      </c>
      <c r="H25">
        <v>46.1701081</v>
      </c>
      <c r="I25">
        <v>65.118261099999998</v>
      </c>
      <c r="J25">
        <v>8.4</v>
      </c>
      <c r="K25">
        <v>40338</v>
      </c>
      <c r="L25">
        <v>29.2</v>
      </c>
      <c r="M25">
        <v>34777.054794520547</v>
      </c>
    </row>
    <row r="26" spans="1:13" x14ac:dyDescent="0.35">
      <c r="A26" t="s">
        <v>35</v>
      </c>
      <c r="B26" t="s">
        <v>14</v>
      </c>
      <c r="C26" t="s">
        <v>8</v>
      </c>
      <c r="D26" t="s">
        <v>8</v>
      </c>
      <c r="E26">
        <v>1843</v>
      </c>
      <c r="F26">
        <v>0.17</v>
      </c>
      <c r="G26">
        <v>3795.89</v>
      </c>
      <c r="H26">
        <v>77.261059000000003</v>
      </c>
      <c r="I26">
        <v>60.305078700000003</v>
      </c>
      <c r="J26">
        <v>6.4</v>
      </c>
      <c r="K26">
        <v>49289.5</v>
      </c>
      <c r="L26">
        <v>60.051000000000002</v>
      </c>
      <c r="M26">
        <v>44854.540307405376</v>
      </c>
    </row>
    <row r="27" spans="1:13" x14ac:dyDescent="0.35">
      <c r="A27" t="s">
        <v>36</v>
      </c>
      <c r="B27" t="s">
        <v>14</v>
      </c>
      <c r="C27" t="s">
        <v>8</v>
      </c>
      <c r="D27" t="s">
        <v>8</v>
      </c>
      <c r="E27">
        <v>2605</v>
      </c>
      <c r="F27">
        <v>1.7</v>
      </c>
      <c r="G27">
        <v>5949.77</v>
      </c>
      <c r="H27">
        <v>34.577371200000002</v>
      </c>
      <c r="I27">
        <v>62.186673999999996</v>
      </c>
      <c r="J27">
        <v>5.6000000000000005</v>
      </c>
      <c r="K27">
        <v>43923.5</v>
      </c>
      <c r="L27">
        <v>10.022</v>
      </c>
      <c r="M27">
        <v>42047.495509878267</v>
      </c>
    </row>
    <row r="28" spans="1:13" x14ac:dyDescent="0.35">
      <c r="A28" t="s">
        <v>37</v>
      </c>
      <c r="B28" t="s">
        <v>8</v>
      </c>
      <c r="C28" t="s">
        <v>18</v>
      </c>
      <c r="D28" t="s">
        <v>18</v>
      </c>
      <c r="E28">
        <v>2526</v>
      </c>
      <c r="F28">
        <v>0.64</v>
      </c>
      <c r="G28">
        <v>5438.54</v>
      </c>
      <c r="H28">
        <v>64.655047800000006</v>
      </c>
      <c r="I28">
        <v>60.372012799999993</v>
      </c>
      <c r="J28">
        <v>3.9</v>
      </c>
      <c r="K28">
        <v>55106.5</v>
      </c>
      <c r="L28">
        <v>18.448</v>
      </c>
      <c r="M28">
        <v>55866.218560277535</v>
      </c>
    </row>
    <row r="29" spans="1:13" x14ac:dyDescent="0.35">
      <c r="A29" t="s">
        <v>38</v>
      </c>
      <c r="B29" t="s">
        <v>8</v>
      </c>
      <c r="C29" t="s">
        <v>8</v>
      </c>
      <c r="D29" t="s">
        <v>8</v>
      </c>
      <c r="E29">
        <v>2518</v>
      </c>
      <c r="F29">
        <v>0.8</v>
      </c>
      <c r="G29">
        <v>3188.73</v>
      </c>
      <c r="H29">
        <v>88.567289400000007</v>
      </c>
      <c r="I29">
        <v>68.9060779</v>
      </c>
      <c r="J29">
        <v>9.6</v>
      </c>
      <c r="K29">
        <v>49204</v>
      </c>
      <c r="L29">
        <v>27.603999999999999</v>
      </c>
      <c r="M29">
        <v>46694.681930155049</v>
      </c>
    </row>
    <row r="30" spans="1:13" x14ac:dyDescent="0.35">
      <c r="A30" t="s">
        <v>39</v>
      </c>
      <c r="B30" t="s">
        <v>14</v>
      </c>
      <c r="C30" t="s">
        <v>8</v>
      </c>
      <c r="D30" t="s">
        <v>8</v>
      </c>
      <c r="E30">
        <v>1791</v>
      </c>
      <c r="F30">
        <v>1.78</v>
      </c>
      <c r="G30">
        <v>3790.82</v>
      </c>
      <c r="H30">
        <v>61.423335800000004</v>
      </c>
      <c r="I30">
        <v>54.576783299999995</v>
      </c>
      <c r="J30">
        <v>5.2</v>
      </c>
      <c r="K30">
        <v>69887.5</v>
      </c>
      <c r="L30">
        <v>13.177</v>
      </c>
      <c r="M30">
        <v>50171.510966077258</v>
      </c>
    </row>
    <row r="31" spans="1:13" x14ac:dyDescent="0.35">
      <c r="A31" t="s">
        <v>40</v>
      </c>
      <c r="B31" t="s">
        <v>8</v>
      </c>
      <c r="C31" t="s">
        <v>14</v>
      </c>
      <c r="D31" t="s">
        <v>14</v>
      </c>
      <c r="E31">
        <v>3267</v>
      </c>
      <c r="F31">
        <v>2.7</v>
      </c>
      <c r="G31">
        <v>5709.53</v>
      </c>
      <c r="H31">
        <v>100</v>
      </c>
      <c r="I31">
        <v>58.372333699999999</v>
      </c>
      <c r="J31">
        <v>7.9</v>
      </c>
      <c r="K31">
        <v>65321</v>
      </c>
      <c r="L31">
        <v>88.492999999999995</v>
      </c>
      <c r="M31">
        <v>59754.782864181347</v>
      </c>
    </row>
    <row r="32" spans="1:13" x14ac:dyDescent="0.35">
      <c r="A32" t="s">
        <v>41</v>
      </c>
      <c r="B32" t="s">
        <v>8</v>
      </c>
      <c r="C32" t="s">
        <v>14</v>
      </c>
      <c r="D32" t="s">
        <v>8</v>
      </c>
      <c r="E32">
        <v>2494</v>
      </c>
      <c r="F32">
        <v>1.66</v>
      </c>
      <c r="G32">
        <v>7047.47</v>
      </c>
      <c r="H32">
        <v>75.403014099999993</v>
      </c>
      <c r="I32">
        <v>58.325082900000005</v>
      </c>
      <c r="J32">
        <v>6.9</v>
      </c>
      <c r="K32">
        <v>44471.5</v>
      </c>
      <c r="L32">
        <v>21</v>
      </c>
      <c r="M32">
        <v>42470.476190476191</v>
      </c>
    </row>
    <row r="33" spans="1:13" x14ac:dyDescent="0.35">
      <c r="A33" t="s">
        <v>42</v>
      </c>
      <c r="B33" t="s">
        <v>14</v>
      </c>
      <c r="C33" t="s">
        <v>8</v>
      </c>
      <c r="D33" t="s">
        <v>14</v>
      </c>
      <c r="E33">
        <v>3749</v>
      </c>
      <c r="F33">
        <v>4.3499999999999996</v>
      </c>
      <c r="G33">
        <v>6773</v>
      </c>
      <c r="H33">
        <v>92.406114700000003</v>
      </c>
      <c r="I33">
        <v>62.259270399999998</v>
      </c>
      <c r="J33">
        <v>7.5</v>
      </c>
      <c r="K33">
        <v>51962</v>
      </c>
      <c r="L33">
        <v>195.18100000000001</v>
      </c>
      <c r="M33">
        <v>65617.913628888055</v>
      </c>
    </row>
    <row r="34" spans="1:13" x14ac:dyDescent="0.35">
      <c r="A34" t="s">
        <v>43</v>
      </c>
      <c r="B34" t="s">
        <v>8</v>
      </c>
      <c r="C34" t="s">
        <v>8</v>
      </c>
      <c r="D34" t="s">
        <v>8</v>
      </c>
      <c r="E34">
        <v>2414</v>
      </c>
      <c r="F34">
        <v>0.45</v>
      </c>
      <c r="G34">
        <v>4377</v>
      </c>
      <c r="H34">
        <v>70.203314400000011</v>
      </c>
      <c r="I34">
        <v>62.434298800000001</v>
      </c>
      <c r="J34">
        <v>7.7</v>
      </c>
      <c r="K34">
        <v>44254</v>
      </c>
      <c r="L34">
        <v>96.388000000000005</v>
      </c>
      <c r="M34">
        <v>46930.9457608831</v>
      </c>
    </row>
    <row r="35" spans="1:13" x14ac:dyDescent="0.35">
      <c r="A35" t="s">
        <v>44</v>
      </c>
      <c r="B35" t="s">
        <v>8</v>
      </c>
      <c r="C35" t="s">
        <v>8</v>
      </c>
      <c r="D35" t="s">
        <v>8</v>
      </c>
      <c r="E35">
        <v>7325</v>
      </c>
      <c r="F35">
        <v>0.44</v>
      </c>
      <c r="G35">
        <v>7896.12</v>
      </c>
      <c r="H35">
        <v>52.706518099999997</v>
      </c>
      <c r="I35">
        <v>57.721071599999995</v>
      </c>
      <c r="J35">
        <v>2.8000000000000003</v>
      </c>
      <c r="K35">
        <v>55583</v>
      </c>
      <c r="L35">
        <v>7.1130000000000004</v>
      </c>
      <c r="M35">
        <v>69603.542808941376</v>
      </c>
    </row>
    <row r="36" spans="1:13" x14ac:dyDescent="0.35">
      <c r="A36" t="s">
        <v>45</v>
      </c>
      <c r="B36" t="s">
        <v>8</v>
      </c>
      <c r="C36" t="s">
        <v>8</v>
      </c>
      <c r="D36" t="s">
        <v>8</v>
      </c>
      <c r="E36">
        <v>2362</v>
      </c>
      <c r="F36">
        <v>1.25</v>
      </c>
      <c r="G36">
        <v>5035.78</v>
      </c>
      <c r="H36">
        <v>77.150666700000002</v>
      </c>
      <c r="I36">
        <v>64.052732700000007</v>
      </c>
      <c r="J36">
        <v>7.3999999999999995</v>
      </c>
      <c r="K36">
        <v>46671.5</v>
      </c>
      <c r="L36">
        <v>114.773</v>
      </c>
      <c r="M36">
        <v>47792.250790691192</v>
      </c>
    </row>
    <row r="37" spans="1:13" x14ac:dyDescent="0.35">
      <c r="A37" t="s">
        <v>46</v>
      </c>
      <c r="B37" t="s">
        <v>8</v>
      </c>
      <c r="C37" t="s">
        <v>8</v>
      </c>
      <c r="D37" t="s">
        <v>8</v>
      </c>
      <c r="E37">
        <v>2309</v>
      </c>
      <c r="F37">
        <v>1.03</v>
      </c>
      <c r="G37">
        <v>5565.41</v>
      </c>
      <c r="H37">
        <v>68.546076099999993</v>
      </c>
      <c r="I37">
        <v>61.868513499999999</v>
      </c>
      <c r="J37">
        <v>5.6000000000000005</v>
      </c>
      <c r="K37">
        <v>47281.5</v>
      </c>
      <c r="L37">
        <v>37.223999999999997</v>
      </c>
      <c r="M37">
        <v>46054.158607350095</v>
      </c>
    </row>
    <row r="38" spans="1:13" x14ac:dyDescent="0.35">
      <c r="A38" t="s">
        <v>47</v>
      </c>
      <c r="B38" t="s">
        <v>14</v>
      </c>
      <c r="C38" t="s">
        <v>14</v>
      </c>
      <c r="D38" t="s">
        <v>14</v>
      </c>
      <c r="E38">
        <v>2331</v>
      </c>
      <c r="F38">
        <v>1.31</v>
      </c>
      <c r="G38">
        <v>6565.54</v>
      </c>
      <c r="H38">
        <v>78.145049900000004</v>
      </c>
      <c r="I38">
        <v>58.579452200000006</v>
      </c>
      <c r="J38">
        <v>7.6</v>
      </c>
      <c r="K38">
        <v>54066</v>
      </c>
      <c r="L38">
        <v>39.412999999999997</v>
      </c>
      <c r="M38">
        <v>53343.313120036539</v>
      </c>
    </row>
    <row r="39" spans="1:13" x14ac:dyDescent="0.35">
      <c r="A39" t="s">
        <v>48</v>
      </c>
      <c r="B39" t="s">
        <v>14</v>
      </c>
      <c r="C39" t="s">
        <v>8</v>
      </c>
      <c r="D39" t="s">
        <v>8</v>
      </c>
      <c r="E39">
        <v>2659</v>
      </c>
      <c r="F39">
        <v>1.6</v>
      </c>
      <c r="G39">
        <v>6683.84</v>
      </c>
      <c r="H39">
        <v>82.714905400000006</v>
      </c>
      <c r="I39">
        <v>61.1061835</v>
      </c>
      <c r="J39">
        <v>7.3</v>
      </c>
      <c r="K39">
        <v>52480.5</v>
      </c>
      <c r="L39">
        <v>127.592</v>
      </c>
      <c r="M39">
        <v>49364.458586745248</v>
      </c>
    </row>
    <row r="40" spans="1:13" x14ac:dyDescent="0.35">
      <c r="A40" t="s">
        <v>49</v>
      </c>
      <c r="B40" t="s">
        <v>14</v>
      </c>
      <c r="C40" t="s">
        <v>14</v>
      </c>
      <c r="D40" t="s">
        <v>14</v>
      </c>
      <c r="E40">
        <v>2796</v>
      </c>
      <c r="F40">
        <v>3.5</v>
      </c>
      <c r="G40">
        <v>7480.66</v>
      </c>
      <c r="H40">
        <v>100</v>
      </c>
      <c r="I40">
        <v>59.347282499999999</v>
      </c>
      <c r="J40">
        <v>9.5</v>
      </c>
      <c r="K40">
        <v>55157.5</v>
      </c>
      <c r="L40">
        <v>10.483000000000001</v>
      </c>
      <c r="M40">
        <v>49190.117332824571</v>
      </c>
    </row>
    <row r="41" spans="1:13" x14ac:dyDescent="0.35">
      <c r="A41" t="s">
        <v>50</v>
      </c>
      <c r="B41" t="s">
        <v>8</v>
      </c>
      <c r="C41" t="s">
        <v>8</v>
      </c>
      <c r="D41" t="s">
        <v>8</v>
      </c>
      <c r="E41">
        <v>1827</v>
      </c>
      <c r="F41">
        <v>0.56999999999999995</v>
      </c>
      <c r="G41">
        <v>4651.05</v>
      </c>
      <c r="H41">
        <v>72.636548700000006</v>
      </c>
      <c r="I41">
        <v>63.944723699999997</v>
      </c>
      <c r="J41">
        <v>7.3</v>
      </c>
      <c r="K41">
        <v>43715.5</v>
      </c>
      <c r="L41">
        <v>46.838999999999999</v>
      </c>
      <c r="M41">
        <v>37999.316808642368</v>
      </c>
    </row>
    <row r="42" spans="1:13" x14ac:dyDescent="0.35">
      <c r="A42" t="s">
        <v>51</v>
      </c>
      <c r="B42" t="s">
        <v>8</v>
      </c>
      <c r="C42" t="s">
        <v>8</v>
      </c>
      <c r="D42" t="s">
        <v>8</v>
      </c>
      <c r="E42">
        <v>1815</v>
      </c>
      <c r="F42">
        <v>1.53</v>
      </c>
      <c r="G42">
        <v>4850.41</v>
      </c>
      <c r="H42">
        <v>52.524486400000001</v>
      </c>
      <c r="I42">
        <v>63.411667299999998</v>
      </c>
      <c r="J42">
        <v>3.6999999999999997</v>
      </c>
      <c r="K42">
        <v>50487.5</v>
      </c>
      <c r="L42">
        <v>8.3580000000000005</v>
      </c>
      <c r="M42">
        <v>52354.630294328788</v>
      </c>
    </row>
    <row r="43" spans="1:13" x14ac:dyDescent="0.35">
      <c r="A43" t="s">
        <v>52</v>
      </c>
      <c r="B43" t="s">
        <v>8</v>
      </c>
      <c r="C43" t="s">
        <v>8</v>
      </c>
      <c r="D43" t="s">
        <v>8</v>
      </c>
      <c r="E43">
        <v>1904</v>
      </c>
      <c r="F43">
        <v>0.62</v>
      </c>
      <c r="G43">
        <v>4693.83</v>
      </c>
      <c r="H43">
        <v>76.153229199999998</v>
      </c>
      <c r="I43">
        <v>63.381762600000002</v>
      </c>
      <c r="J43">
        <v>8.2000000000000011</v>
      </c>
      <c r="K43">
        <v>42785</v>
      </c>
      <c r="L43">
        <v>64.555999999999997</v>
      </c>
      <c r="M43">
        <v>43448.323935807668</v>
      </c>
    </row>
    <row r="44" spans="1:13" x14ac:dyDescent="0.35">
      <c r="A44" t="s">
        <v>53</v>
      </c>
      <c r="B44" t="s">
        <v>8</v>
      </c>
      <c r="C44" t="s">
        <v>8</v>
      </c>
      <c r="D44" t="s">
        <v>8</v>
      </c>
      <c r="E44">
        <v>1955</v>
      </c>
      <c r="F44">
        <v>1.41</v>
      </c>
      <c r="G44">
        <v>3525.53</v>
      </c>
      <c r="H44">
        <v>88.904777700000011</v>
      </c>
      <c r="I44">
        <v>62.541129599999998</v>
      </c>
      <c r="J44">
        <v>6.3</v>
      </c>
      <c r="K44">
        <v>51751.5</v>
      </c>
      <c r="L44">
        <v>264.22500000000002</v>
      </c>
      <c r="M44">
        <v>55370.271548869336</v>
      </c>
    </row>
    <row r="45" spans="1:13" x14ac:dyDescent="0.35">
      <c r="A45" t="s">
        <v>54</v>
      </c>
      <c r="B45" t="s">
        <v>8</v>
      </c>
      <c r="C45" t="s">
        <v>8</v>
      </c>
      <c r="D45" t="s">
        <v>8</v>
      </c>
      <c r="E45">
        <v>2182</v>
      </c>
      <c r="F45">
        <v>1.7</v>
      </c>
      <c r="G45">
        <v>4370.75</v>
      </c>
      <c r="H45">
        <v>79.252837899999989</v>
      </c>
      <c r="I45">
        <v>59.677198699999998</v>
      </c>
      <c r="J45">
        <v>4.3</v>
      </c>
      <c r="K45">
        <v>60052.5</v>
      </c>
      <c r="L45">
        <v>28.782</v>
      </c>
      <c r="M45">
        <v>46724.689041762213</v>
      </c>
    </row>
    <row r="46" spans="1:13" x14ac:dyDescent="0.35">
      <c r="A46" t="s">
        <v>55</v>
      </c>
      <c r="B46" t="s">
        <v>14</v>
      </c>
      <c r="C46" t="s">
        <v>14</v>
      </c>
      <c r="D46" t="s">
        <v>14</v>
      </c>
      <c r="E46">
        <v>4594</v>
      </c>
      <c r="F46">
        <v>2.75</v>
      </c>
      <c r="G46">
        <v>7923.34</v>
      </c>
      <c r="H46">
        <v>34.687864000000005</v>
      </c>
      <c r="I46">
        <v>59.212823199999995</v>
      </c>
      <c r="J46">
        <v>4.5</v>
      </c>
      <c r="K46">
        <v>56175</v>
      </c>
      <c r="L46">
        <v>6.2</v>
      </c>
      <c r="M46">
        <v>45841.93548387097</v>
      </c>
    </row>
    <row r="47" spans="1:13" x14ac:dyDescent="0.35">
      <c r="A47" t="s">
        <v>56</v>
      </c>
      <c r="B47" t="s">
        <v>14</v>
      </c>
      <c r="C47" t="s">
        <v>8</v>
      </c>
      <c r="D47" t="s">
        <v>8</v>
      </c>
      <c r="E47">
        <v>2323</v>
      </c>
      <c r="F47">
        <v>0.3</v>
      </c>
      <c r="G47">
        <v>5536.9</v>
      </c>
      <c r="H47">
        <v>87.848223199999993</v>
      </c>
      <c r="I47">
        <v>57.522306999999998</v>
      </c>
      <c r="J47">
        <v>5.5</v>
      </c>
      <c r="K47">
        <v>65634.5</v>
      </c>
      <c r="L47">
        <v>81.807000000000002</v>
      </c>
      <c r="M47">
        <v>54407.324556578285</v>
      </c>
    </row>
    <row r="48" spans="1:13" x14ac:dyDescent="0.35">
      <c r="A48" t="s">
        <v>57</v>
      </c>
      <c r="B48" t="s">
        <v>14</v>
      </c>
      <c r="C48" t="s">
        <v>8</v>
      </c>
      <c r="D48" t="s">
        <v>14</v>
      </c>
      <c r="E48">
        <v>2678</v>
      </c>
      <c r="F48">
        <v>3.03</v>
      </c>
      <c r="G48">
        <v>4876.49</v>
      </c>
      <c r="H48">
        <v>90.46427580000001</v>
      </c>
      <c r="I48">
        <v>61.542276500000007</v>
      </c>
      <c r="J48">
        <v>6.9</v>
      </c>
      <c r="K48">
        <v>60520</v>
      </c>
      <c r="L48">
        <v>68.623000000000005</v>
      </c>
      <c r="M48">
        <v>56966.0317969194</v>
      </c>
    </row>
    <row r="49" spans="1:13" x14ac:dyDescent="0.35">
      <c r="A49" t="s">
        <v>58</v>
      </c>
      <c r="B49" t="s">
        <v>14</v>
      </c>
      <c r="C49" t="s">
        <v>8</v>
      </c>
      <c r="D49" t="s">
        <v>8</v>
      </c>
      <c r="E49">
        <v>2900</v>
      </c>
      <c r="F49">
        <v>0.55000000000000004</v>
      </c>
      <c r="G49">
        <v>12036.86</v>
      </c>
      <c r="H49">
        <v>60.077955800000005</v>
      </c>
      <c r="I49">
        <v>63.384862200000001</v>
      </c>
      <c r="J49">
        <v>6.4</v>
      </c>
      <c r="K49">
        <v>43361</v>
      </c>
      <c r="L49">
        <v>18.324999999999999</v>
      </c>
      <c r="M49">
        <v>38041.473396998634</v>
      </c>
    </row>
    <row r="50" spans="1:13" x14ac:dyDescent="0.35">
      <c r="A50" t="s">
        <v>59</v>
      </c>
      <c r="B50" t="s">
        <v>8</v>
      </c>
      <c r="C50" t="s">
        <v>8</v>
      </c>
      <c r="D50" t="s">
        <v>8</v>
      </c>
      <c r="E50">
        <v>2877</v>
      </c>
      <c r="F50">
        <v>2.52</v>
      </c>
      <c r="G50">
        <v>7447.53</v>
      </c>
      <c r="H50">
        <v>73.549900999999991</v>
      </c>
      <c r="I50">
        <v>59.874955</v>
      </c>
      <c r="J50">
        <v>6.6000000000000005</v>
      </c>
      <c r="K50">
        <v>54205</v>
      </c>
      <c r="L50">
        <v>56.320999999999998</v>
      </c>
      <c r="M50">
        <v>48309.866657197141</v>
      </c>
    </row>
    <row r="51" spans="1:13" x14ac:dyDescent="0.35">
      <c r="A51" t="s">
        <v>60</v>
      </c>
      <c r="B51" t="s">
        <v>8</v>
      </c>
      <c r="C51" t="s">
        <v>8</v>
      </c>
      <c r="D51" t="s">
        <v>8</v>
      </c>
      <c r="E51">
        <v>3752</v>
      </c>
      <c r="F51">
        <v>0.6</v>
      </c>
      <c r="G51">
        <v>15673</v>
      </c>
      <c r="H51">
        <v>30.353697800000003</v>
      </c>
      <c r="I51">
        <v>64.569634699999995</v>
      </c>
      <c r="J51">
        <v>4.5999999999999996</v>
      </c>
      <c r="K51">
        <v>56569</v>
      </c>
      <c r="L51">
        <v>5.7960000000000003</v>
      </c>
      <c r="M51">
        <v>72185.990338164251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9106-454C-4BB7-9E60-DE17BAFEAC96}">
  <dimension ref="A1:Q51"/>
  <sheetViews>
    <sheetView workbookViewId="0">
      <selection activeCell="S19" sqref="S19"/>
    </sheetView>
  </sheetViews>
  <sheetFormatPr defaultRowHeight="14.5" x14ac:dyDescent="0.35"/>
  <cols>
    <col min="10" max="10" width="9.6328125" bestFit="1" customWidth="1"/>
    <col min="11" max="11" width="9.36328125" bestFit="1" customWidth="1"/>
    <col min="12" max="12" width="9.7265625" bestFit="1" customWidth="1"/>
    <col min="15" max="15" width="9" bestFit="1" customWidth="1"/>
    <col min="17" max="17" width="10.7265625" bestFit="1" customWidth="1"/>
  </cols>
  <sheetData>
    <row r="1" spans="1:15" x14ac:dyDescent="0.35">
      <c r="A1" t="s">
        <v>76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 x14ac:dyDescent="0.35">
      <c r="A2" t="s">
        <v>7</v>
      </c>
      <c r="B2">
        <v>1917</v>
      </c>
      <c r="C2">
        <v>0.43</v>
      </c>
      <c r="D2">
        <v>5072.7</v>
      </c>
      <c r="E2">
        <v>76.043061600000001</v>
      </c>
      <c r="F2">
        <v>62.773200699999997</v>
      </c>
      <c r="G2">
        <v>6.4</v>
      </c>
      <c r="H2">
        <v>43330</v>
      </c>
      <c r="I2">
        <f t="shared" ref="I2:O2" si="0">LN(B2)</f>
        <v>7.5585167430456446</v>
      </c>
      <c r="J2">
        <f t="shared" si="0"/>
        <v>-0.84397007029452897</v>
      </c>
      <c r="K2">
        <f t="shared" si="0"/>
        <v>8.5316284992124931</v>
      </c>
      <c r="L2">
        <f t="shared" si="0"/>
        <v>4.3312997798291581</v>
      </c>
      <c r="M2">
        <f t="shared" si="0"/>
        <v>4.1395282419486765</v>
      </c>
      <c r="N2">
        <f t="shared" si="0"/>
        <v>1.8562979903656263</v>
      </c>
      <c r="O2">
        <f t="shared" si="0"/>
        <v>10.676600514733956</v>
      </c>
    </row>
    <row r="3" spans="1:15" x14ac:dyDescent="0.35">
      <c r="A3" t="s">
        <v>9</v>
      </c>
      <c r="B3">
        <v>6982</v>
      </c>
      <c r="C3">
        <v>2</v>
      </c>
      <c r="D3">
        <v>16103.23</v>
      </c>
      <c r="E3">
        <v>67.910319100000009</v>
      </c>
      <c r="F3">
        <v>61.125528799999998</v>
      </c>
      <c r="G3">
        <v>6.6000000000000005</v>
      </c>
      <c r="H3">
        <v>61749</v>
      </c>
      <c r="I3">
        <f t="shared" ref="I3:I51" si="1">LN(B3)</f>
        <v>8.851090687664982</v>
      </c>
      <c r="J3">
        <f t="shared" ref="J3:J51" si="2">LN(C3)</f>
        <v>0.69314718055994529</v>
      </c>
      <c r="K3">
        <f t="shared" ref="K3:K51" si="3">LN(D3)</f>
        <v>9.6867751519688419</v>
      </c>
      <c r="L3">
        <f t="shared" ref="L3:L51" si="4">LN(E3)</f>
        <v>4.2181879979808068</v>
      </c>
      <c r="M3">
        <f t="shared" ref="M3:M51" si="5">LN(F3)</f>
        <v>4.11292959888236</v>
      </c>
      <c r="N3">
        <f t="shared" ref="N3:N51" si="6">LN(G3)</f>
        <v>1.8870696490323799</v>
      </c>
      <c r="O3">
        <f t="shared" ref="O3:O51" si="7">LN(H3)</f>
        <v>11.03083306002711</v>
      </c>
    </row>
    <row r="4" spans="1:15" x14ac:dyDescent="0.35">
      <c r="A4" t="s">
        <v>11</v>
      </c>
      <c r="B4">
        <v>2033</v>
      </c>
      <c r="C4">
        <v>2</v>
      </c>
      <c r="D4">
        <v>4270.2</v>
      </c>
      <c r="E4">
        <v>89.220543200000009</v>
      </c>
      <c r="F4">
        <v>60.840015199999996</v>
      </c>
      <c r="G4">
        <v>8</v>
      </c>
      <c r="H4">
        <v>49697.5</v>
      </c>
      <c r="I4">
        <f t="shared" si="1"/>
        <v>7.6172678136283469</v>
      </c>
      <c r="J4">
        <f t="shared" si="2"/>
        <v>0.69314718055994529</v>
      </c>
      <c r="K4">
        <f t="shared" si="3"/>
        <v>8.3594159435332802</v>
      </c>
      <c r="L4">
        <f t="shared" si="4"/>
        <v>4.4911113180025897</v>
      </c>
      <c r="M4">
        <f t="shared" si="5"/>
        <v>4.1082477172266954</v>
      </c>
      <c r="N4">
        <f t="shared" si="6"/>
        <v>2.0794415416798357</v>
      </c>
      <c r="O4">
        <f t="shared" si="7"/>
        <v>10.813709909008676</v>
      </c>
    </row>
    <row r="5" spans="1:15" x14ac:dyDescent="0.35">
      <c r="A5" t="s">
        <v>12</v>
      </c>
      <c r="B5">
        <v>2901</v>
      </c>
      <c r="C5">
        <v>1.1499999999999999</v>
      </c>
      <c r="D5">
        <v>7246.47</v>
      </c>
      <c r="E5">
        <v>66.795855299999999</v>
      </c>
      <c r="F5">
        <v>63.055184600000004</v>
      </c>
      <c r="G5">
        <v>7.7</v>
      </c>
      <c r="H5">
        <v>40876.5</v>
      </c>
      <c r="I5">
        <f t="shared" si="1"/>
        <v>7.9728107841214042</v>
      </c>
      <c r="J5">
        <f t="shared" si="2"/>
        <v>0.13976194237515863</v>
      </c>
      <c r="K5">
        <f t="shared" si="3"/>
        <v>8.88826973272438</v>
      </c>
      <c r="L5">
        <f t="shared" si="4"/>
        <v>4.201641032210456</v>
      </c>
      <c r="M5">
        <f t="shared" si="5"/>
        <v>4.144010289006439</v>
      </c>
      <c r="N5">
        <f t="shared" si="6"/>
        <v>2.0412203288596382</v>
      </c>
      <c r="O5">
        <f t="shared" si="7"/>
        <v>10.618310604773933</v>
      </c>
    </row>
    <row r="6" spans="1:15" x14ac:dyDescent="0.35">
      <c r="A6" t="s">
        <v>13</v>
      </c>
      <c r="B6">
        <v>3474</v>
      </c>
      <c r="C6">
        <v>0.87</v>
      </c>
      <c r="D6">
        <v>5515.73</v>
      </c>
      <c r="E6">
        <v>98.059029499999994</v>
      </c>
      <c r="F6">
        <v>61.496460900000002</v>
      </c>
      <c r="G6">
        <v>8.7999999999999989</v>
      </c>
      <c r="H6">
        <v>57161</v>
      </c>
      <c r="I6">
        <f t="shared" si="1"/>
        <v>8.153061946801051</v>
      </c>
      <c r="J6">
        <f t="shared" si="2"/>
        <v>-0.13926206733350766</v>
      </c>
      <c r="K6">
        <f t="shared" si="3"/>
        <v>8.6153592892017592</v>
      </c>
      <c r="L6">
        <f t="shared" si="4"/>
        <v>4.5855696391722756</v>
      </c>
      <c r="M6">
        <f t="shared" si="5"/>
        <v>4.1189796268151548</v>
      </c>
      <c r="N6">
        <f t="shared" si="6"/>
        <v>2.1747517214841605</v>
      </c>
      <c r="O6">
        <f t="shared" si="7"/>
        <v>10.953627126642347</v>
      </c>
    </row>
    <row r="7" spans="1:15" x14ac:dyDescent="0.35">
      <c r="A7" t="s">
        <v>15</v>
      </c>
      <c r="B7">
        <v>2135</v>
      </c>
      <c r="C7">
        <v>0.84</v>
      </c>
      <c r="D7">
        <v>5511.2</v>
      </c>
      <c r="E7">
        <v>86.93762430000001</v>
      </c>
      <c r="F7">
        <v>55.219875200000004</v>
      </c>
      <c r="G7">
        <v>6.6000000000000005</v>
      </c>
      <c r="H7">
        <v>61633.5</v>
      </c>
      <c r="I7">
        <f t="shared" si="1"/>
        <v>7.6662219256627253</v>
      </c>
      <c r="J7">
        <f t="shared" si="2"/>
        <v>-0.1743533871447778</v>
      </c>
      <c r="K7">
        <f t="shared" si="3"/>
        <v>8.6145376642789859</v>
      </c>
      <c r="L7">
        <f t="shared" si="4"/>
        <v>4.4651908994454006</v>
      </c>
      <c r="M7">
        <f t="shared" si="5"/>
        <v>4.0113229464487485</v>
      </c>
      <c r="N7">
        <f t="shared" si="6"/>
        <v>1.8870696490323799</v>
      </c>
      <c r="O7">
        <f t="shared" si="7"/>
        <v>11.028960832867863</v>
      </c>
    </row>
    <row r="8" spans="1:15" x14ac:dyDescent="0.35">
      <c r="A8" t="s">
        <v>16</v>
      </c>
      <c r="B8">
        <v>4487</v>
      </c>
      <c r="C8">
        <v>3.4</v>
      </c>
      <c r="D8">
        <v>7745.1</v>
      </c>
      <c r="E8">
        <v>94.597350399999996</v>
      </c>
      <c r="F8">
        <v>54.6327523</v>
      </c>
      <c r="G8">
        <v>7.7</v>
      </c>
      <c r="H8">
        <v>67806.5</v>
      </c>
      <c r="I8">
        <f t="shared" si="1"/>
        <v>8.4089396059759842</v>
      </c>
      <c r="J8">
        <f t="shared" si="2"/>
        <v>1.2237754316221157</v>
      </c>
      <c r="K8">
        <f t="shared" si="3"/>
        <v>8.9548156643234584</v>
      </c>
      <c r="L8">
        <f t="shared" si="4"/>
        <v>4.5496294672089288</v>
      </c>
      <c r="M8">
        <f t="shared" si="5"/>
        <v>4.0006335618817408</v>
      </c>
      <c r="N8">
        <f t="shared" si="6"/>
        <v>2.0412203288596382</v>
      </c>
      <c r="O8">
        <f t="shared" si="7"/>
        <v>11.124413339539721</v>
      </c>
    </row>
    <row r="9" spans="1:15" x14ac:dyDescent="0.35">
      <c r="A9" t="s">
        <v>17</v>
      </c>
      <c r="B9">
        <v>3615</v>
      </c>
      <c r="C9">
        <v>1.6</v>
      </c>
      <c r="D9">
        <v>9896.85</v>
      </c>
      <c r="E9">
        <v>79.21728019999999</v>
      </c>
      <c r="F9">
        <v>61.198232600000004</v>
      </c>
      <c r="G9">
        <v>6.6000000000000005</v>
      </c>
      <c r="H9">
        <v>54376.5</v>
      </c>
      <c r="I9">
        <f t="shared" si="1"/>
        <v>8.1928471345928653</v>
      </c>
      <c r="J9">
        <f t="shared" si="2"/>
        <v>0.47000362924573563</v>
      </c>
      <c r="K9">
        <f t="shared" si="3"/>
        <v>9.1999718036739253</v>
      </c>
      <c r="L9">
        <f t="shared" si="4"/>
        <v>4.3721944593650726</v>
      </c>
      <c r="M9">
        <f t="shared" si="5"/>
        <v>4.1141183100163046</v>
      </c>
      <c r="N9">
        <f t="shared" si="6"/>
        <v>1.8870696490323799</v>
      </c>
      <c r="O9">
        <f t="shared" si="7"/>
        <v>10.903687354217389</v>
      </c>
    </row>
    <row r="10" spans="1:15" x14ac:dyDescent="0.35">
      <c r="A10" t="s">
        <v>19</v>
      </c>
      <c r="B10">
        <v>1769</v>
      </c>
      <c r="C10">
        <v>1.34</v>
      </c>
      <c r="D10">
        <v>3271.7</v>
      </c>
      <c r="E10">
        <v>95.9500192</v>
      </c>
      <c r="F10">
        <v>61.212670500000002</v>
      </c>
      <c r="G10">
        <v>6.9</v>
      </c>
      <c r="H10">
        <v>47106</v>
      </c>
      <c r="I10">
        <f t="shared" si="1"/>
        <v>7.4781696941597851</v>
      </c>
      <c r="J10">
        <f t="shared" si="2"/>
        <v>0.29266961396282004</v>
      </c>
      <c r="K10">
        <f t="shared" si="3"/>
        <v>8.0930650064775591</v>
      </c>
      <c r="L10">
        <f t="shared" si="4"/>
        <v>4.5638274225579094</v>
      </c>
      <c r="M10">
        <f t="shared" si="5"/>
        <v>4.1143542024033604</v>
      </c>
      <c r="N10">
        <f t="shared" si="6"/>
        <v>1.9315214116032138</v>
      </c>
      <c r="O10">
        <f t="shared" si="7"/>
        <v>10.76015566042631</v>
      </c>
    </row>
    <row r="11" spans="1:15" x14ac:dyDescent="0.35">
      <c r="A11" t="s">
        <v>20</v>
      </c>
      <c r="B11">
        <v>1781</v>
      </c>
      <c r="C11">
        <v>0.37</v>
      </c>
      <c r="D11">
        <v>4247.7299999999996</v>
      </c>
      <c r="E11">
        <v>85.509865900000008</v>
      </c>
      <c r="F11">
        <v>58.836972899999992</v>
      </c>
      <c r="G11">
        <v>8</v>
      </c>
      <c r="H11">
        <v>47752.5</v>
      </c>
      <c r="I11">
        <f t="shared" si="1"/>
        <v>7.4849302832896614</v>
      </c>
      <c r="J11">
        <f t="shared" si="2"/>
        <v>-0.9942522733438669</v>
      </c>
      <c r="K11">
        <f t="shared" si="3"/>
        <v>8.3541400015797613</v>
      </c>
      <c r="L11">
        <f t="shared" si="4"/>
        <v>4.4486317599290013</v>
      </c>
      <c r="M11">
        <f t="shared" si="5"/>
        <v>4.0747704481147933</v>
      </c>
      <c r="N11">
        <f t="shared" si="6"/>
        <v>2.0794415416798357</v>
      </c>
      <c r="O11">
        <f t="shared" si="7"/>
        <v>10.77378670055929</v>
      </c>
    </row>
    <row r="12" spans="1:15" x14ac:dyDescent="0.35">
      <c r="A12" t="s">
        <v>21</v>
      </c>
      <c r="B12">
        <v>4340</v>
      </c>
      <c r="C12">
        <v>3.2</v>
      </c>
      <c r="D12">
        <v>8250.39</v>
      </c>
      <c r="E12">
        <v>72.427302400000002</v>
      </c>
      <c r="F12">
        <v>65.452981800000003</v>
      </c>
      <c r="G12">
        <v>4.7</v>
      </c>
      <c r="H12">
        <v>60814</v>
      </c>
      <c r="I12">
        <f t="shared" si="1"/>
        <v>8.375629627094451</v>
      </c>
      <c r="J12">
        <f t="shared" si="2"/>
        <v>1.1631508098056809</v>
      </c>
      <c r="K12">
        <f t="shared" si="3"/>
        <v>9.0180157509386785</v>
      </c>
      <c r="L12">
        <f t="shared" si="4"/>
        <v>4.2825833332778371</v>
      </c>
      <c r="M12">
        <f t="shared" si="5"/>
        <v>4.1813320497597131</v>
      </c>
      <c r="N12">
        <f t="shared" si="6"/>
        <v>1.547562508716013</v>
      </c>
      <c r="O12">
        <f t="shared" si="7"/>
        <v>11.015575304605662</v>
      </c>
    </row>
    <row r="13" spans="1:15" x14ac:dyDescent="0.35">
      <c r="A13" t="s">
        <v>22</v>
      </c>
      <c r="B13">
        <v>2220</v>
      </c>
      <c r="C13">
        <v>0.56999999999999995</v>
      </c>
      <c r="D13">
        <v>4150.3900000000003</v>
      </c>
      <c r="E13">
        <v>61.6870409</v>
      </c>
      <c r="F13">
        <v>64.399646000000004</v>
      </c>
      <c r="G13">
        <v>6</v>
      </c>
      <c r="H13">
        <v>49952</v>
      </c>
      <c r="I13">
        <f t="shared" si="1"/>
        <v>7.7052624748663252</v>
      </c>
      <c r="J13">
        <f t="shared" si="2"/>
        <v>-0.56211891815354131</v>
      </c>
      <c r="K13">
        <f t="shared" si="3"/>
        <v>8.3309575847129</v>
      </c>
      <c r="L13">
        <f t="shared" si="4"/>
        <v>4.1220738748154488</v>
      </c>
      <c r="M13">
        <f t="shared" si="5"/>
        <v>4.1651081362007902</v>
      </c>
      <c r="N13">
        <f t="shared" si="6"/>
        <v>1.791759469228055</v>
      </c>
      <c r="O13">
        <f t="shared" si="7"/>
        <v>10.818817823315159</v>
      </c>
    </row>
    <row r="14" spans="1:15" x14ac:dyDescent="0.35">
      <c r="A14" t="s">
        <v>23</v>
      </c>
      <c r="B14">
        <v>3005</v>
      </c>
      <c r="C14">
        <v>1.98</v>
      </c>
      <c r="D14">
        <v>5068.03</v>
      </c>
      <c r="E14">
        <v>88.947857299999995</v>
      </c>
      <c r="F14">
        <v>60.979435699999996</v>
      </c>
      <c r="G14">
        <v>9.1</v>
      </c>
      <c r="H14">
        <v>54082.5</v>
      </c>
      <c r="I14">
        <f t="shared" si="1"/>
        <v>8.0080328469693072</v>
      </c>
      <c r="J14">
        <f t="shared" si="2"/>
        <v>0.68309684470644383</v>
      </c>
      <c r="K14">
        <f t="shared" si="3"/>
        <v>8.5307074609183786</v>
      </c>
      <c r="L14">
        <f t="shared" si="4"/>
        <v>4.4880503250077632</v>
      </c>
      <c r="M14">
        <f t="shared" si="5"/>
        <v>4.1105366876635694</v>
      </c>
      <c r="N14">
        <f t="shared" si="6"/>
        <v>2.2082744135228043</v>
      </c>
      <c r="O14">
        <f t="shared" si="7"/>
        <v>10.898265937459024</v>
      </c>
    </row>
    <row r="15" spans="1:15" x14ac:dyDescent="0.35">
      <c r="A15" t="s">
        <v>24</v>
      </c>
      <c r="B15">
        <v>2577</v>
      </c>
      <c r="C15">
        <v>1</v>
      </c>
      <c r="D15">
        <v>4287.2299999999996</v>
      </c>
      <c r="E15">
        <v>74.080897399999998</v>
      </c>
      <c r="F15">
        <v>62.827323800000002</v>
      </c>
      <c r="G15">
        <v>7.3</v>
      </c>
      <c r="H15">
        <v>48177.5</v>
      </c>
      <c r="I15">
        <f t="shared" si="1"/>
        <v>7.8543812106523649</v>
      </c>
      <c r="J15">
        <f t="shared" si="2"/>
        <v>0</v>
      </c>
      <c r="K15">
        <f t="shared" si="3"/>
        <v>8.3633961157303318</v>
      </c>
      <c r="L15">
        <f t="shared" si="4"/>
        <v>4.3051577041954365</v>
      </c>
      <c r="M15">
        <f t="shared" si="5"/>
        <v>4.1403900712056076</v>
      </c>
      <c r="N15">
        <f t="shared" si="6"/>
        <v>1.9878743481543455</v>
      </c>
      <c r="O15">
        <f t="shared" si="7"/>
        <v>10.782647386072076</v>
      </c>
    </row>
    <row r="16" spans="1:15" x14ac:dyDescent="0.35">
      <c r="A16" t="s">
        <v>25</v>
      </c>
      <c r="B16">
        <v>2710</v>
      </c>
      <c r="C16">
        <v>1.36</v>
      </c>
      <c r="D16">
        <v>6319.86</v>
      </c>
      <c r="E16">
        <v>59.989344000000003</v>
      </c>
      <c r="F16">
        <v>63.031625300000002</v>
      </c>
      <c r="G16">
        <v>4.5</v>
      </c>
      <c r="H16">
        <v>53364</v>
      </c>
      <c r="I16">
        <f t="shared" si="1"/>
        <v>7.9047039138737469</v>
      </c>
      <c r="J16">
        <f t="shared" si="2"/>
        <v>0.30748469974796072</v>
      </c>
      <c r="K16">
        <f t="shared" si="3"/>
        <v>8.7514523349968112</v>
      </c>
      <c r="L16">
        <f t="shared" si="4"/>
        <v>4.0941669464493531</v>
      </c>
      <c r="M16">
        <f t="shared" si="5"/>
        <v>4.1436365893261495</v>
      </c>
      <c r="N16">
        <f t="shared" si="6"/>
        <v>1.5040773967762742</v>
      </c>
      <c r="O16">
        <f t="shared" si="7"/>
        <v>10.884891640298697</v>
      </c>
    </row>
    <row r="17" spans="1:17" x14ac:dyDescent="0.35">
      <c r="A17" t="s">
        <v>26</v>
      </c>
      <c r="B17">
        <v>2633</v>
      </c>
      <c r="C17">
        <v>0.79</v>
      </c>
      <c r="D17">
        <v>4826.95</v>
      </c>
      <c r="E17">
        <v>65.060926199999997</v>
      </c>
      <c r="F17">
        <v>60.5322636</v>
      </c>
      <c r="G17">
        <v>5.3</v>
      </c>
      <c r="H17">
        <v>49803.5</v>
      </c>
      <c r="I17">
        <f t="shared" si="1"/>
        <v>7.8758791594963098</v>
      </c>
      <c r="J17">
        <f t="shared" si="2"/>
        <v>-0.23572233352106983</v>
      </c>
      <c r="K17">
        <f t="shared" si="3"/>
        <v>8.4819700772061815</v>
      </c>
      <c r="L17">
        <f t="shared" si="4"/>
        <v>4.1753241570336366</v>
      </c>
      <c r="M17">
        <f t="shared" si="5"/>
        <v>4.1031765055367675</v>
      </c>
      <c r="N17">
        <f t="shared" si="6"/>
        <v>1.6677068205580761</v>
      </c>
      <c r="O17">
        <f t="shared" si="7"/>
        <v>10.81584054166764</v>
      </c>
      <c r="Q17" t="s">
        <v>102</v>
      </c>
    </row>
    <row r="18" spans="1:17" x14ac:dyDescent="0.35">
      <c r="A18" t="s">
        <v>27</v>
      </c>
      <c r="B18">
        <v>2461</v>
      </c>
      <c r="C18">
        <v>0.6</v>
      </c>
      <c r="D18">
        <v>5841.02</v>
      </c>
      <c r="E18">
        <v>58.810003300000005</v>
      </c>
      <c r="F18">
        <v>63.512559599999996</v>
      </c>
      <c r="G18">
        <v>8.3000000000000007</v>
      </c>
      <c r="H18">
        <v>42259.5</v>
      </c>
      <c r="I18">
        <f t="shared" si="1"/>
        <v>7.8083230503910555</v>
      </c>
      <c r="J18">
        <f t="shared" si="2"/>
        <v>-0.51082562376599072</v>
      </c>
      <c r="K18">
        <f t="shared" si="3"/>
        <v>8.6726607181056679</v>
      </c>
      <c r="L18">
        <f t="shared" si="4"/>
        <v>4.0743119645847692</v>
      </c>
      <c r="M18">
        <f t="shared" si="5"/>
        <v>4.151237675317363</v>
      </c>
      <c r="N18">
        <f t="shared" si="6"/>
        <v>2.1162555148025524</v>
      </c>
      <c r="O18">
        <f t="shared" si="7"/>
        <v>10.651584459580887</v>
      </c>
      <c r="Q18" s="2">
        <f>CORREL(J2:J51,N2:N51)</f>
        <v>0.10304975338248672</v>
      </c>
    </row>
    <row r="19" spans="1:17" x14ac:dyDescent="0.35">
      <c r="A19" t="s">
        <v>28</v>
      </c>
      <c r="B19">
        <v>1994</v>
      </c>
      <c r="C19">
        <v>0.36</v>
      </c>
      <c r="D19">
        <v>5905.78</v>
      </c>
      <c r="E19">
        <v>81.814286800000005</v>
      </c>
      <c r="F19">
        <v>64.586416999999997</v>
      </c>
      <c r="G19">
        <v>6</v>
      </c>
      <c r="H19">
        <v>40843.5</v>
      </c>
      <c r="I19">
        <f t="shared" si="1"/>
        <v>7.5978979505217836</v>
      </c>
      <c r="J19">
        <f t="shared" si="2"/>
        <v>-1.0216512475319814</v>
      </c>
      <c r="K19">
        <f t="shared" si="3"/>
        <v>8.6836868113560808</v>
      </c>
      <c r="L19">
        <f t="shared" si="4"/>
        <v>4.4044518836149713</v>
      </c>
      <c r="M19">
        <f t="shared" si="5"/>
        <v>4.1680041255222644</v>
      </c>
      <c r="N19">
        <f t="shared" si="6"/>
        <v>1.791759469228055</v>
      </c>
      <c r="O19">
        <f t="shared" si="7"/>
        <v>10.617502968900371</v>
      </c>
    </row>
    <row r="20" spans="1:17" x14ac:dyDescent="0.35">
      <c r="A20" t="s">
        <v>29</v>
      </c>
      <c r="B20">
        <v>2924</v>
      </c>
      <c r="C20">
        <v>2</v>
      </c>
      <c r="D20">
        <v>5781.06</v>
      </c>
      <c r="E20">
        <v>49.9922483</v>
      </c>
      <c r="F20">
        <v>62.252590900000001</v>
      </c>
      <c r="G20">
        <v>6.6000000000000005</v>
      </c>
      <c r="H20">
        <v>50667.5</v>
      </c>
      <c r="I20">
        <f t="shared" si="1"/>
        <v>7.9807078208696689</v>
      </c>
      <c r="J20">
        <f t="shared" si="2"/>
        <v>0.69314718055994529</v>
      </c>
      <c r="K20">
        <f t="shared" si="3"/>
        <v>8.6623423358558096</v>
      </c>
      <c r="L20">
        <f t="shared" si="4"/>
        <v>3.911867959409133</v>
      </c>
      <c r="M20">
        <f t="shared" si="5"/>
        <v>4.131200155362226</v>
      </c>
      <c r="N20">
        <f t="shared" si="6"/>
        <v>1.8870696490323799</v>
      </c>
      <c r="O20">
        <f t="shared" si="7"/>
        <v>10.833039958393469</v>
      </c>
    </row>
    <row r="21" spans="1:17" x14ac:dyDescent="0.35">
      <c r="A21" t="s">
        <v>30</v>
      </c>
      <c r="B21">
        <v>3056</v>
      </c>
      <c r="C21">
        <v>2</v>
      </c>
      <c r="D21">
        <v>6115.05</v>
      </c>
      <c r="E21">
        <v>96.426477899999995</v>
      </c>
      <c r="F21">
        <v>53.609271700000008</v>
      </c>
      <c r="G21">
        <v>6.5</v>
      </c>
      <c r="H21">
        <v>69517.5</v>
      </c>
      <c r="I21">
        <f t="shared" si="1"/>
        <v>8.0248621502864115</v>
      </c>
      <c r="J21">
        <f t="shared" si="2"/>
        <v>0.69314718055994529</v>
      </c>
      <c r="K21">
        <f t="shared" si="3"/>
        <v>8.7185082247027257</v>
      </c>
      <c r="L21">
        <f t="shared" si="4"/>
        <v>4.5687808309148696</v>
      </c>
      <c r="M21">
        <f t="shared" si="5"/>
        <v>3.9817220325951435</v>
      </c>
      <c r="N21">
        <f t="shared" si="6"/>
        <v>1.8718021769015913</v>
      </c>
      <c r="O21">
        <f t="shared" si="7"/>
        <v>11.149333798418098</v>
      </c>
    </row>
    <row r="22" spans="1:17" x14ac:dyDescent="0.35">
      <c r="A22" t="s">
        <v>31</v>
      </c>
      <c r="B22">
        <v>3571</v>
      </c>
      <c r="C22">
        <v>3.51</v>
      </c>
      <c r="D22">
        <v>8597.42</v>
      </c>
      <c r="E22">
        <v>97.8752803</v>
      </c>
      <c r="F22">
        <v>53.754564100000003</v>
      </c>
      <c r="G22">
        <v>7.1999999999999993</v>
      </c>
      <c r="H22">
        <v>64555</v>
      </c>
      <c r="I22">
        <f t="shared" si="1"/>
        <v>8.1806009475944492</v>
      </c>
      <c r="J22">
        <f t="shared" si="2"/>
        <v>1.2556160374777743</v>
      </c>
      <c r="K22">
        <f t="shared" si="3"/>
        <v>9.0592174372325971</v>
      </c>
      <c r="L22">
        <f t="shared" si="4"/>
        <v>4.5836940181638264</v>
      </c>
      <c r="M22">
        <f t="shared" si="5"/>
        <v>3.9844285768911982</v>
      </c>
      <c r="N22">
        <f t="shared" si="6"/>
        <v>1.9740810260220096</v>
      </c>
      <c r="O22">
        <f t="shared" si="7"/>
        <v>11.075272852608819</v>
      </c>
    </row>
    <row r="23" spans="1:17" x14ac:dyDescent="0.35">
      <c r="A23" t="s">
        <v>32</v>
      </c>
      <c r="B23">
        <v>2535</v>
      </c>
      <c r="C23">
        <v>2</v>
      </c>
      <c r="D23">
        <v>4789.79</v>
      </c>
      <c r="E23">
        <v>85.649537099999989</v>
      </c>
      <c r="F23">
        <v>61.700917400000002</v>
      </c>
      <c r="G23">
        <v>8.7999999999999989</v>
      </c>
      <c r="H23">
        <v>49902</v>
      </c>
      <c r="I23">
        <f t="shared" si="1"/>
        <v>7.8379489160252831</v>
      </c>
      <c r="J23">
        <f t="shared" si="2"/>
        <v>0.69314718055994529</v>
      </c>
      <c r="K23">
        <f t="shared" si="3"/>
        <v>8.4742418481077841</v>
      </c>
      <c r="L23">
        <f t="shared" si="4"/>
        <v>4.4502638202021094</v>
      </c>
      <c r="M23">
        <f t="shared" si="5"/>
        <v>4.122298799520415</v>
      </c>
      <c r="N23">
        <f t="shared" si="6"/>
        <v>2.1747517214841605</v>
      </c>
      <c r="O23">
        <f t="shared" si="7"/>
        <v>10.817816361096742</v>
      </c>
    </row>
    <row r="24" spans="1:17" x14ac:dyDescent="0.35">
      <c r="A24" t="s">
        <v>33</v>
      </c>
      <c r="B24">
        <v>3880</v>
      </c>
      <c r="C24">
        <v>2.83</v>
      </c>
      <c r="D24">
        <v>6101.79</v>
      </c>
      <c r="E24">
        <v>73.8716522</v>
      </c>
      <c r="F24">
        <v>57.212478700000005</v>
      </c>
      <c r="G24">
        <v>4.9000000000000004</v>
      </c>
      <c r="H24">
        <v>59846.5</v>
      </c>
      <c r="I24">
        <f t="shared" si="1"/>
        <v>8.2635904326173186</v>
      </c>
      <c r="J24">
        <f t="shared" si="2"/>
        <v>1.0402767116551463</v>
      </c>
      <c r="K24">
        <f t="shared" si="3"/>
        <v>8.7163374497384876</v>
      </c>
      <c r="L24">
        <f t="shared" si="4"/>
        <v>4.3023291576097336</v>
      </c>
      <c r="M24">
        <f t="shared" si="5"/>
        <v>4.0467720336834274</v>
      </c>
      <c r="N24">
        <f t="shared" si="6"/>
        <v>1.589235205116581</v>
      </c>
      <c r="O24">
        <f t="shared" si="7"/>
        <v>10.99953822974396</v>
      </c>
    </row>
    <row r="25" spans="1:17" x14ac:dyDescent="0.35">
      <c r="A25" t="s">
        <v>34</v>
      </c>
      <c r="B25">
        <v>2475</v>
      </c>
      <c r="C25">
        <v>0.68</v>
      </c>
      <c r="D25">
        <v>6188.81</v>
      </c>
      <c r="E25">
        <v>46.1701081</v>
      </c>
      <c r="F25">
        <v>65.118261099999998</v>
      </c>
      <c r="G25">
        <v>8.4</v>
      </c>
      <c r="H25">
        <v>40338</v>
      </c>
      <c r="I25">
        <f t="shared" si="1"/>
        <v>7.8139956750027908</v>
      </c>
      <c r="J25">
        <f t="shared" si="2"/>
        <v>-0.38566248081198462</v>
      </c>
      <c r="K25">
        <f t="shared" si="3"/>
        <v>8.7304981016397463</v>
      </c>
      <c r="L25">
        <f t="shared" si="4"/>
        <v>3.8323325778633519</v>
      </c>
      <c r="M25">
        <f t="shared" si="5"/>
        <v>4.1762050183279253</v>
      </c>
      <c r="N25">
        <f t="shared" si="6"/>
        <v>2.1282317058492679</v>
      </c>
      <c r="O25">
        <f t="shared" si="7"/>
        <v>10.605049231697091</v>
      </c>
    </row>
    <row r="26" spans="1:17" x14ac:dyDescent="0.35">
      <c r="A26" t="s">
        <v>35</v>
      </c>
      <c r="B26">
        <v>1843</v>
      </c>
      <c r="C26">
        <v>0.17</v>
      </c>
      <c r="D26">
        <v>3795.89</v>
      </c>
      <c r="E26">
        <v>77.261059000000003</v>
      </c>
      <c r="F26">
        <v>60.305078700000003</v>
      </c>
      <c r="G26">
        <v>6.4</v>
      </c>
      <c r="H26">
        <v>49289.5</v>
      </c>
      <c r="I26">
        <f t="shared" si="1"/>
        <v>7.5191499576698231</v>
      </c>
      <c r="J26">
        <f t="shared" si="2"/>
        <v>-1.7719568419318752</v>
      </c>
      <c r="K26">
        <f t="shared" si="3"/>
        <v>8.2416741814385084</v>
      </c>
      <c r="L26">
        <f t="shared" si="4"/>
        <v>4.3471900641076955</v>
      </c>
      <c r="M26">
        <f t="shared" si="5"/>
        <v>4.0994163240671053</v>
      </c>
      <c r="N26">
        <f t="shared" si="6"/>
        <v>1.8562979903656263</v>
      </c>
      <c r="O26">
        <f t="shared" si="7"/>
        <v>10.805466355602526</v>
      </c>
    </row>
    <row r="27" spans="1:17" x14ac:dyDescent="0.35">
      <c r="A27" t="s">
        <v>36</v>
      </c>
      <c r="B27">
        <v>2605</v>
      </c>
      <c r="C27">
        <v>1.7</v>
      </c>
      <c r="D27">
        <v>5949.77</v>
      </c>
      <c r="E27">
        <v>34.577371200000002</v>
      </c>
      <c r="F27">
        <v>62.186673999999996</v>
      </c>
      <c r="G27">
        <v>5.6000000000000005</v>
      </c>
      <c r="H27">
        <v>43923.5</v>
      </c>
      <c r="I27">
        <f t="shared" si="1"/>
        <v>7.8651879541874674</v>
      </c>
      <c r="J27">
        <f t="shared" si="2"/>
        <v>0.53062825106217038</v>
      </c>
      <c r="K27">
        <f t="shared" si="3"/>
        <v>8.6911078423303483</v>
      </c>
      <c r="L27">
        <f t="shared" si="4"/>
        <v>3.5431994565441314</v>
      </c>
      <c r="M27">
        <f t="shared" si="5"/>
        <v>4.1301407324185391</v>
      </c>
      <c r="N27">
        <f t="shared" si="6"/>
        <v>1.7227665977411037</v>
      </c>
      <c r="O27">
        <f t="shared" si="7"/>
        <v>10.690204763354389</v>
      </c>
    </row>
    <row r="28" spans="1:17" x14ac:dyDescent="0.35">
      <c r="A28" t="s">
        <v>37</v>
      </c>
      <c r="B28">
        <v>2526</v>
      </c>
      <c r="C28">
        <v>0.64</v>
      </c>
      <c r="D28">
        <v>5438.54</v>
      </c>
      <c r="E28">
        <v>64.655047800000006</v>
      </c>
      <c r="F28">
        <v>60.372012799999993</v>
      </c>
      <c r="G28">
        <v>3.9</v>
      </c>
      <c r="H28">
        <v>55106.5</v>
      </c>
      <c r="I28">
        <f t="shared" si="1"/>
        <v>7.8343923029104365</v>
      </c>
      <c r="J28">
        <f t="shared" si="2"/>
        <v>-0.44628710262841947</v>
      </c>
      <c r="K28">
        <f t="shared" si="3"/>
        <v>8.6012659214760578</v>
      </c>
      <c r="L28">
        <f t="shared" si="4"/>
        <v>4.1690661810561798</v>
      </c>
      <c r="M28">
        <f t="shared" si="5"/>
        <v>4.1005256333159759</v>
      </c>
      <c r="N28">
        <f t="shared" si="6"/>
        <v>1.3609765531356006</v>
      </c>
      <c r="O28">
        <f t="shared" si="7"/>
        <v>10.917022955515531</v>
      </c>
    </row>
    <row r="29" spans="1:17" x14ac:dyDescent="0.35">
      <c r="A29" t="s">
        <v>38</v>
      </c>
      <c r="B29">
        <v>2518</v>
      </c>
      <c r="C29">
        <v>0.8</v>
      </c>
      <c r="D29">
        <v>3188.73</v>
      </c>
      <c r="E29">
        <v>88.567289400000007</v>
      </c>
      <c r="F29">
        <v>68.9060779</v>
      </c>
      <c r="G29">
        <v>9.6</v>
      </c>
      <c r="H29">
        <v>49204</v>
      </c>
      <c r="I29">
        <f t="shared" si="1"/>
        <v>7.8312202146042926</v>
      </c>
      <c r="J29">
        <f t="shared" si="2"/>
        <v>-0.22314355131420971</v>
      </c>
      <c r="K29">
        <f t="shared" si="3"/>
        <v>8.0673779973861759</v>
      </c>
      <c r="L29">
        <f t="shared" si="4"/>
        <v>4.4837625953111777</v>
      </c>
      <c r="M29">
        <f t="shared" si="5"/>
        <v>4.2327443874817288</v>
      </c>
      <c r="N29">
        <f t="shared" si="6"/>
        <v>2.2617630984737906</v>
      </c>
      <c r="O29">
        <f t="shared" si="7"/>
        <v>10.803730199988676</v>
      </c>
    </row>
    <row r="30" spans="1:17" x14ac:dyDescent="0.35">
      <c r="A30" t="s">
        <v>39</v>
      </c>
      <c r="B30">
        <v>1791</v>
      </c>
      <c r="C30">
        <v>1.78</v>
      </c>
      <c r="D30">
        <v>3790.82</v>
      </c>
      <c r="E30">
        <v>61.423335800000004</v>
      </c>
      <c r="F30">
        <v>54.576783299999995</v>
      </c>
      <c r="G30">
        <v>5.2</v>
      </c>
      <c r="H30">
        <v>69887.5</v>
      </c>
      <c r="I30">
        <f t="shared" si="1"/>
        <v>7.4905294020607114</v>
      </c>
      <c r="J30">
        <f t="shared" si="2"/>
        <v>0.57661336430399379</v>
      </c>
      <c r="K30">
        <f t="shared" si="3"/>
        <v>8.2403376335133238</v>
      </c>
      <c r="L30">
        <f t="shared" si="4"/>
        <v>4.1177898248371223</v>
      </c>
      <c r="M30">
        <f t="shared" si="5"/>
        <v>3.999608578035915</v>
      </c>
      <c r="N30">
        <f t="shared" si="6"/>
        <v>1.6486586255873816</v>
      </c>
      <c r="O30">
        <f t="shared" si="7"/>
        <v>11.154642085334901</v>
      </c>
    </row>
    <row r="31" spans="1:17" x14ac:dyDescent="0.35">
      <c r="A31" t="s">
        <v>40</v>
      </c>
      <c r="B31">
        <v>3267</v>
      </c>
      <c r="C31">
        <v>2.7</v>
      </c>
      <c r="D31">
        <v>5709.53</v>
      </c>
      <c r="E31">
        <v>100</v>
      </c>
      <c r="F31">
        <v>58.372333699999999</v>
      </c>
      <c r="G31">
        <v>7.9</v>
      </c>
      <c r="H31">
        <v>65321</v>
      </c>
      <c r="I31">
        <f t="shared" si="1"/>
        <v>8.0916274116010705</v>
      </c>
      <c r="J31">
        <f t="shared" si="2"/>
        <v>0.99325177301028345</v>
      </c>
      <c r="K31">
        <f t="shared" si="3"/>
        <v>8.6498919875284592</v>
      </c>
      <c r="L31">
        <f t="shared" si="4"/>
        <v>4.6051701859880918</v>
      </c>
      <c r="M31">
        <f t="shared" si="5"/>
        <v>4.0668420395711777</v>
      </c>
      <c r="N31">
        <f t="shared" si="6"/>
        <v>2.066862759472976</v>
      </c>
      <c r="O31">
        <f t="shared" si="7"/>
        <v>11.087068856214001</v>
      </c>
    </row>
    <row r="32" spans="1:17" x14ac:dyDescent="0.35">
      <c r="A32" t="s">
        <v>41</v>
      </c>
      <c r="B32">
        <v>2494</v>
      </c>
      <c r="C32">
        <v>1.66</v>
      </c>
      <c r="D32">
        <v>7047.47</v>
      </c>
      <c r="E32">
        <v>75.403014099999993</v>
      </c>
      <c r="F32">
        <v>58.325082900000005</v>
      </c>
      <c r="G32">
        <v>6.9</v>
      </c>
      <c r="H32">
        <v>44471.5</v>
      </c>
      <c r="I32">
        <f t="shared" si="1"/>
        <v>7.8216431262399819</v>
      </c>
      <c r="J32">
        <f t="shared" si="2"/>
        <v>0.50681760236845186</v>
      </c>
      <c r="K32">
        <f t="shared" si="3"/>
        <v>8.8604239661505453</v>
      </c>
      <c r="L32">
        <f t="shared" si="4"/>
        <v>4.3228472490160001</v>
      </c>
      <c r="M32">
        <f t="shared" si="5"/>
        <v>4.0660322392523902</v>
      </c>
      <c r="N32">
        <f t="shared" si="6"/>
        <v>1.9315214116032138</v>
      </c>
      <c r="O32">
        <f t="shared" si="7"/>
        <v>10.702603813540779</v>
      </c>
    </row>
    <row r="33" spans="1:15" x14ac:dyDescent="0.35">
      <c r="A33" t="s">
        <v>42</v>
      </c>
      <c r="B33">
        <v>3749</v>
      </c>
      <c r="C33">
        <v>4.3499999999999996</v>
      </c>
      <c r="D33">
        <v>6773</v>
      </c>
      <c r="E33">
        <v>92.406114700000003</v>
      </c>
      <c r="F33">
        <v>62.259270399999998</v>
      </c>
      <c r="G33">
        <v>7.5</v>
      </c>
      <c r="H33">
        <v>51962</v>
      </c>
      <c r="I33">
        <f t="shared" si="1"/>
        <v>8.2292444167359129</v>
      </c>
      <c r="J33">
        <f t="shared" si="2"/>
        <v>1.4701758451005926</v>
      </c>
      <c r="K33">
        <f t="shared" si="3"/>
        <v>8.8206993992149041</v>
      </c>
      <c r="L33">
        <f t="shared" si="4"/>
        <v>4.5261931528650035</v>
      </c>
      <c r="M33">
        <f t="shared" si="5"/>
        <v>4.1313074463453772</v>
      </c>
      <c r="N33">
        <f t="shared" si="6"/>
        <v>2.0149030205422647</v>
      </c>
      <c r="O33">
        <f t="shared" si="7"/>
        <v>10.858267961190807</v>
      </c>
    </row>
    <row r="34" spans="1:15" x14ac:dyDescent="0.35">
      <c r="A34" t="s">
        <v>43</v>
      </c>
      <c r="B34">
        <v>2414</v>
      </c>
      <c r="C34">
        <v>0.45</v>
      </c>
      <c r="D34">
        <v>4377</v>
      </c>
      <c r="E34">
        <v>70.203314400000011</v>
      </c>
      <c r="F34">
        <v>62.434298800000001</v>
      </c>
      <c r="G34">
        <v>7.7</v>
      </c>
      <c r="H34">
        <v>44254</v>
      </c>
      <c r="I34">
        <f t="shared" si="1"/>
        <v>7.789040401657477</v>
      </c>
      <c r="J34">
        <f t="shared" si="2"/>
        <v>-0.79850769621777162</v>
      </c>
      <c r="K34">
        <f t="shared" si="3"/>
        <v>8.3841188371908952</v>
      </c>
      <c r="L34">
        <f t="shared" si="4"/>
        <v>4.251395523592449</v>
      </c>
      <c r="M34">
        <f t="shared" si="5"/>
        <v>4.1341147846239261</v>
      </c>
      <c r="N34">
        <f t="shared" si="6"/>
        <v>2.0412203288596382</v>
      </c>
      <c r="O34">
        <f t="shared" si="7"/>
        <v>10.697701041830877</v>
      </c>
    </row>
    <row r="35" spans="1:15" x14ac:dyDescent="0.35">
      <c r="A35" t="s">
        <v>44</v>
      </c>
      <c r="B35">
        <v>7325</v>
      </c>
      <c r="C35">
        <v>0.44</v>
      </c>
      <c r="D35">
        <v>7896.12</v>
      </c>
      <c r="E35">
        <v>52.706518099999997</v>
      </c>
      <c r="F35">
        <v>57.721071599999995</v>
      </c>
      <c r="G35">
        <v>2.8000000000000003</v>
      </c>
      <c r="H35">
        <v>55583</v>
      </c>
      <c r="I35">
        <f t="shared" si="1"/>
        <v>8.8990484338852678</v>
      </c>
      <c r="J35">
        <f t="shared" si="2"/>
        <v>-0.82098055206983023</v>
      </c>
      <c r="K35">
        <f t="shared" si="3"/>
        <v>8.9741267785662249</v>
      </c>
      <c r="L35">
        <f t="shared" si="4"/>
        <v>3.9647391310111457</v>
      </c>
      <c r="M35">
        <f t="shared" si="5"/>
        <v>4.0556222992218993</v>
      </c>
      <c r="N35">
        <f t="shared" si="6"/>
        <v>1.0296194171811583</v>
      </c>
      <c r="O35">
        <f t="shared" si="7"/>
        <v>10.925632678090279</v>
      </c>
    </row>
    <row r="36" spans="1:15" x14ac:dyDescent="0.35">
      <c r="A36" t="s">
        <v>45</v>
      </c>
      <c r="B36">
        <v>2362</v>
      </c>
      <c r="C36">
        <v>1.25</v>
      </c>
      <c r="D36">
        <v>5035.78</v>
      </c>
      <c r="E36">
        <v>77.150666700000002</v>
      </c>
      <c r="F36">
        <v>64.052732700000007</v>
      </c>
      <c r="G36">
        <v>7.3999999999999995</v>
      </c>
      <c r="H36">
        <v>46671.5</v>
      </c>
      <c r="I36">
        <f t="shared" si="1"/>
        <v>7.7672639967573076</v>
      </c>
      <c r="J36">
        <f t="shared" si="2"/>
        <v>0.22314355131420976</v>
      </c>
      <c r="K36">
        <f t="shared" si="3"/>
        <v>8.5243237087453458</v>
      </c>
      <c r="L36">
        <f t="shared" si="4"/>
        <v>4.3457602203790904</v>
      </c>
      <c r="M36">
        <f t="shared" si="5"/>
        <v>4.1597066925380002</v>
      </c>
      <c r="N36">
        <f t="shared" si="6"/>
        <v>2.0014800002101238</v>
      </c>
      <c r="O36">
        <f t="shared" si="7"/>
        <v>10.750888978988753</v>
      </c>
    </row>
    <row r="37" spans="1:15" x14ac:dyDescent="0.35">
      <c r="A37" t="s">
        <v>46</v>
      </c>
      <c r="B37">
        <v>2309</v>
      </c>
      <c r="C37">
        <v>1.03</v>
      </c>
      <c r="D37">
        <v>5565.41</v>
      </c>
      <c r="E37">
        <v>68.546076099999993</v>
      </c>
      <c r="F37">
        <v>61.868513499999999</v>
      </c>
      <c r="G37">
        <v>5.6000000000000005</v>
      </c>
      <c r="H37">
        <v>47281.5</v>
      </c>
      <c r="I37">
        <f t="shared" si="1"/>
        <v>7.7445698093544957</v>
      </c>
      <c r="J37">
        <f t="shared" si="2"/>
        <v>2.9558802241544429E-2</v>
      </c>
      <c r="K37">
        <f t="shared" si="3"/>
        <v>8.6243259357487148</v>
      </c>
      <c r="L37">
        <f t="shared" si="4"/>
        <v>4.2275061629403563</v>
      </c>
      <c r="M37">
        <f t="shared" si="5"/>
        <v>4.1250113830703299</v>
      </c>
      <c r="N37">
        <f t="shared" si="6"/>
        <v>1.7227665977411037</v>
      </c>
      <c r="O37">
        <f t="shared" si="7"/>
        <v>10.763874377465049</v>
      </c>
    </row>
    <row r="38" spans="1:15" x14ac:dyDescent="0.35">
      <c r="A38" t="s">
        <v>47</v>
      </c>
      <c r="B38">
        <v>2331</v>
      </c>
      <c r="C38">
        <v>1.31</v>
      </c>
      <c r="D38">
        <v>6565.54</v>
      </c>
      <c r="E38">
        <v>78.145049900000004</v>
      </c>
      <c r="F38">
        <v>58.579452200000006</v>
      </c>
      <c r="G38">
        <v>7.6</v>
      </c>
      <c r="H38">
        <v>54066</v>
      </c>
      <c r="I38">
        <f t="shared" si="1"/>
        <v>7.7540526390357574</v>
      </c>
      <c r="J38">
        <f t="shared" si="2"/>
        <v>0.27002713721306021</v>
      </c>
      <c r="K38">
        <f t="shared" si="3"/>
        <v>8.7895900377334755</v>
      </c>
      <c r="L38">
        <f t="shared" si="4"/>
        <v>4.3585667138504824</v>
      </c>
      <c r="M38">
        <f t="shared" si="5"/>
        <v>4.0703839900414218</v>
      </c>
      <c r="N38">
        <f t="shared" si="6"/>
        <v>2.0281482472922852</v>
      </c>
      <c r="O38">
        <f t="shared" si="7"/>
        <v>10.897960801463093</v>
      </c>
    </row>
    <row r="39" spans="1:15" x14ac:dyDescent="0.35">
      <c r="A39" t="s">
        <v>48</v>
      </c>
      <c r="B39">
        <v>2659</v>
      </c>
      <c r="C39">
        <v>1.6</v>
      </c>
      <c r="D39">
        <v>6683.84</v>
      </c>
      <c r="E39">
        <v>82.714905400000006</v>
      </c>
      <c r="F39">
        <v>61.1061835</v>
      </c>
      <c r="G39">
        <v>7.3</v>
      </c>
      <c r="H39">
        <v>52480.5</v>
      </c>
      <c r="I39">
        <f t="shared" si="1"/>
        <v>7.8857053912430199</v>
      </c>
      <c r="J39">
        <f t="shared" si="2"/>
        <v>0.47000362924573563</v>
      </c>
      <c r="K39">
        <f t="shared" si="3"/>
        <v>8.807447951666953</v>
      </c>
      <c r="L39">
        <f t="shared" si="4"/>
        <v>4.4153998203721745</v>
      </c>
      <c r="M39">
        <f t="shared" si="5"/>
        <v>4.1126130640028675</v>
      </c>
      <c r="N39">
        <f t="shared" si="6"/>
        <v>1.9878743481543455</v>
      </c>
      <c r="O39">
        <f t="shared" si="7"/>
        <v>10.86819695101161</v>
      </c>
    </row>
    <row r="40" spans="1:15" x14ac:dyDescent="0.35">
      <c r="A40" t="s">
        <v>49</v>
      </c>
      <c r="B40">
        <v>2796</v>
      </c>
      <c r="C40">
        <v>3.5</v>
      </c>
      <c r="D40">
        <v>7480.66</v>
      </c>
      <c r="E40">
        <v>100</v>
      </c>
      <c r="F40">
        <v>59.347282499999999</v>
      </c>
      <c r="G40">
        <v>9.5</v>
      </c>
      <c r="H40">
        <v>55157.5</v>
      </c>
      <c r="I40">
        <f t="shared" si="1"/>
        <v>7.935945103353701</v>
      </c>
      <c r="J40">
        <f t="shared" si="2"/>
        <v>1.2527629684953681</v>
      </c>
      <c r="K40">
        <f t="shared" si="3"/>
        <v>8.9200763023701359</v>
      </c>
      <c r="L40">
        <f t="shared" si="4"/>
        <v>4.6051701859880918</v>
      </c>
      <c r="M40">
        <f t="shared" si="5"/>
        <v>4.0834063323073044</v>
      </c>
      <c r="N40">
        <f t="shared" si="6"/>
        <v>2.2512917986064953</v>
      </c>
      <c r="O40">
        <f t="shared" si="7"/>
        <v>10.917948008182528</v>
      </c>
    </row>
    <row r="41" spans="1:15" x14ac:dyDescent="0.35">
      <c r="A41" t="s">
        <v>50</v>
      </c>
      <c r="B41">
        <v>1827</v>
      </c>
      <c r="C41">
        <v>0.56999999999999995</v>
      </c>
      <c r="D41">
        <v>4651.05</v>
      </c>
      <c r="E41">
        <v>72.636548700000006</v>
      </c>
      <c r="F41">
        <v>63.944723699999997</v>
      </c>
      <c r="G41">
        <v>7.3</v>
      </c>
      <c r="H41">
        <v>43715.5</v>
      </c>
      <c r="I41">
        <f t="shared" si="1"/>
        <v>7.5104305563780063</v>
      </c>
      <c r="J41">
        <f t="shared" si="2"/>
        <v>-0.56211891815354131</v>
      </c>
      <c r="K41">
        <f t="shared" si="3"/>
        <v>8.4448482795425761</v>
      </c>
      <c r="L41">
        <f t="shared" si="4"/>
        <v>4.2854682207744208</v>
      </c>
      <c r="M41">
        <f t="shared" si="5"/>
        <v>4.1580190179751737</v>
      </c>
      <c r="N41">
        <f t="shared" si="6"/>
        <v>1.9878743481543455</v>
      </c>
      <c r="O41">
        <f t="shared" si="7"/>
        <v>10.685458009271187</v>
      </c>
    </row>
    <row r="42" spans="1:15" x14ac:dyDescent="0.35">
      <c r="A42" t="s">
        <v>51</v>
      </c>
      <c r="B42">
        <v>1815</v>
      </c>
      <c r="C42">
        <v>1.53</v>
      </c>
      <c r="D42">
        <v>4850.41</v>
      </c>
      <c r="E42">
        <v>52.524486400000001</v>
      </c>
      <c r="F42">
        <v>63.411667299999998</v>
      </c>
      <c r="G42">
        <v>3.6999999999999997</v>
      </c>
      <c r="H42">
        <v>50487.5</v>
      </c>
      <c r="I42">
        <f t="shared" si="1"/>
        <v>7.503840746698951</v>
      </c>
      <c r="J42">
        <f t="shared" si="2"/>
        <v>0.42526773540434409</v>
      </c>
      <c r="K42">
        <f t="shared" si="3"/>
        <v>8.4868185164410299</v>
      </c>
      <c r="L42">
        <f t="shared" si="4"/>
        <v>3.9612794684824006</v>
      </c>
      <c r="M42">
        <f t="shared" si="5"/>
        <v>4.1496478713262031</v>
      </c>
      <c r="N42">
        <f t="shared" si="6"/>
        <v>1.3083328196501787</v>
      </c>
      <c r="O42">
        <f t="shared" si="7"/>
        <v>10.829481059871668</v>
      </c>
    </row>
    <row r="43" spans="1:15" x14ac:dyDescent="0.35">
      <c r="A43" t="s">
        <v>52</v>
      </c>
      <c r="B43">
        <v>1904</v>
      </c>
      <c r="C43">
        <v>0.62</v>
      </c>
      <c r="D43">
        <v>4693.83</v>
      </c>
      <c r="E43">
        <v>76.153229199999998</v>
      </c>
      <c r="F43">
        <v>63.381762600000002</v>
      </c>
      <c r="G43">
        <v>8.2000000000000011</v>
      </c>
      <c r="H43">
        <v>42785</v>
      </c>
      <c r="I43">
        <f t="shared" si="1"/>
        <v>7.5517122153513103</v>
      </c>
      <c r="J43">
        <f t="shared" si="2"/>
        <v>-0.4780358009429998</v>
      </c>
      <c r="K43">
        <f t="shared" si="3"/>
        <v>8.4540041593086102</v>
      </c>
      <c r="L43">
        <f t="shared" si="4"/>
        <v>4.3327474842201408</v>
      </c>
      <c r="M43">
        <f t="shared" si="5"/>
        <v>4.149176163910794</v>
      </c>
      <c r="N43">
        <f t="shared" si="6"/>
        <v>2.1041341542702074</v>
      </c>
      <c r="O43">
        <f t="shared" si="7"/>
        <v>10.663942852852156</v>
      </c>
    </row>
    <row r="44" spans="1:15" x14ac:dyDescent="0.35">
      <c r="A44" t="s">
        <v>53</v>
      </c>
      <c r="B44">
        <v>1955</v>
      </c>
      <c r="C44">
        <v>1.41</v>
      </c>
      <c r="D44">
        <v>3525.53</v>
      </c>
      <c r="E44">
        <v>88.904777700000011</v>
      </c>
      <c r="F44">
        <v>62.541129599999998</v>
      </c>
      <c r="G44">
        <v>6.3</v>
      </c>
      <c r="H44">
        <v>51751.5</v>
      </c>
      <c r="I44">
        <f t="shared" si="1"/>
        <v>7.5781454724194663</v>
      </c>
      <c r="J44">
        <f t="shared" si="2"/>
        <v>0.34358970439007686</v>
      </c>
      <c r="K44">
        <f t="shared" si="3"/>
        <v>8.1677860585541762</v>
      </c>
      <c r="L44">
        <f t="shared" si="4"/>
        <v>4.4875658834829864</v>
      </c>
      <c r="M44">
        <f t="shared" si="5"/>
        <v>4.1358244139068727</v>
      </c>
      <c r="N44">
        <f t="shared" si="6"/>
        <v>1.8405496333974869</v>
      </c>
      <c r="O44">
        <f t="shared" si="7"/>
        <v>10.854208696214791</v>
      </c>
    </row>
    <row r="45" spans="1:15" x14ac:dyDescent="0.35">
      <c r="A45" t="s">
        <v>54</v>
      </c>
      <c r="B45">
        <v>2182</v>
      </c>
      <c r="C45">
        <v>1.7</v>
      </c>
      <c r="D45">
        <v>4370.75</v>
      </c>
      <c r="E45">
        <v>79.252837899999989</v>
      </c>
      <c r="F45">
        <v>59.677198699999998</v>
      </c>
      <c r="G45">
        <v>4.3</v>
      </c>
      <c r="H45">
        <v>60052.5</v>
      </c>
      <c r="I45">
        <f t="shared" si="1"/>
        <v>7.687997166393016</v>
      </c>
      <c r="J45">
        <f t="shared" si="2"/>
        <v>0.53062825106217038</v>
      </c>
      <c r="K45">
        <f t="shared" si="3"/>
        <v>8.3826898980777589</v>
      </c>
      <c r="L45">
        <f t="shared" si="4"/>
        <v>4.3726432215799687</v>
      </c>
      <c r="M45">
        <f t="shared" si="5"/>
        <v>4.0889500161209291</v>
      </c>
      <c r="N45">
        <f t="shared" si="6"/>
        <v>1.4586150226995167</v>
      </c>
      <c r="O45">
        <f t="shared" si="7"/>
        <v>11.002974458614899</v>
      </c>
    </row>
    <row r="46" spans="1:15" x14ac:dyDescent="0.35">
      <c r="A46" t="s">
        <v>55</v>
      </c>
      <c r="B46">
        <v>4594</v>
      </c>
      <c r="C46">
        <v>2.75</v>
      </c>
      <c r="D46">
        <v>7923.34</v>
      </c>
      <c r="E46">
        <v>34.687864000000005</v>
      </c>
      <c r="F46">
        <v>59.212823199999995</v>
      </c>
      <c r="G46">
        <v>4.5</v>
      </c>
      <c r="H46">
        <v>56175</v>
      </c>
      <c r="I46">
        <f t="shared" si="1"/>
        <v>8.4325063832490432</v>
      </c>
      <c r="J46">
        <f t="shared" si="2"/>
        <v>1.0116009116784799</v>
      </c>
      <c r="K46">
        <f t="shared" si="3"/>
        <v>8.9775681130824942</v>
      </c>
      <c r="L46">
        <f t="shared" si="4"/>
        <v>3.5463898851452886</v>
      </c>
      <c r="M46">
        <f t="shared" si="5"/>
        <v>4.0811381265419193</v>
      </c>
      <c r="N46">
        <f t="shared" si="6"/>
        <v>1.5040773967762742</v>
      </c>
      <c r="O46">
        <f t="shared" si="7"/>
        <v>10.93622709705353</v>
      </c>
    </row>
    <row r="47" spans="1:15" x14ac:dyDescent="0.35">
      <c r="A47" t="s">
        <v>56</v>
      </c>
      <c r="B47">
        <v>2323</v>
      </c>
      <c r="C47">
        <v>0.3</v>
      </c>
      <c r="D47">
        <v>5536.9</v>
      </c>
      <c r="E47">
        <v>87.848223199999993</v>
      </c>
      <c r="F47">
        <v>57.522306999999998</v>
      </c>
      <c r="G47">
        <v>5.5</v>
      </c>
      <c r="H47">
        <v>65634.5</v>
      </c>
      <c r="I47">
        <f t="shared" si="1"/>
        <v>7.7506147327704094</v>
      </c>
      <c r="J47">
        <f t="shared" si="2"/>
        <v>-1.2039728043259361</v>
      </c>
      <c r="K47">
        <f t="shared" si="3"/>
        <v>8.6191900563384038</v>
      </c>
      <c r="L47">
        <f t="shared" si="4"/>
        <v>4.4756105890443925</v>
      </c>
      <c r="M47">
        <f t="shared" si="5"/>
        <v>4.0521728203970904</v>
      </c>
      <c r="N47">
        <f t="shared" si="6"/>
        <v>1.7047480922384253</v>
      </c>
      <c r="O47">
        <f t="shared" si="7"/>
        <v>11.091856751321693</v>
      </c>
    </row>
    <row r="48" spans="1:15" x14ac:dyDescent="0.35">
      <c r="A48" t="s">
        <v>57</v>
      </c>
      <c r="B48">
        <v>2678</v>
      </c>
      <c r="C48">
        <v>3.03</v>
      </c>
      <c r="D48">
        <v>4876.49</v>
      </c>
      <c r="E48">
        <v>90.46427580000001</v>
      </c>
      <c r="F48">
        <v>61.542276500000007</v>
      </c>
      <c r="G48">
        <v>6.9</v>
      </c>
      <c r="H48">
        <v>60520</v>
      </c>
      <c r="I48">
        <f t="shared" si="1"/>
        <v>7.8928255262511176</v>
      </c>
      <c r="J48">
        <f t="shared" si="2"/>
        <v>1.1085626195212777</v>
      </c>
      <c r="K48">
        <f t="shared" si="3"/>
        <v>8.4921809777588848</v>
      </c>
      <c r="L48">
        <f t="shared" si="4"/>
        <v>4.5049550302330976</v>
      </c>
      <c r="M48">
        <f t="shared" si="5"/>
        <v>4.1197243614098964</v>
      </c>
      <c r="N48">
        <f t="shared" si="6"/>
        <v>1.9315214116032138</v>
      </c>
      <c r="O48">
        <f t="shared" si="7"/>
        <v>11.010729167902293</v>
      </c>
    </row>
    <row r="49" spans="1:15" x14ac:dyDescent="0.35">
      <c r="A49" t="s">
        <v>58</v>
      </c>
      <c r="B49">
        <v>2900</v>
      </c>
      <c r="C49">
        <v>0.55000000000000004</v>
      </c>
      <c r="D49">
        <v>12036.86</v>
      </c>
      <c r="E49">
        <v>60.077955800000005</v>
      </c>
      <c r="F49">
        <v>63.384862200000001</v>
      </c>
      <c r="G49">
        <v>6.4</v>
      </c>
      <c r="H49">
        <v>43361</v>
      </c>
      <c r="I49">
        <f t="shared" si="1"/>
        <v>7.9724660159745655</v>
      </c>
      <c r="J49">
        <f t="shared" si="2"/>
        <v>-0.59783700075562041</v>
      </c>
      <c r="K49">
        <f t="shared" si="3"/>
        <v>9.3957288875070795</v>
      </c>
      <c r="L49">
        <f t="shared" si="4"/>
        <v>4.0956429822432066</v>
      </c>
      <c r="M49">
        <f t="shared" si="5"/>
        <v>4.1492250663723924</v>
      </c>
      <c r="N49">
        <f t="shared" si="6"/>
        <v>1.8562979903656263</v>
      </c>
      <c r="O49">
        <f t="shared" si="7"/>
        <v>10.677315698578214</v>
      </c>
    </row>
    <row r="50" spans="1:15" x14ac:dyDescent="0.35">
      <c r="A50" t="s">
        <v>59</v>
      </c>
      <c r="B50">
        <v>2877</v>
      </c>
      <c r="C50">
        <v>2.52</v>
      </c>
      <c r="D50">
        <v>7447.53</v>
      </c>
      <c r="E50">
        <v>73.549900999999991</v>
      </c>
      <c r="F50">
        <v>59.874955</v>
      </c>
      <c r="G50">
        <v>6.6000000000000005</v>
      </c>
      <c r="H50">
        <v>54205</v>
      </c>
      <c r="I50">
        <f t="shared" si="1"/>
        <v>7.9645033635515476</v>
      </c>
      <c r="J50">
        <f t="shared" si="2"/>
        <v>0.9242589015233319</v>
      </c>
      <c r="K50">
        <f t="shared" si="3"/>
        <v>8.9156377127767055</v>
      </c>
      <c r="L50">
        <f t="shared" si="4"/>
        <v>4.2979641010234273</v>
      </c>
      <c r="M50">
        <f t="shared" si="5"/>
        <v>4.0922583041650347</v>
      </c>
      <c r="N50">
        <f t="shared" si="6"/>
        <v>1.8870696490323799</v>
      </c>
      <c r="O50">
        <f t="shared" si="7"/>
        <v>10.900528434095392</v>
      </c>
    </row>
    <row r="51" spans="1:15" x14ac:dyDescent="0.35">
      <c r="A51" t="s">
        <v>60</v>
      </c>
      <c r="B51">
        <v>3752</v>
      </c>
      <c r="C51">
        <v>0.6</v>
      </c>
      <c r="D51">
        <v>15673</v>
      </c>
      <c r="E51">
        <v>30.353697800000003</v>
      </c>
      <c r="F51">
        <v>64.569634699999995</v>
      </c>
      <c r="G51">
        <v>4.5999999999999996</v>
      </c>
      <c r="H51">
        <v>56569</v>
      </c>
      <c r="I51">
        <f t="shared" si="1"/>
        <v>8.2300443101261145</v>
      </c>
      <c r="J51">
        <f t="shared" si="2"/>
        <v>-0.51082562376599072</v>
      </c>
      <c r="K51">
        <f t="shared" si="3"/>
        <v>9.6596947656540681</v>
      </c>
      <c r="L51">
        <f t="shared" si="4"/>
        <v>3.4129183486340411</v>
      </c>
      <c r="M51">
        <f t="shared" si="5"/>
        <v>4.167744249196323</v>
      </c>
      <c r="N51">
        <f t="shared" si="6"/>
        <v>1.5260563034950492</v>
      </c>
      <c r="O51">
        <f t="shared" si="7"/>
        <v>10.943216410966887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3147-F6E1-44CD-9CED-21D5874445B4}">
  <dimension ref="A1:O7"/>
  <sheetViews>
    <sheetView tabSelected="1" workbookViewId="0">
      <selection activeCell="E15" sqref="E15"/>
    </sheetView>
  </sheetViews>
  <sheetFormatPr defaultRowHeight="14.5" x14ac:dyDescent="0.35"/>
  <cols>
    <col min="1" max="1" width="16.81640625" bestFit="1" customWidth="1"/>
    <col min="2" max="2" width="11.36328125" bestFit="1" customWidth="1"/>
    <col min="3" max="3" width="8.81640625" bestFit="1" customWidth="1"/>
    <col min="4" max="4" width="11.36328125" bestFit="1" customWidth="1"/>
    <col min="5" max="7" width="8.81640625" bestFit="1" customWidth="1"/>
    <col min="8" max="8" width="12.36328125" bestFit="1" customWidth="1"/>
    <col min="9" max="15" width="8.81640625" bestFit="1" customWidth="1"/>
  </cols>
  <sheetData>
    <row r="1" spans="1:15" x14ac:dyDescent="0.3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</row>
    <row r="2" spans="1:15" x14ac:dyDescent="0.35">
      <c r="A2" t="s">
        <v>96</v>
      </c>
      <c r="B2" s="2">
        <v>2865.42</v>
      </c>
      <c r="C2" s="2">
        <v>1.5167999999999997</v>
      </c>
      <c r="D2" s="2">
        <v>6239.7654000000011</v>
      </c>
      <c r="E2" s="2">
        <v>74.465149420000017</v>
      </c>
      <c r="F2" s="2">
        <v>60.976748388000004</v>
      </c>
      <c r="G2" s="2">
        <v>6.6420000000000003</v>
      </c>
      <c r="H2" s="2">
        <v>52710.559999999998</v>
      </c>
      <c r="I2" s="2">
        <v>7.902987596913281</v>
      </c>
      <c r="J2" s="2">
        <v>0.16853956754652422</v>
      </c>
      <c r="K2" s="2">
        <v>8.6736981382863707</v>
      </c>
      <c r="L2" s="2">
        <v>4.2775922802313282</v>
      </c>
      <c r="M2" s="2">
        <v>4.1091259947454688</v>
      </c>
      <c r="N2" s="2">
        <v>1.8628194570734216</v>
      </c>
      <c r="O2" s="2">
        <v>10.861728201223416</v>
      </c>
    </row>
    <row r="3" spans="1:15" x14ac:dyDescent="0.35">
      <c r="A3" t="s">
        <v>97</v>
      </c>
      <c r="B3" s="2">
        <v>161.13667690782864</v>
      </c>
      <c r="C3" s="2">
        <v>0.14378766658244554</v>
      </c>
      <c r="D3" s="2">
        <v>370.83277226355017</v>
      </c>
      <c r="E3" s="2">
        <v>2.4554568574477051</v>
      </c>
      <c r="F3" s="2">
        <v>0.45076728421448203</v>
      </c>
      <c r="G3" s="2">
        <v>0.21972320249415042</v>
      </c>
      <c r="H3" s="2">
        <v>1118.5187897338865</v>
      </c>
      <c r="I3" s="2">
        <v>4.5598764812685037E-2</v>
      </c>
      <c r="J3" s="2">
        <v>0.10668802602294081</v>
      </c>
      <c r="K3" s="2">
        <v>4.8809402114012086E-2</v>
      </c>
      <c r="L3" s="2">
        <v>3.8810996221657651E-2</v>
      </c>
      <c r="M3" s="2">
        <v>7.5095727703837515E-3</v>
      </c>
      <c r="N3" s="2">
        <v>3.6783206338212325E-2</v>
      </c>
      <c r="O3" s="2">
        <v>2.0971593570145917E-2</v>
      </c>
    </row>
    <row r="4" spans="1:15" x14ac:dyDescent="0.35">
      <c r="A4" t="s">
        <v>98</v>
      </c>
      <c r="B4" s="2">
        <v>2556</v>
      </c>
      <c r="C4" s="2">
        <v>1.35</v>
      </c>
      <c r="D4" s="2">
        <v>5637.4699999999993</v>
      </c>
      <c r="E4" s="2">
        <v>76.098145399999993</v>
      </c>
      <c r="F4" s="2">
        <v>61.354565700000002</v>
      </c>
      <c r="G4" s="2">
        <v>6.6000000000000005</v>
      </c>
      <c r="H4" s="2">
        <v>51856.75</v>
      </c>
      <c r="I4" s="2">
        <v>7.846165063338824</v>
      </c>
      <c r="J4" s="2">
        <v>0.30007715685539038</v>
      </c>
      <c r="K4" s="2">
        <v>8.637108961638587</v>
      </c>
      <c r="L4" s="2">
        <v>4.332023632024649</v>
      </c>
      <c r="M4" s="2">
        <v>4.116666914609258</v>
      </c>
      <c r="N4" s="2">
        <v>1.8870696490323799</v>
      </c>
      <c r="O4" s="2">
        <v>10.856238328702798</v>
      </c>
    </row>
    <row r="5" spans="1:15" x14ac:dyDescent="0.35">
      <c r="A5" t="s">
        <v>99</v>
      </c>
      <c r="B5" s="2">
        <v>1139.408369393914</v>
      </c>
      <c r="C5" s="2">
        <v>1.0167323409143758</v>
      </c>
      <c r="D5" s="2">
        <v>2622.1836795376298</v>
      </c>
      <c r="E5" s="2">
        <v>17.362701948122822</v>
      </c>
      <c r="F5" s="2">
        <v>3.1874060340510404</v>
      </c>
      <c r="G5" s="2">
        <v>1.553677664676387</v>
      </c>
      <c r="H5" s="2">
        <v>7909.122211054012</v>
      </c>
      <c r="I5" s="2">
        <v>0.32243195812780123</v>
      </c>
      <c r="J5" s="2">
        <v>0.75439826672228294</v>
      </c>
      <c r="K5" s="2">
        <v>0.34513459220478954</v>
      </c>
      <c r="L5" s="2">
        <v>0.27443518612939599</v>
      </c>
      <c r="M5" s="2">
        <v>5.3100698297521988E-2</v>
      </c>
      <c r="N5" s="2">
        <v>0.2600965463553393</v>
      </c>
      <c r="O5" s="2">
        <v>0.14829156025738377</v>
      </c>
    </row>
    <row r="6" spans="1:15" x14ac:dyDescent="0.35">
      <c r="A6" t="s">
        <v>100</v>
      </c>
      <c r="B6" s="2">
        <v>1298251.4322448981</v>
      </c>
      <c r="C6" s="2">
        <v>1.0337446530612264</v>
      </c>
      <c r="D6" s="2">
        <v>6875847.2492335038</v>
      </c>
      <c r="E6" s="2">
        <v>301.46341893934806</v>
      </c>
      <c r="F6" s="2">
        <v>10.159557225904983</v>
      </c>
      <c r="G6" s="2">
        <v>2.4139142857142715</v>
      </c>
      <c r="H6" s="2">
        <v>62554214.149387904</v>
      </c>
      <c r="I6" s="2">
        <v>0.10396236762212815</v>
      </c>
      <c r="J6" s="2">
        <v>0.56911674483358476</v>
      </c>
      <c r="K6" s="2">
        <v>0.11911788673636638</v>
      </c>
      <c r="L6" s="2">
        <v>7.531467138587622E-2</v>
      </c>
      <c r="M6" s="2">
        <v>2.8196841596844543E-3</v>
      </c>
      <c r="N6" s="2">
        <v>6.7650213425975159E-2</v>
      </c>
      <c r="O6" s="2">
        <v>2.1990386843569285E-2</v>
      </c>
    </row>
    <row r="7" spans="1:15" x14ac:dyDescent="0.35">
      <c r="A7" t="s">
        <v>101</v>
      </c>
      <c r="B7" s="2">
        <v>50</v>
      </c>
      <c r="C7" s="2">
        <v>50</v>
      </c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EC9B-D1AB-4748-9C02-23F4F2F06F2D}">
  <dimension ref="A1:L7"/>
  <sheetViews>
    <sheetView workbookViewId="0">
      <selection activeCell="E19" sqref="E19"/>
    </sheetView>
  </sheetViews>
  <sheetFormatPr defaultRowHeight="14.5" x14ac:dyDescent="0.35"/>
  <cols>
    <col min="1" max="1" width="16.81640625" bestFit="1" customWidth="1"/>
    <col min="2" max="2" width="11.36328125" bestFit="1" customWidth="1"/>
    <col min="3" max="3" width="8.81640625" bestFit="1" customWidth="1"/>
    <col min="4" max="4" width="11.36328125" bestFit="1" customWidth="1"/>
    <col min="5" max="7" width="8.81640625" bestFit="1" customWidth="1"/>
    <col min="8" max="8" width="12.36328125" bestFit="1" customWidth="1"/>
    <col min="9" max="12" width="8.81640625" bestFit="1" customWidth="1"/>
  </cols>
  <sheetData>
    <row r="1" spans="1:12" x14ac:dyDescent="0.35"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89</v>
      </c>
      <c r="J1" s="3" t="s">
        <v>90</v>
      </c>
      <c r="K1" s="3" t="s">
        <v>91</v>
      </c>
      <c r="L1" s="3" t="s">
        <v>95</v>
      </c>
    </row>
    <row r="2" spans="1:12" x14ac:dyDescent="0.35">
      <c r="A2" t="s">
        <v>96</v>
      </c>
      <c r="B2" s="2">
        <v>2865.42</v>
      </c>
      <c r="C2" s="2">
        <v>1.5167999999999997</v>
      </c>
      <c r="D2" s="2">
        <v>6239.7654000000011</v>
      </c>
      <c r="E2" s="2">
        <v>74.465149420000017</v>
      </c>
      <c r="F2" s="2">
        <v>60.976748388000004</v>
      </c>
      <c r="G2" s="2">
        <v>6.6420000000000003</v>
      </c>
      <c r="H2" s="2">
        <v>52710.559999999998</v>
      </c>
      <c r="I2" s="2">
        <v>7.902987596913281</v>
      </c>
      <c r="J2" s="2">
        <v>0.16853956754652422</v>
      </c>
      <c r="K2" s="2">
        <v>8.6736981382863707</v>
      </c>
      <c r="L2" s="2">
        <v>10.861728201223416</v>
      </c>
    </row>
    <row r="3" spans="1:12" x14ac:dyDescent="0.35">
      <c r="A3" t="s">
        <v>97</v>
      </c>
      <c r="B3" s="2">
        <v>161.13667690782864</v>
      </c>
      <c r="C3" s="2">
        <v>0.14378766658244554</v>
      </c>
      <c r="D3" s="2">
        <v>370.83277226355017</v>
      </c>
      <c r="E3" s="2">
        <v>2.4554568574477051</v>
      </c>
      <c r="F3" s="2">
        <v>0.45076728421448203</v>
      </c>
      <c r="G3" s="2">
        <v>0.21972320249415042</v>
      </c>
      <c r="H3" s="2">
        <v>1118.5187897338865</v>
      </c>
      <c r="I3" s="2">
        <v>4.5598764812685037E-2</v>
      </c>
      <c r="J3" s="2">
        <v>0.10668802602294081</v>
      </c>
      <c r="K3" s="2">
        <v>4.8809402114012086E-2</v>
      </c>
      <c r="L3" s="2">
        <v>2.0971593570145917E-2</v>
      </c>
    </row>
    <row r="4" spans="1:12" x14ac:dyDescent="0.35">
      <c r="A4" t="s">
        <v>98</v>
      </c>
      <c r="B4" s="2">
        <v>2556</v>
      </c>
      <c r="C4" s="2">
        <v>1.35</v>
      </c>
      <c r="D4" s="2">
        <v>5637.4699999999993</v>
      </c>
      <c r="E4" s="2">
        <v>76.098145399999993</v>
      </c>
      <c r="F4" s="2">
        <v>61.354565700000002</v>
      </c>
      <c r="G4" s="2">
        <v>6.6000000000000005</v>
      </c>
      <c r="H4" s="2">
        <v>51856.75</v>
      </c>
      <c r="I4" s="2">
        <v>7.846165063338824</v>
      </c>
      <c r="J4" s="2">
        <v>0.30007715685539038</v>
      </c>
      <c r="K4" s="2">
        <v>8.637108961638587</v>
      </c>
      <c r="L4" s="2">
        <v>10.856238328702798</v>
      </c>
    </row>
    <row r="5" spans="1:12" x14ac:dyDescent="0.35">
      <c r="A5" t="s">
        <v>99</v>
      </c>
      <c r="B5" s="2">
        <v>1139.408369393914</v>
      </c>
      <c r="C5" s="2">
        <v>1.0167323409143758</v>
      </c>
      <c r="D5" s="2">
        <v>2622.1836795376298</v>
      </c>
      <c r="E5" s="2">
        <v>17.362701948122822</v>
      </c>
      <c r="F5" s="2">
        <v>3.1874060340510404</v>
      </c>
      <c r="G5" s="2">
        <v>1.553677664676387</v>
      </c>
      <c r="H5" s="2">
        <v>7909.122211054012</v>
      </c>
      <c r="I5" s="2">
        <v>0.32243195812780123</v>
      </c>
      <c r="J5" s="2">
        <v>0.75439826672228294</v>
      </c>
      <c r="K5" s="2">
        <v>0.34513459220478954</v>
      </c>
      <c r="L5" s="2">
        <v>0.14829156025738377</v>
      </c>
    </row>
    <row r="6" spans="1:12" x14ac:dyDescent="0.35">
      <c r="A6" t="s">
        <v>100</v>
      </c>
      <c r="B6" s="2">
        <v>1298251.4322448981</v>
      </c>
      <c r="C6" s="2">
        <v>1.0337446530612264</v>
      </c>
      <c r="D6" s="2">
        <v>6875847.2492335038</v>
      </c>
      <c r="E6" s="2">
        <v>301.46341893934806</v>
      </c>
      <c r="F6" s="2">
        <v>10.159557225904983</v>
      </c>
      <c r="G6" s="2">
        <v>2.4139142857142715</v>
      </c>
      <c r="H6" s="2">
        <v>62554214.149387904</v>
      </c>
      <c r="I6" s="2">
        <v>0.10396236762212815</v>
      </c>
      <c r="J6" s="2">
        <v>0.56911674483358476</v>
      </c>
      <c r="K6" s="2">
        <v>0.11911788673636638</v>
      </c>
      <c r="L6" s="2">
        <v>2.1990386843569285E-2</v>
      </c>
    </row>
    <row r="7" spans="1:12" x14ac:dyDescent="0.35">
      <c r="A7" s="3" t="s">
        <v>101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4">
        <v>50</v>
      </c>
      <c r="I7" s="4">
        <v>50</v>
      </c>
      <c r="J7" s="4">
        <v>50</v>
      </c>
      <c r="K7" s="4">
        <v>50</v>
      </c>
      <c r="L7" s="4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q b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6 q b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m 3 F Y o i k e 4 D g A A A B E A A A A T A B w A R m 9 y b X V s Y X M v U 2 V j d G l v b j E u b S C i G A A o o B Q A A A A A A A A A A A A A A A A A A A A A A A A A A A A r T k 0 u y c z P U w i G 0 I b W A F B L A Q I t A B Q A A g A I A O q m 3 F b 6 Y 4 h r p A A A A P Y A A A A S A A A A A A A A A A A A A A A A A A A A A A B D b 2 5 m a W c v U G F j a 2 F n Z S 5 4 b W x Q S w E C L Q A U A A I A C A D q p t x W D 8 r p q 6 Q A A A D p A A A A E w A A A A A A A A A A A A A A A A D w A A A A W 0 N v b n R l b n R f V H l w Z X N d L n h t b F B L A Q I t A B Q A A g A I A O q m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b L O 3 e g B w T r h D l d 8 X t B B W A A A A A A I A A A A A A B B m A A A A A Q A A I A A A A D n M y E U z P / 2 2 F k W Y i / a R y M n j y B D u B j k F M 5 b r v f v e H b 2 7 A A A A A A 6 A A A A A A g A A I A A A A J 7 c L X x q N 8 8 a W j w k Y 9 c c F + c B d p L l d c S 4 + y X O I 3 u l s d y s U A A A A B x u b c 1 P n I k e x x h B p Q x k x s h Q T x v n q i U i 8 D D g a X F / Q t R X 8 K m l D j c 9 q x K H 4 y I V k r t g m p A N E 8 d k o + h 5 l i v 3 S f m j m V K s k n Q + j 2 o U G T D 5 h i 5 o g a A V Q A A A A N l J w E B q V w S T j j W B t 8 e G 9 x k s W 2 F w O g N w u k / Q R r y R Q i n y V c J Z n 6 q w a k Q O / l 0 O A Z R E A z C r w I r U 0 b N 1 6 a P E 6 P o v l t 8 = < / D a t a M a s h u p > 
</file>

<file path=customXml/itemProps1.xml><?xml version="1.0" encoding="utf-8"?>
<ds:datastoreItem xmlns:ds="http://schemas.openxmlformats.org/officeDocument/2006/customXml" ds:itemID="{FD4D1635-A3BE-43BF-B710-8ABDFC90E1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1</vt:lpstr>
      <vt:lpstr>Raw Data 2</vt:lpstr>
      <vt:lpstr>Data Used</vt:lpstr>
      <vt:lpstr>LN(Lognormal Distribution)</vt:lpstr>
      <vt:lpstr>Statiscal Summary 1</vt:lpstr>
      <vt:lpstr>Statistical Summary 2</vt:lpstr>
    </vt:vector>
  </TitlesOfParts>
  <Company>Radford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Farhat, Daniel</dc:creator>
  <cp:lastModifiedBy>Abby Ramos</cp:lastModifiedBy>
  <dcterms:created xsi:type="dcterms:W3CDTF">2015-02-20T19:41:00Z</dcterms:created>
  <dcterms:modified xsi:type="dcterms:W3CDTF">2023-07-07T23:43:23Z</dcterms:modified>
</cp:coreProperties>
</file>