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rana/dev/excript/Map&amp;MEC/DADOS_MEC/"/>
    </mc:Choice>
  </mc:AlternateContent>
  <xr:revisionPtr revIDLastSave="0" documentId="13_ncr:1_{080C1274-6F16-2D4E-ACEF-E8179B40F78D}" xr6:coauthVersionLast="47" xr6:coauthVersionMax="47" xr10:uidLastSave="{00000000-0000-0000-0000-000000000000}"/>
  <bookViews>
    <workbookView xWindow="980" yWindow="500" windowWidth="21840" windowHeight="13140" tabRatio="500" firstSheet="1" activeTab="1" xr2:uid="{00000000-000D-0000-FFFF-FFFF00000000}"/>
  </bookViews>
  <sheets>
    <sheet name="Orientações Gerais" sheetId="1" r:id="rId1"/>
    <sheet name="Dados docentes" sheetId="2" r:id="rId2"/>
    <sheet name="Planilha1" sheetId="3" state="hidden" r:id="rId3"/>
    <sheet name="Resumo Produções" sheetId="4" r:id="rId4"/>
  </sheets>
  <definedNames>
    <definedName name="D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0" i="2" l="1" a="1"/>
  <c r="G30" i="2" s="1"/>
  <c r="G12" i="2" a="1"/>
  <c r="G12" i="2" s="1"/>
  <c r="G16" i="2" a="1"/>
  <c r="G16" i="2" s="1"/>
  <c r="G22" i="2" a="1"/>
  <c r="G22" i="2" s="1"/>
  <c r="G19" i="2" a="1"/>
  <c r="G19" i="2" s="1"/>
  <c r="G57" i="2" a="1"/>
  <c r="G57" i="2" s="1"/>
  <c r="G56" i="2" a="1"/>
  <c r="G56" i="2" s="1"/>
  <c r="G55" i="2" l="1" a="1"/>
  <c r="G55" i="2" s="1"/>
  <c r="J55" i="2"/>
  <c r="G43" i="2" a="1"/>
  <c r="G43" i="2" s="1"/>
  <c r="G40" i="2" a="1"/>
  <c r="G40" i="2" s="1"/>
  <c r="G37" i="2" a="1"/>
  <c r="G37" i="2" s="1"/>
  <c r="G34" i="2" a="1"/>
  <c r="G34" i="2" s="1"/>
  <c r="Y33" i="2"/>
  <c r="G33" i="2" a="1"/>
  <c r="G33" i="2" s="1"/>
  <c r="J33" i="2"/>
  <c r="Y55" i="2" l="1"/>
  <c r="Y57" i="2"/>
  <c r="J57" i="2"/>
  <c r="Y56" i="2"/>
  <c r="J56" i="2"/>
  <c r="Y43" i="2"/>
  <c r="J43" i="2"/>
  <c r="Y40" i="2"/>
  <c r="J40" i="2"/>
  <c r="Y37" i="2"/>
  <c r="J37" i="2"/>
  <c r="Y34" i="2"/>
  <c r="J34" i="2"/>
  <c r="Y22" i="2"/>
  <c r="J22" i="2"/>
  <c r="Y19" i="2"/>
  <c r="J19" i="2"/>
  <c r="Y18" i="2"/>
  <c r="J18" i="2"/>
  <c r="G18" i="2" a="1"/>
  <c r="G18" i="2" s="1"/>
  <c r="G5" i="2" a="1"/>
  <c r="G5" i="2" s="1"/>
  <c r="Y5" i="2"/>
  <c r="J5" i="2"/>
  <c r="G38" i="2" a="1"/>
  <c r="G38" i="2" s="1"/>
  <c r="J38" i="2"/>
  <c r="Y38" i="2"/>
  <c r="B2" i="4" l="1"/>
  <c r="Y65" i="2"/>
  <c r="J65" i="2"/>
  <c r="G65" i="2" a="1"/>
  <c r="G65" i="2" s="1"/>
  <c r="Y64" i="2"/>
  <c r="J64" i="2"/>
  <c r="G64" i="2" a="1"/>
  <c r="G64" i="2" s="1"/>
  <c r="Y63" i="2"/>
  <c r="J63" i="2"/>
  <c r="G63" i="2" a="1"/>
  <c r="G63" i="2" s="1"/>
  <c r="Y62" i="2"/>
  <c r="J62" i="2"/>
  <c r="G62" i="2" a="1"/>
  <c r="G62" i="2" s="1"/>
  <c r="Y61" i="2"/>
  <c r="J61" i="2"/>
  <c r="G61" i="2" a="1"/>
  <c r="G61" i="2" s="1"/>
  <c r="Y60" i="2"/>
  <c r="J60" i="2"/>
  <c r="G60" i="2" a="1"/>
  <c r="G60" i="2" s="1"/>
  <c r="Y59" i="2"/>
  <c r="J59" i="2"/>
  <c r="G59" i="2" a="1"/>
  <c r="G59" i="2" s="1"/>
  <c r="Y58" i="2"/>
  <c r="J58" i="2"/>
  <c r="G58" i="2" a="1"/>
  <c r="G58" i="2" s="1"/>
  <c r="Y54" i="2"/>
  <c r="J54" i="2"/>
  <c r="G54" i="2" a="1"/>
  <c r="G54" i="2" s="1"/>
  <c r="Y53" i="2"/>
  <c r="J53" i="2"/>
  <c r="G53" i="2" a="1"/>
  <c r="G53" i="2" s="1"/>
  <c r="Y52" i="2"/>
  <c r="J52" i="2"/>
  <c r="G52" i="2" a="1"/>
  <c r="G52" i="2" s="1"/>
  <c r="Y51" i="2"/>
  <c r="J51" i="2"/>
  <c r="G51" i="2" a="1"/>
  <c r="G51" i="2" s="1"/>
  <c r="Y50" i="2"/>
  <c r="J50" i="2"/>
  <c r="G50" i="2" a="1"/>
  <c r="G50" i="2" s="1"/>
  <c r="Y49" i="2"/>
  <c r="J49" i="2"/>
  <c r="G49" i="2" a="1"/>
  <c r="G49" i="2" s="1"/>
  <c r="Y48" i="2"/>
  <c r="J48" i="2"/>
  <c r="G48" i="2" a="1"/>
  <c r="G48" i="2" s="1"/>
  <c r="Y47" i="2"/>
  <c r="J47" i="2"/>
  <c r="G47" i="2" a="1"/>
  <c r="G47" i="2" s="1"/>
  <c r="Y46" i="2"/>
  <c r="J46" i="2"/>
  <c r="G46" i="2" a="1"/>
  <c r="G46" i="2" s="1"/>
  <c r="Y45" i="2"/>
  <c r="J45" i="2"/>
  <c r="G45" i="2" a="1"/>
  <c r="G45" i="2" s="1"/>
  <c r="Y44" i="2"/>
  <c r="J44" i="2"/>
  <c r="G44" i="2" a="1"/>
  <c r="G44" i="2" s="1"/>
  <c r="Y42" i="2"/>
  <c r="J42" i="2"/>
  <c r="G42" i="2" a="1"/>
  <c r="G42" i="2" s="1"/>
  <c r="Y41" i="2"/>
  <c r="J41" i="2"/>
  <c r="G41" i="2" a="1"/>
  <c r="G41" i="2" s="1"/>
  <c r="Y39" i="2"/>
  <c r="J39" i="2"/>
  <c r="G39" i="2" a="1"/>
  <c r="G39" i="2" s="1"/>
  <c r="Y36" i="2"/>
  <c r="J36" i="2"/>
  <c r="G36" i="2" a="1"/>
  <c r="G36" i="2" s="1"/>
  <c r="Y35" i="2"/>
  <c r="J35" i="2"/>
  <c r="G35" i="2" a="1"/>
  <c r="G35" i="2" s="1"/>
  <c r="Y32" i="2"/>
  <c r="J32" i="2"/>
  <c r="G32" i="2" a="1"/>
  <c r="G32" i="2" s="1"/>
  <c r="Y31" i="2"/>
  <c r="J31" i="2"/>
  <c r="G31" i="2" a="1"/>
  <c r="G31" i="2" s="1"/>
  <c r="Y30" i="2"/>
  <c r="J30" i="2"/>
  <c r="Y29" i="2"/>
  <c r="J29" i="2"/>
  <c r="G29" i="2" a="1"/>
  <c r="G29" i="2" s="1"/>
  <c r="Y28" i="2"/>
  <c r="J28" i="2"/>
  <c r="G28" i="2" a="1"/>
  <c r="G28" i="2" s="1"/>
  <c r="Y27" i="2"/>
  <c r="J27" i="2"/>
  <c r="G27" i="2" a="1"/>
  <c r="G27" i="2" s="1"/>
  <c r="Y26" i="2"/>
  <c r="J26" i="2"/>
  <c r="G26" i="2" a="1"/>
  <c r="G26" i="2" s="1"/>
  <c r="Y25" i="2"/>
  <c r="J25" i="2"/>
  <c r="G25" i="2" a="1"/>
  <c r="G25" i="2" s="1"/>
  <c r="Y24" i="2"/>
  <c r="J24" i="2"/>
  <c r="G24" i="2" a="1"/>
  <c r="G24" i="2" s="1"/>
  <c r="Y23" i="2"/>
  <c r="J23" i="2"/>
  <c r="G23" i="2" a="1"/>
  <c r="G23" i="2" s="1"/>
  <c r="Y21" i="2"/>
  <c r="J21" i="2"/>
  <c r="G21" i="2" a="1"/>
  <c r="G21" i="2" s="1"/>
  <c r="Y20" i="2"/>
  <c r="J20" i="2"/>
  <c r="G20" i="2" a="1"/>
  <c r="G20" i="2" s="1"/>
  <c r="Y17" i="2"/>
  <c r="J17" i="2"/>
  <c r="G17" i="2" a="1"/>
  <c r="G17" i="2" s="1"/>
  <c r="Y16" i="2"/>
  <c r="J16" i="2"/>
  <c r="Y15" i="2"/>
  <c r="J15" i="2"/>
  <c r="G15" i="2" a="1"/>
  <c r="G15" i="2" s="1"/>
  <c r="Y14" i="2"/>
  <c r="J14" i="2"/>
  <c r="G14" i="2" a="1"/>
  <c r="G14" i="2" s="1"/>
  <c r="Y13" i="2"/>
  <c r="J13" i="2"/>
  <c r="G13" i="2" a="1"/>
  <c r="G13" i="2" s="1"/>
  <c r="Y12" i="2"/>
  <c r="J12" i="2"/>
  <c r="Y11" i="2"/>
  <c r="J11" i="2"/>
  <c r="G11" i="2" a="1"/>
  <c r="G11" i="2" s="1"/>
  <c r="Y10" i="2"/>
  <c r="J10" i="2"/>
  <c r="G10" i="2" a="1"/>
  <c r="G10" i="2" s="1"/>
  <c r="Y9" i="2"/>
  <c r="J9" i="2"/>
  <c r="G9" i="2" a="1"/>
  <c r="G9" i="2" s="1"/>
  <c r="Y8" i="2"/>
  <c r="J8" i="2"/>
  <c r="G8" i="2" a="1"/>
  <c r="G8" i="2" s="1"/>
  <c r="Y7" i="2"/>
  <c r="J7" i="2"/>
  <c r="G7" i="2" a="1"/>
  <c r="G7" i="2" s="1"/>
  <c r="Y6" i="2"/>
  <c r="J6" i="2"/>
  <c r="G6" i="2" a="1"/>
  <c r="G6" i="2" s="1"/>
  <c r="Y4" i="2"/>
  <c r="J4" i="2"/>
  <c r="G4" i="2" a="1"/>
  <c r="G4" i="2" s="1"/>
  <c r="B7" i="4" l="1"/>
  <c r="C7" i="4" s="1"/>
  <c r="B4" i="4"/>
  <c r="C4" i="4" s="1"/>
  <c r="B5" i="4"/>
  <c r="C5" i="4" s="1"/>
  <c r="B6" i="4"/>
  <c r="C6" i="4" s="1"/>
  <c r="B3" i="4"/>
  <c r="C3" i="4" s="1"/>
</calcChain>
</file>

<file path=xl/sharedStrings.xml><?xml version="1.0" encoding="utf-8"?>
<sst xmlns="http://schemas.openxmlformats.org/spreadsheetml/2006/main" count="467" uniqueCount="94">
  <si>
    <t>Orientações:</t>
  </si>
  <si>
    <r>
      <rPr>
        <sz val="11"/>
        <rFont val="Calibri"/>
        <family val="2"/>
        <charset val="1"/>
      </rPr>
      <t>Caro(a)</t>
    </r>
    <r>
      <rPr>
        <u/>
        <sz val="11"/>
        <rFont val="Calibri"/>
        <family val="2"/>
        <charset val="1"/>
      </rPr>
      <t xml:space="preserve"> Coordenador(a)</t>
    </r>
    <r>
      <rPr>
        <sz val="11"/>
        <rFont val="Calibri"/>
        <family val="2"/>
        <charset val="1"/>
      </rPr>
      <t>, favor preencher, conforme as orientações disponibilizadas na tabela abaixo, os dados solicitados na Planilha "Dados docentes" - auxiliando assim o processo de avaliação durante a visita dos avaliadores.</t>
    </r>
  </si>
  <si>
    <t>ORDEM</t>
  </si>
  <si>
    <t>ITEM DA PLANILHA</t>
  </si>
  <si>
    <t>Usar os seguintes termos:</t>
  </si>
  <si>
    <t>Significado:</t>
  </si>
  <si>
    <t>NOME DO DOCENTE E/OU TUTORIAL DO CURSO</t>
  </si>
  <si>
    <t>Nome completo sem abreviações e omissões</t>
  </si>
  <si>
    <t>Listar todos os docentes que dão aula para o curso (vindos de qualquer departamento). Se o curso for na modalidade EaD ou possuir alguma disciplina integral ou parcialmente a distância informar (se existirem) os tutores que atuam no curso</t>
  </si>
  <si>
    <t>TIPO DE VÍNCULO COM O CURSO</t>
  </si>
  <si>
    <t>Escolha entre as opções da lista suspensa: Docente, tutor(a), docente(a) e tutor(a)</t>
  </si>
  <si>
    <t>Identifique o tipo de função desempenhada no curso. Cursos EaD ou com disciplinas parcial ou integralmente a distância podem indicar a função "Tutor(a)" ou "Docente(a) e tutor(a)"</t>
  </si>
  <si>
    <t>CPF</t>
  </si>
  <si>
    <t>informar o CPF do Docente e/ou tutor(a) com 11 números</t>
  </si>
  <si>
    <t>Número do Cadsatro de Pessoa Física (CPF)</t>
  </si>
  <si>
    <t>E-mail</t>
  </si>
  <si>
    <t>Informar o e-mail do docente e/ou tutor(a)</t>
  </si>
  <si>
    <t>Informe um e-mail válido</t>
  </si>
  <si>
    <t>TITULAÇÃO MÁXIMA</t>
  </si>
  <si>
    <t>Escolha entre as opções da lista suspensa: Graduação, Especialização,Mestrado ou Doutorado</t>
  </si>
  <si>
    <t>Apenas as opções listadas são válidas. Não são válidos como títulos acadêmicos o pós-doutorado, doutor honoris causa, e outros diferentes dos que estão listados na planilha.</t>
  </si>
  <si>
    <t>VÍNCULO EMPREGATÍCIO COM A UFPR</t>
  </si>
  <si>
    <t>Escolha entre as opções da lista suspensa: Estatutário, Substituto, Visitante ou Outro.</t>
  </si>
  <si>
    <t>Estatutário: professor que prestou concurso público para a UFPR; Substituto: Professor com vínculo temporário; Visitante: Professor de outra IES lecionando na UFPR na condição de visitante. Outro: Outras situações não previstas anteriormente.</t>
  </si>
  <si>
    <t>REGIME DE TRABALHO NA UFPR</t>
  </si>
  <si>
    <t>Escolha uma das opções da lista suspensa: De (dedicação exclusiva), 40h ou 20h</t>
  </si>
  <si>
    <t>Corresponde ao regime de trabalho com a UFPR</t>
  </si>
  <si>
    <t xml:space="preserve">Carga horária semanal destinada a estudo, pesquisa, extensão, planejamento, avaliação e orientação </t>
  </si>
  <si>
    <t>hh</t>
  </si>
  <si>
    <t xml:space="preserve">Informe quantas horas habitualmente o professor dedica, semanalmente, as atividades de estudo, pesquisa, orientação, planejamento, avaliação, extensão. Não inclua apenas horas em sala de aula e tempo dedicado a atividade de coordenação de curso, chefia de departamento ou outros cargos administrativos. </t>
  </si>
  <si>
    <t>INGRESSO COMO DOCENTE DO CURSO</t>
  </si>
  <si>
    <t>dd/mm/aaaa</t>
  </si>
  <si>
    <t>informe o dia/mês/ano em que este docente começou a atuar como professor do curso. Se não houver o registro do dia exato, coloque o primeiro dia do mês e ano em que o professor começou a lecionar no curso.</t>
  </si>
  <si>
    <t>TEMPO NO MAGISTÉRIO SUPERIOR ou EXPERIÊNCIA NA EDUCAÇÃO PROFISSIONAL</t>
  </si>
  <si>
    <t>mm</t>
  </si>
  <si>
    <t>Quantos meses o professor "comprova" documentalmente o exercício do Magistério superior, dentro e fora da UFPR.</t>
  </si>
  <si>
    <t>EXPERIÊNCIA PROFISSIONAL NA ÁREA (FORA O TEMPO MAGISTÉRIO SUPERIOR) (Exp. Profissional) (meses)</t>
  </si>
  <si>
    <t>Quantos meses o professor "comprova" documentalmente o exercício de atividade profissional não docente, relacionada com a área docente na qual atua o curso.</t>
  </si>
  <si>
    <t>EXPERIÊNCIA NA EDUCAÇÃO BÁSICA (meses)</t>
  </si>
  <si>
    <t>Quantos meses o professor "comprova" documentalmente o exercício do Magistério NA EDUCAÇÃO BÁSICA. (exclusivo para LICENCIATURAS E TECNOLOGOS)</t>
  </si>
  <si>
    <t>DISCIPLINAS QUE LECIONA/LECIONOU</t>
  </si>
  <si>
    <t>Código e nome da disciplina</t>
  </si>
  <si>
    <t>Todas as disciplinas do currículo cadastrado no e-mec devem ter professor indicado</t>
  </si>
  <si>
    <t>Artigos publicados em periódicos na área</t>
  </si>
  <si>
    <t xml:space="preserve">Considerar como produção DOS ÚLTIMOS 3 ANOS. A comprovação destas produções deverá acompanhar o currículo lattes de cada docente. </t>
  </si>
  <si>
    <t>Artigos public. periódicos em outras áreas</t>
  </si>
  <si>
    <t>Livros ou capítulos publicados na área</t>
  </si>
  <si>
    <t>Livros ou capítulos publicados em outras áreas</t>
  </si>
  <si>
    <t>Trabalhos publicados em anais (completos)</t>
  </si>
  <si>
    <t>Trabalhos publicados em anais (resumos)</t>
  </si>
  <si>
    <t>Traduções de livros, cap. de livros ou artigos publicados</t>
  </si>
  <si>
    <t>Propriedade intelectual depositada</t>
  </si>
  <si>
    <t>Propriedade intelectual registrada</t>
  </si>
  <si>
    <t>Projetos e/ou produções técnicas artísticas e culturais</t>
  </si>
  <si>
    <t>Produção didático-pedagógica relevante, publicada ou não</t>
  </si>
  <si>
    <t>NOME DO DOCENTE E/OU TUTOR DO CURSO (Nome completo)</t>
  </si>
  <si>
    <r>
      <rPr>
        <b/>
        <sz val="10"/>
        <rFont val="Arial"/>
        <family val="2"/>
        <charset val="1"/>
      </rPr>
      <t xml:space="preserve">Vínculo empregatício modelo Inep </t>
    </r>
    <r>
      <rPr>
        <sz val="10"/>
        <color rgb="FF000000"/>
        <rFont val="Arial"/>
        <family val="2"/>
        <charset val="1"/>
      </rPr>
      <t>(não preencha esta coluna)</t>
    </r>
  </si>
  <si>
    <t>REGIME DE TRABALHO UFPR</t>
  </si>
  <si>
    <t>INGRESSO COMO DOCENTE DO CURSO (data exata)</t>
  </si>
  <si>
    <r>
      <rPr>
        <b/>
        <sz val="10"/>
        <rFont val="Arial"/>
        <family val="2"/>
        <charset val="1"/>
      </rPr>
      <t xml:space="preserve">Tempo lecionando no curso (meses)  </t>
    </r>
    <r>
      <rPr>
        <sz val="10"/>
        <color rgb="FF000000"/>
        <rFont val="Arial"/>
        <family val="2"/>
        <charset val="1"/>
      </rPr>
      <t>(não preencha esta coluna)</t>
    </r>
  </si>
  <si>
    <t>TEMPO NO MAGISTÉRIO SUPERIOR E/OU EXPERIÊNCIA NA EDUCAÇÃO PROFISSIONAL (MESES)</t>
  </si>
  <si>
    <t>EXPERIÊNCIA PROFISSIONAL NA ÀREA (FORA O TEMPO DE MAGISTÉRIO) (MESES)</t>
  </si>
  <si>
    <t>TEMPO DE EXPERIÊNCIA NA EDUCAÇÃO BÁSICA - EXCLUSIVO PARA LICENCIATURAS E TECNOLÓGICOS (MESES)</t>
  </si>
  <si>
    <t>PUBLICAÇÕES (Últimos 3 anos)</t>
  </si>
  <si>
    <t>OUTRAS PRODUÇÕES (Últimos 3 anos)</t>
  </si>
  <si>
    <t>Total produções (não preencha esta coluna)</t>
  </si>
  <si>
    <t> Artigos public. periódicos científicos na área</t>
  </si>
  <si>
    <t> Artigos public. periódicos científicos em outras áreas</t>
  </si>
  <si>
    <t> Livros ou capítulos publicados na área</t>
  </si>
  <si>
    <t> Livros ou capítulos publicados em outras áreas</t>
  </si>
  <si>
    <t> Trabalhos publicados em anais (completos)</t>
  </si>
  <si>
    <t> Trabalhos publicados em anais (resumos)</t>
  </si>
  <si>
    <t> Traduções de livros, cap. de livros ou artigos publicados</t>
  </si>
  <si>
    <t> Propriedade intelectual depositada</t>
  </si>
  <si>
    <t> Propriedade intelectual registrada</t>
  </si>
  <si>
    <t> Projetos e/ou produções técnicas artísticas e culturais</t>
  </si>
  <si>
    <t> Produção didático-pedagógica relevante, publicada ou não</t>
  </si>
  <si>
    <t>...</t>
  </si>
  <si>
    <t>Regime de trabalho</t>
  </si>
  <si>
    <t>DE ou 40 horas</t>
  </si>
  <si>
    <t>20 horas</t>
  </si>
  <si>
    <t>Número de horas de dicadas a estudo, pesquisa, extensão, planejamento, avaliação e orientação (exclui encargo didárico - horas aula - e atividades administrativas)</t>
  </si>
  <si>
    <t>Horista</t>
  </si>
  <si>
    <t>Parcial</t>
  </si>
  <si>
    <t>Integral</t>
  </si>
  <si>
    <t>NÃO PREENCHA ESTA PLANILHA</t>
  </si>
  <si>
    <t xml:space="preserve">Número de docentes </t>
  </si>
  <si>
    <t>%</t>
  </si>
  <si>
    <t>Total de docentes do curso</t>
  </si>
  <si>
    <t>% de docentes sem produções nos últimos 3 anos</t>
  </si>
  <si>
    <t>% de docentes com, no mínimo, uma produção nos últimos 3 anos</t>
  </si>
  <si>
    <t>% de docentes com, no mínimo, 4 produções nos últimos 3 anos</t>
  </si>
  <si>
    <t>% de docentes com, no mínimo, 7 produções nos últimos 3 anos</t>
  </si>
  <si>
    <t>% de docentes com, no mínimo, 9 produções nos últimos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</si>
</sst>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\-00"/>
  </numFmts>
  <fonts count="14" x14ac:knownFonts="1">
    <font>
      <sz val="11"/>
      <name val="Calibri"/>
      <charset val="1"/>
    </font>
    <font>
      <sz val="11"/>
      <name val="Calibri"/>
      <family val="2"/>
      <charset val="1"/>
    </font>
    <font>
      <b/>
      <u/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9CCFF"/>
      </patternFill>
    </fill>
    <fill>
      <patternFill patternType="solid">
        <fgColor rgb="FFBFBFBF"/>
        <bgColor rgb="FFCCCCFF"/>
      </patternFill>
    </fill>
    <fill>
      <patternFill patternType="solid">
        <fgColor rgb="FF5B9BD5"/>
        <bgColor rgb="FF8FAADC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9" fillId="0" borderId="0" applyBorder="0" applyProtection="0"/>
    <xf numFmtId="0" fontId="11" fillId="0" borderId="0" applyNumberFormat="0" applyFill="0" applyBorder="0" applyAlignment="0" applyProtection="0"/>
  </cellStyleXfs>
  <cellXfs count="97">
    <xf numFmtId="0" fontId="0" fillId="0" borderId="0" xfId="0"/>
    <xf numFmtId="0" fontId="4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wrapText="1"/>
    </xf>
    <xf numFmtId="0" fontId="1" fillId="0" borderId="0" xfId="0" applyFont="1"/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1" fontId="0" fillId="2" borderId="12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9" fontId="9" fillId="0" borderId="2" xfId="1" applyBorder="1" applyAlignment="1" applyProtection="1">
      <alignment horizontal="center"/>
    </xf>
    <xf numFmtId="0" fontId="0" fillId="0" borderId="2" xfId="0" applyBorder="1"/>
    <xf numFmtId="1" fontId="0" fillId="2" borderId="12" xfId="0" applyNumberFormat="1" applyFill="1" applyBorder="1" applyAlignment="1">
      <alignment horizontal="center" vertical="center"/>
    </xf>
    <xf numFmtId="0" fontId="10" fillId="0" borderId="2" xfId="0" applyFont="1" applyBorder="1"/>
    <xf numFmtId="164" fontId="13" fillId="2" borderId="12" xfId="0" applyNumberFormat="1" applyFont="1" applyFill="1" applyBorder="1"/>
    <xf numFmtId="0" fontId="12" fillId="2" borderId="12" xfId="0" applyFont="1" applyFill="1" applyBorder="1"/>
    <xf numFmtId="1" fontId="13" fillId="2" borderId="12" xfId="0" applyNumberFormat="1" applyFont="1" applyFill="1" applyBorder="1"/>
    <xf numFmtId="1" fontId="12" fillId="2" borderId="12" xfId="0" applyNumberFormat="1" applyFont="1" applyFill="1" applyBorder="1"/>
    <xf numFmtId="1" fontId="12" fillId="2" borderId="12" xfId="0" applyNumberFormat="1" applyFont="1" applyFill="1" applyBorder="1" applyAlignment="1">
      <alignment horizontal="center" vertical="center"/>
    </xf>
    <xf numFmtId="0" fontId="12" fillId="2" borderId="2" xfId="0" applyFont="1" applyFill="1" applyBorder="1"/>
    <xf numFmtId="1" fontId="13" fillId="2" borderId="2" xfId="0" applyNumberFormat="1" applyFont="1" applyFill="1" applyBorder="1"/>
    <xf numFmtId="1" fontId="12" fillId="2" borderId="2" xfId="0" applyNumberFormat="1" applyFont="1" applyFill="1" applyBorder="1"/>
    <xf numFmtId="1" fontId="12" fillId="2" borderId="2" xfId="0" applyNumberFormat="1" applyFont="1" applyFill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/>
    </xf>
    <xf numFmtId="1" fontId="12" fillId="2" borderId="2" xfId="0" applyNumberFormat="1" applyFont="1" applyFill="1" applyBorder="1" applyAlignment="1">
      <alignment horizontal="center"/>
    </xf>
    <xf numFmtId="0" fontId="12" fillId="0" borderId="0" xfId="0" applyFont="1"/>
    <xf numFmtId="0" fontId="12" fillId="0" borderId="2" xfId="0" applyFont="1" applyBorder="1"/>
    <xf numFmtId="1" fontId="10" fillId="0" borderId="2" xfId="0" applyNumberFormat="1" applyFont="1" applyBorder="1" applyAlignment="1">
      <alignment horizontal="center"/>
    </xf>
    <xf numFmtId="1" fontId="10" fillId="2" borderId="2" xfId="0" applyNumberFormat="1" applyFont="1" applyFill="1" applyBorder="1"/>
    <xf numFmtId="1" fontId="10" fillId="2" borderId="2" xfId="0" applyNumberFormat="1" applyFont="1" applyFill="1" applyBorder="1" applyAlignment="1">
      <alignment horizontal="center"/>
    </xf>
    <xf numFmtId="0" fontId="10" fillId="0" borderId="0" xfId="0" applyFont="1"/>
    <xf numFmtId="0" fontId="12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6" fillId="4" borderId="4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12" fillId="2" borderId="2" xfId="0" applyFont="1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11" fillId="2" borderId="2" xfId="2" applyNumberFormat="1" applyFill="1" applyBorder="1" applyAlignment="1">
      <alignment horizontal="left"/>
    </xf>
    <xf numFmtId="164" fontId="13" fillId="2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left"/>
    </xf>
    <xf numFmtId="164" fontId="12" fillId="7" borderId="12" xfId="0" applyNumberFormat="1" applyFont="1" applyFill="1" applyBorder="1"/>
    <xf numFmtId="0" fontId="12" fillId="7" borderId="12" xfId="0" applyFont="1" applyFill="1" applyBorder="1"/>
    <xf numFmtId="1" fontId="12" fillId="7" borderId="12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49" fontId="6" fillId="5" borderId="10" xfId="0" applyNumberFormat="1" applyFont="1" applyFill="1" applyBorder="1" applyAlignment="1">
      <alignment horizontal="center" vertical="center" wrapText="1"/>
    </xf>
    <xf numFmtId="49" fontId="6" fillId="5" borderId="14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1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 wrapText="1"/>
    </xf>
    <xf numFmtId="49" fontId="6" fillId="5" borderId="13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left" vertical="center" wrapText="1"/>
    </xf>
    <xf numFmtId="49" fontId="6" fillId="5" borderId="14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49" fontId="6" fillId="6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 wrapText="1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showGridLines="0" zoomScaleNormal="100" workbookViewId="0">
      <selection activeCell="B7" sqref="B7"/>
    </sheetView>
  </sheetViews>
  <sheetFormatPr baseColWidth="10" defaultColWidth="8.83203125" defaultRowHeight="15" x14ac:dyDescent="0.2"/>
  <cols>
    <col min="1" max="1" width="12.1640625" style="6" customWidth="1"/>
    <col min="2" max="2" width="47.33203125" style="6" customWidth="1"/>
    <col min="3" max="3" width="24.5" style="6" customWidth="1"/>
    <col min="4" max="4" width="102" style="6" customWidth="1"/>
    <col min="5" max="1025" width="8.83203125" style="6" customWidth="1"/>
  </cols>
  <sheetData>
    <row r="1" spans="1:4" ht="15" customHeight="1" x14ac:dyDescent="0.2">
      <c r="A1" s="75" t="s">
        <v>0</v>
      </c>
      <c r="B1" s="75"/>
      <c r="C1" s="75"/>
      <c r="D1" s="75"/>
    </row>
    <row r="2" spans="1:4" ht="15" customHeight="1" x14ac:dyDescent="0.2">
      <c r="A2" s="76" t="s">
        <v>1</v>
      </c>
      <c r="B2" s="76"/>
      <c r="C2" s="76"/>
      <c r="D2" s="76"/>
    </row>
    <row r="3" spans="1:4" ht="15" customHeight="1" x14ac:dyDescent="0.2">
      <c r="A3" s="76"/>
      <c r="B3" s="76"/>
      <c r="C3" s="76"/>
      <c r="D3" s="76"/>
    </row>
    <row r="4" spans="1:4" ht="15" customHeight="1" x14ac:dyDescent="0.2">
      <c r="A4" s="76"/>
      <c r="B4" s="76"/>
      <c r="C4" s="76"/>
      <c r="D4" s="76"/>
    </row>
    <row r="5" spans="1:4" ht="15" customHeight="1" x14ac:dyDescent="0.2">
      <c r="A5" s="7" t="s">
        <v>2</v>
      </c>
      <c r="B5" s="8" t="s">
        <v>3</v>
      </c>
      <c r="C5" s="8" t="s">
        <v>4</v>
      </c>
      <c r="D5" s="8" t="s">
        <v>5</v>
      </c>
    </row>
    <row r="6" spans="1:4" ht="28" x14ac:dyDescent="0.2">
      <c r="A6" s="2">
        <v>1</v>
      </c>
      <c r="B6" s="9" t="s">
        <v>6</v>
      </c>
      <c r="C6" s="10" t="s">
        <v>7</v>
      </c>
      <c r="D6" s="10" t="s">
        <v>8</v>
      </c>
    </row>
    <row r="7" spans="1:4" ht="42" x14ac:dyDescent="0.2">
      <c r="A7" s="4">
        <v>2</v>
      </c>
      <c r="B7" s="11" t="s">
        <v>9</v>
      </c>
      <c r="C7" s="12" t="s">
        <v>10</v>
      </c>
      <c r="D7" s="12" t="s">
        <v>11</v>
      </c>
    </row>
    <row r="8" spans="1:4" ht="28" x14ac:dyDescent="0.2">
      <c r="A8" s="2">
        <v>3</v>
      </c>
      <c r="B8" s="9" t="s">
        <v>12</v>
      </c>
      <c r="C8" s="10" t="s">
        <v>13</v>
      </c>
      <c r="D8" s="10" t="s">
        <v>14</v>
      </c>
    </row>
    <row r="9" spans="1:4" ht="28" x14ac:dyDescent="0.2">
      <c r="A9" s="4">
        <v>4</v>
      </c>
      <c r="B9" s="11" t="s">
        <v>15</v>
      </c>
      <c r="C9" s="12" t="s">
        <v>16</v>
      </c>
      <c r="D9" s="12" t="s">
        <v>17</v>
      </c>
    </row>
    <row r="10" spans="1:4" ht="56" x14ac:dyDescent="0.2">
      <c r="A10" s="2">
        <v>5</v>
      </c>
      <c r="B10" s="10" t="s">
        <v>18</v>
      </c>
      <c r="C10" s="10" t="s">
        <v>19</v>
      </c>
      <c r="D10" s="10" t="s">
        <v>20</v>
      </c>
    </row>
    <row r="11" spans="1:4" ht="56" x14ac:dyDescent="0.2">
      <c r="A11" s="4">
        <v>6</v>
      </c>
      <c r="B11" s="12" t="s">
        <v>21</v>
      </c>
      <c r="C11" s="12" t="s">
        <v>22</v>
      </c>
      <c r="D11" s="13" t="s">
        <v>23</v>
      </c>
    </row>
    <row r="12" spans="1:4" ht="48" x14ac:dyDescent="0.2">
      <c r="A12" s="2">
        <v>7</v>
      </c>
      <c r="B12" s="10" t="s">
        <v>24</v>
      </c>
      <c r="C12" s="5" t="s">
        <v>25</v>
      </c>
      <c r="D12" s="5" t="s">
        <v>26</v>
      </c>
    </row>
    <row r="13" spans="1:4" ht="48" x14ac:dyDescent="0.2">
      <c r="A13" s="4">
        <v>8</v>
      </c>
      <c r="B13" s="12" t="s">
        <v>27</v>
      </c>
      <c r="C13" s="14" t="s">
        <v>28</v>
      </c>
      <c r="D13" s="13" t="s">
        <v>29</v>
      </c>
    </row>
    <row r="14" spans="1:4" ht="32" x14ac:dyDescent="0.2">
      <c r="A14" s="2">
        <v>9</v>
      </c>
      <c r="B14" s="10" t="s">
        <v>30</v>
      </c>
      <c r="C14" s="15" t="s">
        <v>31</v>
      </c>
      <c r="D14" s="9" t="s">
        <v>32</v>
      </c>
    </row>
    <row r="15" spans="1:4" ht="28" x14ac:dyDescent="0.2">
      <c r="A15" s="4">
        <v>10</v>
      </c>
      <c r="B15" s="12" t="s">
        <v>33</v>
      </c>
      <c r="C15" s="3" t="s">
        <v>34</v>
      </c>
      <c r="D15" s="13" t="s">
        <v>35</v>
      </c>
    </row>
    <row r="16" spans="1:4" ht="42" x14ac:dyDescent="0.2">
      <c r="A16" s="2">
        <v>11</v>
      </c>
      <c r="B16" s="10" t="s">
        <v>36</v>
      </c>
      <c r="C16" s="15" t="s">
        <v>34</v>
      </c>
      <c r="D16" s="5" t="s">
        <v>37</v>
      </c>
    </row>
    <row r="17" spans="1:4" ht="32" x14ac:dyDescent="0.2">
      <c r="A17" s="4">
        <v>12</v>
      </c>
      <c r="B17" s="12" t="s">
        <v>38</v>
      </c>
      <c r="C17" s="3" t="s">
        <v>34</v>
      </c>
      <c r="D17" s="13" t="s">
        <v>39</v>
      </c>
    </row>
    <row r="18" spans="1:4" ht="16" x14ac:dyDescent="0.2">
      <c r="A18" s="2">
        <v>13</v>
      </c>
      <c r="B18" s="10" t="s">
        <v>40</v>
      </c>
      <c r="C18" s="16" t="s">
        <v>41</v>
      </c>
      <c r="D18" s="5" t="s">
        <v>42</v>
      </c>
    </row>
    <row r="19" spans="1:4" ht="18" customHeight="1" x14ac:dyDescent="0.2">
      <c r="A19" s="77">
        <v>14</v>
      </c>
      <c r="B19" s="17" t="s">
        <v>43</v>
      </c>
      <c r="C19" s="18"/>
      <c r="D19" s="78" t="s">
        <v>44</v>
      </c>
    </row>
    <row r="20" spans="1:4" ht="15" customHeight="1" x14ac:dyDescent="0.2">
      <c r="A20" s="77"/>
      <c r="B20" s="17" t="s">
        <v>45</v>
      </c>
      <c r="C20" s="18"/>
      <c r="D20" s="78"/>
    </row>
    <row r="21" spans="1:4" ht="15" customHeight="1" x14ac:dyDescent="0.2">
      <c r="A21" s="77"/>
      <c r="B21" s="17" t="s">
        <v>46</v>
      </c>
      <c r="C21" s="18"/>
      <c r="D21" s="78"/>
    </row>
    <row r="22" spans="1:4" ht="15" customHeight="1" x14ac:dyDescent="0.2">
      <c r="A22" s="77"/>
      <c r="B22" s="17" t="s">
        <v>47</v>
      </c>
      <c r="C22" s="18"/>
      <c r="D22" s="78"/>
    </row>
    <row r="23" spans="1:4" ht="15" customHeight="1" x14ac:dyDescent="0.2">
      <c r="A23" s="77"/>
      <c r="B23" s="17" t="s">
        <v>48</v>
      </c>
      <c r="C23" s="18"/>
      <c r="D23" s="78"/>
    </row>
    <row r="24" spans="1:4" ht="15" customHeight="1" x14ac:dyDescent="0.2">
      <c r="A24" s="77"/>
      <c r="B24" s="17" t="s">
        <v>49</v>
      </c>
      <c r="C24" s="18"/>
      <c r="D24" s="78"/>
    </row>
    <row r="25" spans="1:4" ht="15" customHeight="1" x14ac:dyDescent="0.2">
      <c r="A25" s="77"/>
      <c r="B25" s="17" t="s">
        <v>50</v>
      </c>
      <c r="C25" s="18"/>
      <c r="D25" s="78"/>
    </row>
    <row r="26" spans="1:4" x14ac:dyDescent="0.2">
      <c r="A26" s="79">
        <v>15</v>
      </c>
      <c r="B26" s="19" t="s">
        <v>51</v>
      </c>
      <c r="C26" s="16"/>
      <c r="D26" s="78"/>
    </row>
    <row r="27" spans="1:4" ht="15" customHeight="1" x14ac:dyDescent="0.2">
      <c r="A27" s="79"/>
      <c r="B27" s="19" t="s">
        <v>52</v>
      </c>
      <c r="C27" s="16"/>
      <c r="D27" s="78"/>
    </row>
    <row r="28" spans="1:4" ht="15" customHeight="1" x14ac:dyDescent="0.2">
      <c r="A28" s="79"/>
      <c r="B28" s="19" t="s">
        <v>53</v>
      </c>
      <c r="C28" s="16"/>
      <c r="D28" s="78"/>
    </row>
    <row r="29" spans="1:4" ht="28" x14ac:dyDescent="0.2">
      <c r="A29" s="79"/>
      <c r="B29" s="19" t="s">
        <v>54</v>
      </c>
      <c r="C29" s="16"/>
      <c r="D29" s="78"/>
    </row>
  </sheetData>
  <mergeCells count="5">
    <mergeCell ref="A1:D1"/>
    <mergeCell ref="A2:D4"/>
    <mergeCell ref="A19:A25"/>
    <mergeCell ref="D19:D29"/>
    <mergeCell ref="A26:A29"/>
  </mergeCells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5"/>
  <sheetViews>
    <sheetView showGridLines="0"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59" sqref="K4:X59"/>
    </sheetView>
  </sheetViews>
  <sheetFormatPr baseColWidth="10" defaultColWidth="8.83203125" defaultRowHeight="15" x14ac:dyDescent="0.2"/>
  <cols>
    <col min="1" max="1" width="52.33203125" customWidth="1"/>
    <col min="2" max="2" width="18.1640625" style="64" customWidth="1"/>
    <col min="3" max="3" width="19.5" style="31" customWidth="1"/>
    <col min="4" max="4" width="30.5" style="64" bestFit="1" customWidth="1"/>
    <col min="5" max="5" width="14.5" customWidth="1"/>
    <col min="6" max="7" width="16.5" customWidth="1"/>
    <col min="8" max="8" width="15.5" customWidth="1"/>
    <col min="9" max="10" width="14.33203125" customWidth="1"/>
    <col min="11" max="11" width="14.83203125" customWidth="1"/>
    <col min="12" max="12" width="14.6640625" customWidth="1"/>
    <col min="13" max="13" width="15.83203125" customWidth="1"/>
    <col min="14" max="14" width="10.5" customWidth="1"/>
    <col min="15" max="24" width="11.1640625" customWidth="1"/>
    <col min="25" max="25" width="10.33203125" customWidth="1"/>
    <col min="26" max="1005" width="8.83203125" customWidth="1"/>
    <col min="1006" max="1015" width="11.5"/>
  </cols>
  <sheetData>
    <row r="1" spans="1:25" ht="16" customHeight="1" x14ac:dyDescent="0.2">
      <c r="A1" s="20">
        <v>1</v>
      </c>
      <c r="B1" s="61">
        <v>2</v>
      </c>
      <c r="C1" s="21">
        <v>3</v>
      </c>
      <c r="D1" s="61">
        <v>4</v>
      </c>
      <c r="E1" s="22">
        <v>5</v>
      </c>
      <c r="F1" s="1">
        <v>6</v>
      </c>
      <c r="G1" s="1"/>
      <c r="H1" s="1">
        <v>7</v>
      </c>
      <c r="I1" s="1">
        <v>9</v>
      </c>
      <c r="J1" s="1"/>
      <c r="K1" s="1">
        <v>10</v>
      </c>
      <c r="L1" s="1">
        <v>11</v>
      </c>
      <c r="M1" s="1">
        <v>12</v>
      </c>
      <c r="N1" s="86">
        <v>14</v>
      </c>
      <c r="O1" s="86"/>
      <c r="P1" s="86"/>
      <c r="Q1" s="86"/>
      <c r="R1" s="86"/>
      <c r="S1" s="86"/>
      <c r="T1" s="86"/>
      <c r="U1" s="87">
        <v>15</v>
      </c>
      <c r="V1" s="87"/>
      <c r="W1" s="87"/>
      <c r="X1" s="87"/>
      <c r="Y1" s="23"/>
    </row>
    <row r="2" spans="1:25" ht="15" customHeight="1" thickBot="1" x14ac:dyDescent="0.25">
      <c r="A2" s="88" t="s">
        <v>55</v>
      </c>
      <c r="B2" s="90" t="s">
        <v>9</v>
      </c>
      <c r="C2" s="80" t="s">
        <v>12</v>
      </c>
      <c r="D2" s="90" t="s">
        <v>15</v>
      </c>
      <c r="E2" s="80" t="s">
        <v>18</v>
      </c>
      <c r="F2" s="80" t="s">
        <v>21</v>
      </c>
      <c r="G2" s="93" t="s">
        <v>56</v>
      </c>
      <c r="H2" s="80" t="s">
        <v>57</v>
      </c>
      <c r="I2" s="80" t="s">
        <v>58</v>
      </c>
      <c r="J2" s="93" t="s">
        <v>59</v>
      </c>
      <c r="K2" s="80" t="s">
        <v>60</v>
      </c>
      <c r="L2" s="92" t="s">
        <v>61</v>
      </c>
      <c r="M2" s="80" t="s">
        <v>62</v>
      </c>
      <c r="N2" s="82" t="s">
        <v>63</v>
      </c>
      <c r="O2" s="82"/>
      <c r="P2" s="82"/>
      <c r="Q2" s="82"/>
      <c r="R2" s="82"/>
      <c r="S2" s="82"/>
      <c r="T2" s="82"/>
      <c r="U2" s="83" t="s">
        <v>64</v>
      </c>
      <c r="V2" s="83"/>
      <c r="W2" s="83"/>
      <c r="X2" s="83"/>
      <c r="Y2" s="84" t="s">
        <v>65</v>
      </c>
    </row>
    <row r="3" spans="1:25" ht="120" customHeight="1" x14ac:dyDescent="0.2">
      <c r="A3" s="89"/>
      <c r="B3" s="91"/>
      <c r="C3" s="81"/>
      <c r="D3" s="91"/>
      <c r="E3" s="81"/>
      <c r="F3" s="81"/>
      <c r="G3" s="94"/>
      <c r="H3" s="81"/>
      <c r="I3" s="81"/>
      <c r="J3" s="94"/>
      <c r="K3" s="81"/>
      <c r="L3" s="81"/>
      <c r="M3" s="81"/>
      <c r="N3" s="66" t="s">
        <v>66</v>
      </c>
      <c r="O3" s="66" t="s">
        <v>67</v>
      </c>
      <c r="P3" s="66" t="s">
        <v>68</v>
      </c>
      <c r="Q3" s="66" t="s">
        <v>69</v>
      </c>
      <c r="R3" s="66" t="s">
        <v>70</v>
      </c>
      <c r="S3" s="66" t="s">
        <v>71</v>
      </c>
      <c r="T3" s="66" t="s">
        <v>72</v>
      </c>
      <c r="U3" s="66" t="s">
        <v>73</v>
      </c>
      <c r="V3" s="66" t="s">
        <v>74</v>
      </c>
      <c r="W3" s="66" t="s">
        <v>75</v>
      </c>
      <c r="X3" s="67" t="s">
        <v>76</v>
      </c>
      <c r="Y3" s="85"/>
    </row>
    <row r="4" spans="1:25" x14ac:dyDescent="0.2">
      <c r="A4" s="38"/>
      <c r="B4" s="62" t="s">
        <v>77</v>
      </c>
      <c r="C4" s="30"/>
      <c r="D4" s="68"/>
      <c r="E4" s="26" t="s">
        <v>77</v>
      </c>
      <c r="F4" s="26" t="s">
        <v>77</v>
      </c>
      <c r="G4" s="27" t="e">
        <f t="array" ref="G4">_xlfn.IFS(F4="Estatutário","Estatutário",F4="Outro","Outro",F4="Substituto","Outro",F4="Visitante","Outro")</f>
        <v>#N/A</v>
      </c>
      <c r="H4" s="26" t="s">
        <v>77</v>
      </c>
      <c r="I4" s="26" t="s">
        <v>77</v>
      </c>
      <c r="J4" s="28" t="e">
        <f t="shared" ref="J4:J35" ca="1" si="0">DATEDIF(I4,TODAY(),"M")</f>
        <v>#VALUE!</v>
      </c>
      <c r="K4" s="29"/>
      <c r="L4" s="29"/>
      <c r="M4" s="29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30">
        <f t="shared" ref="Y4:Y35" si="1">SUM(N4:X4)</f>
        <v>0</v>
      </c>
    </row>
    <row r="5" spans="1:25" x14ac:dyDescent="0.2">
      <c r="A5" s="40"/>
      <c r="B5" s="62" t="s">
        <v>77</v>
      </c>
      <c r="C5" s="69"/>
      <c r="D5" s="65"/>
      <c r="E5" s="26" t="s">
        <v>77</v>
      </c>
      <c r="F5" s="26" t="s">
        <v>77</v>
      </c>
      <c r="G5" s="47" t="e">
        <f t="array" ref="G5">_xlfn.IFS(F5="Estatutário","Estatutário",F5="Outro","Outro",F5="Substituto","Outro",F5="Visitante","Outro")</f>
        <v>#N/A</v>
      </c>
      <c r="H5" s="26" t="s">
        <v>77</v>
      </c>
      <c r="I5" s="26" t="s">
        <v>77</v>
      </c>
      <c r="J5" s="28" t="e">
        <f t="shared" ref="J5" ca="1" si="2">DATEDIF(I5,TODAY(),"M")</f>
        <v>#VALUE!</v>
      </c>
      <c r="K5" s="48"/>
      <c r="L5" s="48"/>
      <c r="M5" s="48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30">
        <f t="shared" ref="Y5" si="3">SUM(N5:X5)</f>
        <v>0</v>
      </c>
    </row>
    <row r="6" spans="1:25" ht="15" customHeight="1" x14ac:dyDescent="0.2">
      <c r="A6" s="38"/>
      <c r="B6" s="62" t="s">
        <v>77</v>
      </c>
      <c r="C6" s="36"/>
      <c r="D6" s="63"/>
      <c r="E6" s="26" t="s">
        <v>77</v>
      </c>
      <c r="F6" s="26" t="s">
        <v>77</v>
      </c>
      <c r="G6" s="27" t="e">
        <f t="array" ref="G6">_xlfn.IFS(F6="Estatutário","Estatutário",F6="Outro","Outro",F6="Substituto","Outro",F6="Visitante","Outro")</f>
        <v>#N/A</v>
      </c>
      <c r="H6" s="26" t="s">
        <v>77</v>
      </c>
      <c r="I6" s="26" t="s">
        <v>77</v>
      </c>
      <c r="J6" s="28" t="e">
        <f t="shared" ca="1" si="0"/>
        <v>#VALUE!</v>
      </c>
      <c r="K6" s="29"/>
      <c r="L6" s="29"/>
      <c r="M6" s="29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>
        <f t="shared" si="1"/>
        <v>0</v>
      </c>
    </row>
    <row r="7" spans="1:25" ht="15" customHeight="1" x14ac:dyDescent="0.2">
      <c r="A7" s="38"/>
      <c r="B7" s="62" t="s">
        <v>77</v>
      </c>
      <c r="C7" s="36"/>
      <c r="D7" s="63"/>
      <c r="E7" s="26" t="s">
        <v>77</v>
      </c>
      <c r="F7" s="26" t="s">
        <v>77</v>
      </c>
      <c r="G7" s="27" t="e">
        <f t="array" ref="G7">_xlfn.IFS(F7="Estatutário","Estatutário",F7="Outro","Outro",F7="Substituto","Outro",F7="Visitante","Outro")</f>
        <v>#N/A</v>
      </c>
      <c r="H7" s="26" t="s">
        <v>77</v>
      </c>
      <c r="I7" s="26" t="s">
        <v>77</v>
      </c>
      <c r="J7" s="28" t="e">
        <f t="shared" ca="1" si="0"/>
        <v>#VALUE!</v>
      </c>
      <c r="K7" s="29"/>
      <c r="L7" s="29"/>
      <c r="M7" s="29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>
        <f t="shared" si="1"/>
        <v>0</v>
      </c>
    </row>
    <row r="8" spans="1:25" ht="15" customHeight="1" x14ac:dyDescent="0.2">
      <c r="A8" s="38"/>
      <c r="B8" s="62" t="s">
        <v>77</v>
      </c>
      <c r="C8" s="36"/>
      <c r="D8" s="63"/>
      <c r="E8" s="26" t="s">
        <v>77</v>
      </c>
      <c r="F8" s="26" t="s">
        <v>77</v>
      </c>
      <c r="G8" s="27" t="e">
        <f t="array" ref="G8">_xlfn.IFS(F8="Estatutário","Estatutário",F8="Outro","Outro",F8="Substituto","Outro",F8="Visitante","Outro")</f>
        <v>#N/A</v>
      </c>
      <c r="H8" s="26" t="s">
        <v>77</v>
      </c>
      <c r="I8" s="26" t="s">
        <v>77</v>
      </c>
      <c r="J8" s="28" t="e">
        <f t="shared" ca="1" si="0"/>
        <v>#VALUE!</v>
      </c>
      <c r="K8" s="29"/>
      <c r="L8" s="29"/>
      <c r="M8" s="29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0">
        <f t="shared" si="1"/>
        <v>0</v>
      </c>
    </row>
    <row r="9" spans="1:25" ht="15" customHeight="1" x14ac:dyDescent="0.2">
      <c r="A9" s="38"/>
      <c r="B9" s="62" t="s">
        <v>77</v>
      </c>
      <c r="C9" s="30"/>
      <c r="D9" s="63"/>
      <c r="E9" s="26" t="s">
        <v>77</v>
      </c>
      <c r="F9" s="26" t="s">
        <v>77</v>
      </c>
      <c r="G9" s="27" t="e">
        <f t="array" ref="G9">_xlfn.IFS(F9="Estatutário","Estatutário",F9="Outro","Outro",F9="Substituto","Outro",F9="Visitante","Outro")</f>
        <v>#N/A</v>
      </c>
      <c r="H9" s="26" t="s">
        <v>77</v>
      </c>
      <c r="I9" s="26" t="s">
        <v>77</v>
      </c>
      <c r="J9" s="28" t="e">
        <f t="shared" ca="1" si="0"/>
        <v>#VALUE!</v>
      </c>
      <c r="K9" s="29"/>
      <c r="L9" s="29"/>
      <c r="M9" s="29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0">
        <f t="shared" si="1"/>
        <v>0</v>
      </c>
    </row>
    <row r="10" spans="1:25" ht="15" customHeight="1" x14ac:dyDescent="0.2">
      <c r="A10" s="38"/>
      <c r="B10" s="62" t="s">
        <v>77</v>
      </c>
      <c r="C10" s="30"/>
      <c r="D10" s="63"/>
      <c r="E10" s="26" t="s">
        <v>77</v>
      </c>
      <c r="F10" s="26" t="s">
        <v>77</v>
      </c>
      <c r="G10" s="27" t="e">
        <f t="array" ref="G10">_xlfn.IFS(F10="Estatutário","Estatutário",F10="Outro","Outro",F10="Substituto","Outro",F10="Visitante","Outro")</f>
        <v>#N/A</v>
      </c>
      <c r="H10" s="26" t="s">
        <v>77</v>
      </c>
      <c r="I10" s="26" t="s">
        <v>77</v>
      </c>
      <c r="J10" s="28" t="e">
        <f t="shared" ca="1" si="0"/>
        <v>#VALUE!</v>
      </c>
      <c r="K10" s="29"/>
      <c r="L10" s="29"/>
      <c r="M10" s="29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30">
        <f t="shared" si="1"/>
        <v>0</v>
      </c>
    </row>
    <row r="11" spans="1:25" ht="15" customHeight="1" x14ac:dyDescent="0.2">
      <c r="A11" s="38"/>
      <c r="B11" s="62" t="s">
        <v>77</v>
      </c>
      <c r="C11" s="36"/>
      <c r="D11" s="63"/>
      <c r="E11" s="26" t="s">
        <v>77</v>
      </c>
      <c r="F11" s="26" t="s">
        <v>77</v>
      </c>
      <c r="G11" s="27" t="e">
        <f t="array" ref="G11">_xlfn.IFS(F11="Estatutário","Estatutário",F11="Outro","Outro",F11="Substituto","Outro",F11="Visitante","Outro")</f>
        <v>#N/A</v>
      </c>
      <c r="H11" s="26" t="s">
        <v>77</v>
      </c>
      <c r="I11" s="26" t="s">
        <v>77</v>
      </c>
      <c r="J11" s="28" t="e">
        <f t="shared" ca="1" si="0"/>
        <v>#VALUE!</v>
      </c>
      <c r="K11" s="29"/>
      <c r="L11" s="29"/>
      <c r="M11" s="29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30">
        <f t="shared" si="1"/>
        <v>0</v>
      </c>
    </row>
    <row r="12" spans="1:25" s="52" customFormat="1" ht="15" customHeight="1" x14ac:dyDescent="0.2">
      <c r="A12" s="53"/>
      <c r="B12" s="62" t="s">
        <v>77</v>
      </c>
      <c r="C12" s="41"/>
      <c r="D12" s="42"/>
      <c r="E12" s="26" t="s">
        <v>77</v>
      </c>
      <c r="F12" s="26" t="s">
        <v>77</v>
      </c>
      <c r="G12" s="43" t="e">
        <f t="array" ref="G12">_xlfn.IFS(F12="Estatutário","Estatutário",F12="Outro","Outro",F12="Substituto","Outro",F12="Visitante","Outro")</f>
        <v>#N/A</v>
      </c>
      <c r="H12" s="26" t="s">
        <v>77</v>
      </c>
      <c r="I12" s="26" t="s">
        <v>77</v>
      </c>
      <c r="J12" s="51" t="e">
        <f t="shared" ca="1" si="0"/>
        <v>#VALUE!</v>
      </c>
      <c r="K12" s="44"/>
      <c r="L12" s="44"/>
      <c r="M12" s="44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50">
        <f t="shared" si="1"/>
        <v>0</v>
      </c>
    </row>
    <row r="13" spans="1:25" ht="15" customHeight="1" x14ac:dyDescent="0.2">
      <c r="A13" s="38"/>
      <c r="B13" s="62" t="s">
        <v>77</v>
      </c>
      <c r="C13" s="30"/>
      <c r="D13" s="63"/>
      <c r="E13" s="26" t="s">
        <v>77</v>
      </c>
      <c r="F13" s="26" t="s">
        <v>77</v>
      </c>
      <c r="G13" s="27" t="e">
        <f t="array" ref="G13">_xlfn.IFS(F13="Estatutário","Estatutário",F13="Outro","Outro",F13="Substituto","Outro",F13="Visitante","Outro")</f>
        <v>#N/A</v>
      </c>
      <c r="H13" s="26" t="s">
        <v>77</v>
      </c>
      <c r="I13" s="26" t="s">
        <v>77</v>
      </c>
      <c r="J13" s="28" t="e">
        <f t="shared" ca="1" si="0"/>
        <v>#VALUE!</v>
      </c>
      <c r="K13" s="29"/>
      <c r="L13" s="29"/>
      <c r="M13" s="29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0">
        <f t="shared" si="1"/>
        <v>0</v>
      </c>
    </row>
    <row r="14" spans="1:25" ht="15" customHeight="1" x14ac:dyDescent="0.2">
      <c r="A14" s="38"/>
      <c r="B14" s="62" t="s">
        <v>77</v>
      </c>
      <c r="C14" s="30"/>
      <c r="D14" s="63"/>
      <c r="E14" s="26" t="s">
        <v>77</v>
      </c>
      <c r="F14" s="26" t="s">
        <v>77</v>
      </c>
      <c r="G14" s="27" t="e">
        <f t="array" ref="G14">_xlfn.IFS(F14="Estatutário","Estatutário",F14="Outro","Outro",F14="Substituto","Outro",F14="Visitante","Outro")</f>
        <v>#N/A</v>
      </c>
      <c r="H14" s="26" t="s">
        <v>77</v>
      </c>
      <c r="I14" s="26" t="s">
        <v>77</v>
      </c>
      <c r="J14" s="28" t="e">
        <f t="shared" ca="1" si="0"/>
        <v>#VALUE!</v>
      </c>
      <c r="K14" s="29"/>
      <c r="L14" s="29"/>
      <c r="M14" s="2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30">
        <f t="shared" si="1"/>
        <v>0</v>
      </c>
    </row>
    <row r="15" spans="1:25" ht="15" customHeight="1" x14ac:dyDescent="0.2">
      <c r="A15" s="38"/>
      <c r="B15" s="62" t="s">
        <v>77</v>
      </c>
      <c r="C15" s="36"/>
      <c r="D15" s="63"/>
      <c r="E15" s="26" t="s">
        <v>77</v>
      </c>
      <c r="F15" s="26" t="s">
        <v>77</v>
      </c>
      <c r="G15" s="27" t="e">
        <f t="array" ref="G15">_xlfn.IFS(F15="Estatutário","Estatutário",F15="Outro","Outro",F15="Substituto","Outro",F15="Visitante","Outro")</f>
        <v>#N/A</v>
      </c>
      <c r="H15" s="26" t="s">
        <v>77</v>
      </c>
      <c r="I15" s="26" t="s">
        <v>77</v>
      </c>
      <c r="J15" s="28" t="e">
        <f t="shared" ca="1" si="0"/>
        <v>#VALUE!</v>
      </c>
      <c r="K15" s="29"/>
      <c r="L15" s="29"/>
      <c r="M15" s="2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30">
        <f t="shared" si="1"/>
        <v>0</v>
      </c>
    </row>
    <row r="16" spans="1:25" s="52" customFormat="1" ht="15" customHeight="1" x14ac:dyDescent="0.2">
      <c r="A16" s="53"/>
      <c r="B16" s="62" t="s">
        <v>77</v>
      </c>
      <c r="C16" s="41"/>
      <c r="D16" s="42"/>
      <c r="E16" s="26" t="s">
        <v>77</v>
      </c>
      <c r="F16" s="26" t="s">
        <v>77</v>
      </c>
      <c r="G16" s="43" t="e">
        <f t="array" ref="G16">_xlfn.IFS(F16="Estatutário","Estatutário",F16="Outro","Outro",F16="Substituto","Outro",F16="Visitante","Outro")</f>
        <v>#N/A</v>
      </c>
      <c r="H16" s="26" t="s">
        <v>77</v>
      </c>
      <c r="I16" s="26" t="s">
        <v>77</v>
      </c>
      <c r="J16" s="51" t="e">
        <f t="shared" ca="1" si="0"/>
        <v>#VALUE!</v>
      </c>
      <c r="K16" s="44"/>
      <c r="L16" s="44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50">
        <f t="shared" si="1"/>
        <v>0</v>
      </c>
    </row>
    <row r="17" spans="1:25" ht="15" customHeight="1" x14ac:dyDescent="0.2">
      <c r="A17" s="38"/>
      <c r="B17" s="62" t="s">
        <v>77</v>
      </c>
      <c r="C17" s="30"/>
      <c r="D17" s="63"/>
      <c r="E17" s="26" t="s">
        <v>77</v>
      </c>
      <c r="F17" s="26" t="s">
        <v>77</v>
      </c>
      <c r="G17" s="27" t="e">
        <f t="array" ref="G17">_xlfn.IFS(F17="Estatutário","Estatutário",F17="Outro","Outro",F17="Substituto","Outro",F17="Visitante","Outro")</f>
        <v>#N/A</v>
      </c>
      <c r="H17" s="26" t="s">
        <v>77</v>
      </c>
      <c r="I17" s="26" t="s">
        <v>77</v>
      </c>
      <c r="J17" s="28" t="e">
        <f t="shared" ca="1" si="0"/>
        <v>#VALUE!</v>
      </c>
      <c r="K17" s="29"/>
      <c r="L17" s="29"/>
      <c r="M17" s="29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0">
        <f t="shared" si="1"/>
        <v>0</v>
      </c>
    </row>
    <row r="18" spans="1:25" s="52" customFormat="1" x14ac:dyDescent="0.2">
      <c r="A18" s="46"/>
      <c r="B18" s="62" t="s">
        <v>77</v>
      </c>
      <c r="C18" s="59"/>
      <c r="D18" s="65"/>
      <c r="E18" s="26" t="s">
        <v>77</v>
      </c>
      <c r="F18" s="26" t="s">
        <v>77</v>
      </c>
      <c r="G18" s="48" t="e">
        <f t="array" ref="G18">_xlfn.IFS(F18="Estatutário","Estatutário",F18="Outro","Outro",F18="Substituto","Outro",F18="Visitante","Outro")</f>
        <v>#N/A</v>
      </c>
      <c r="H18" s="26" t="s">
        <v>77</v>
      </c>
      <c r="I18" s="26" t="s">
        <v>77</v>
      </c>
      <c r="J18" s="51" t="e">
        <f t="shared" ref="J18:J19" ca="1" si="4">DATEDIF(I18,TODAY(),"M")</f>
        <v>#VALUE!</v>
      </c>
      <c r="K18" s="53"/>
      <c r="L18" s="53"/>
      <c r="M18" s="53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50">
        <f t="shared" ref="Y18:Y19" si="5">SUM(N18:X18)</f>
        <v>0</v>
      </c>
    </row>
    <row r="19" spans="1:25" ht="15" customHeight="1" x14ac:dyDescent="0.2">
      <c r="A19" s="46"/>
      <c r="B19" s="62" t="s">
        <v>77</v>
      </c>
      <c r="C19" s="41"/>
      <c r="D19" s="42"/>
      <c r="E19" s="26" t="s">
        <v>77</v>
      </c>
      <c r="F19" s="26" t="s">
        <v>77</v>
      </c>
      <c r="G19" s="43" t="e">
        <f t="array" ref="G19">_xlfn.IFS(F19="Estatutário","Estatutário",F19="Outro","Outro",F19="Substituto","Outro",F19="Visitante","Outro")</f>
        <v>#N/A</v>
      </c>
      <c r="H19" s="26" t="s">
        <v>77</v>
      </c>
      <c r="I19" s="26" t="s">
        <v>77</v>
      </c>
      <c r="J19" s="28" t="e">
        <f t="shared" ca="1" si="4"/>
        <v>#VALUE!</v>
      </c>
      <c r="K19" s="44"/>
      <c r="L19" s="44"/>
      <c r="M19" s="44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30">
        <f t="shared" si="5"/>
        <v>0</v>
      </c>
    </row>
    <row r="20" spans="1:25" ht="15" customHeight="1" x14ac:dyDescent="0.2">
      <c r="A20" s="38"/>
      <c r="B20" s="62" t="s">
        <v>77</v>
      </c>
      <c r="C20" s="30"/>
      <c r="D20" s="63"/>
      <c r="E20" s="26" t="s">
        <v>77</v>
      </c>
      <c r="F20" s="26" t="s">
        <v>77</v>
      </c>
      <c r="G20" s="27" t="e">
        <f t="array" ref="G20">_xlfn.IFS(F20="Estatutário","Estatutário",F20="Outro","Outro",F20="Substituto","Outro",F20="Visitante","Outro")</f>
        <v>#N/A</v>
      </c>
      <c r="H20" s="26" t="s">
        <v>77</v>
      </c>
      <c r="I20" s="26" t="s">
        <v>77</v>
      </c>
      <c r="J20" s="28" t="e">
        <f t="shared" ca="1" si="0"/>
        <v>#VALUE!</v>
      </c>
      <c r="K20" s="29"/>
      <c r="L20" s="29"/>
      <c r="M20" s="29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30">
        <f t="shared" si="1"/>
        <v>0</v>
      </c>
    </row>
    <row r="21" spans="1:25" ht="15" customHeight="1" x14ac:dyDescent="0.2">
      <c r="A21" s="38"/>
      <c r="B21" s="62" t="s">
        <v>77</v>
      </c>
      <c r="C21" s="30"/>
      <c r="D21" s="63"/>
      <c r="E21" s="26" t="s">
        <v>77</v>
      </c>
      <c r="F21" s="26" t="s">
        <v>77</v>
      </c>
      <c r="G21" s="27" t="e">
        <f t="array" ref="G21">_xlfn.IFS(F21="Estatutário","Estatutário",F21="Outro","Outro",F21="Substituto","Outro",F21="Visitante","Outro")</f>
        <v>#N/A</v>
      </c>
      <c r="H21" s="26" t="s">
        <v>77</v>
      </c>
      <c r="I21" s="26" t="s">
        <v>77</v>
      </c>
      <c r="J21" s="28" t="e">
        <f t="shared" ca="1" si="0"/>
        <v>#VALUE!</v>
      </c>
      <c r="K21" s="29"/>
      <c r="L21" s="29"/>
      <c r="M21" s="29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30">
        <f t="shared" si="1"/>
        <v>0</v>
      </c>
    </row>
    <row r="22" spans="1:25" ht="15" customHeight="1" x14ac:dyDescent="0.2">
      <c r="A22" s="46"/>
      <c r="B22" s="62" t="s">
        <v>77</v>
      </c>
      <c r="C22" s="41"/>
      <c r="D22" s="42"/>
      <c r="E22" s="26" t="s">
        <v>77</v>
      </c>
      <c r="F22" s="26" t="s">
        <v>77</v>
      </c>
      <c r="G22" s="43" t="e">
        <f t="array" ref="G22">_xlfn.IFS(F22="Estatutário","Estatutário",F22="Outro","Outro",F22="Substituto","Outro",F22="Visitante","Outro")</f>
        <v>#N/A</v>
      </c>
      <c r="H22" s="26" t="s">
        <v>77</v>
      </c>
      <c r="I22" s="26" t="s">
        <v>77</v>
      </c>
      <c r="J22" s="28" t="e">
        <f t="shared" ref="J22" ca="1" si="6">DATEDIF(I22,TODAY(),"M")</f>
        <v>#VALUE!</v>
      </c>
      <c r="K22" s="44"/>
      <c r="L22" s="44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30">
        <f t="shared" ref="Y22" si="7">SUM(N22:X22)</f>
        <v>0</v>
      </c>
    </row>
    <row r="23" spans="1:25" ht="15" customHeight="1" x14ac:dyDescent="0.2">
      <c r="A23" s="38"/>
      <c r="B23" s="62" t="s">
        <v>77</v>
      </c>
      <c r="C23" s="36"/>
      <c r="D23" s="63"/>
      <c r="E23" s="26" t="s">
        <v>77</v>
      </c>
      <c r="F23" s="26" t="s">
        <v>77</v>
      </c>
      <c r="G23" s="27" t="e">
        <f t="array" ref="G23">_xlfn.IFS(F23="Estatutário","Estatutário",F23="Outro","Outro",F23="Substituto","Outro",F23="Visitante","Outro")</f>
        <v>#N/A</v>
      </c>
      <c r="H23" s="26" t="s">
        <v>77</v>
      </c>
      <c r="I23" s="26" t="s">
        <v>77</v>
      </c>
      <c r="J23" s="28" t="e">
        <f t="shared" ca="1" si="0"/>
        <v>#VALUE!</v>
      </c>
      <c r="K23" s="29"/>
      <c r="L23" s="29"/>
      <c r="M23" s="29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0">
        <f t="shared" si="1"/>
        <v>0</v>
      </c>
    </row>
    <row r="24" spans="1:25" ht="15" customHeight="1" x14ac:dyDescent="0.2">
      <c r="A24" s="38"/>
      <c r="B24" s="62" t="s">
        <v>77</v>
      </c>
      <c r="C24" s="30"/>
      <c r="D24" s="63"/>
      <c r="E24" s="26" t="s">
        <v>77</v>
      </c>
      <c r="F24" s="26" t="s">
        <v>77</v>
      </c>
      <c r="G24" s="27" t="e">
        <f t="array" ref="G24">_xlfn.IFS(F24="Estatutário","Estatutário",F24="Outro","Outro",F24="Substituto","Outro",F24="Visitante","Outro")</f>
        <v>#N/A</v>
      </c>
      <c r="H24" s="26" t="s">
        <v>77</v>
      </c>
      <c r="I24" s="26" t="s">
        <v>77</v>
      </c>
      <c r="J24" s="28" t="e">
        <f t="shared" ca="1" si="0"/>
        <v>#VALUE!</v>
      </c>
      <c r="K24" s="29"/>
      <c r="L24" s="29"/>
      <c r="M24" s="29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0">
        <f t="shared" si="1"/>
        <v>0</v>
      </c>
    </row>
    <row r="25" spans="1:25" ht="15" customHeight="1" x14ac:dyDescent="0.2">
      <c r="A25" s="38"/>
      <c r="B25" s="62" t="s">
        <v>77</v>
      </c>
      <c r="C25" s="36"/>
      <c r="D25" s="63"/>
      <c r="E25" s="26" t="s">
        <v>77</v>
      </c>
      <c r="F25" s="26" t="s">
        <v>77</v>
      </c>
      <c r="G25" s="27" t="e">
        <f t="array" ref="G25">_xlfn.IFS(F25="Estatutário","Estatutário",F25="Outro","Outro",F25="Substituto","Outro",F25="Visitante","Outro")</f>
        <v>#N/A</v>
      </c>
      <c r="H25" s="26" t="s">
        <v>77</v>
      </c>
      <c r="I25" s="26" t="s">
        <v>77</v>
      </c>
      <c r="J25" s="28" t="e">
        <f t="shared" ca="1" si="0"/>
        <v>#VALUE!</v>
      </c>
      <c r="K25" s="29"/>
      <c r="L25" s="29"/>
      <c r="M25" s="29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0">
        <f t="shared" si="1"/>
        <v>0</v>
      </c>
    </row>
    <row r="26" spans="1:25" ht="15" customHeight="1" x14ac:dyDescent="0.2">
      <c r="A26" s="38"/>
      <c r="B26" s="62" t="s">
        <v>77</v>
      </c>
      <c r="C26" s="30"/>
      <c r="D26" s="63"/>
      <c r="E26" s="26" t="s">
        <v>77</v>
      </c>
      <c r="F26" s="26" t="s">
        <v>77</v>
      </c>
      <c r="G26" s="27" t="e">
        <f t="array" ref="G26">_xlfn.IFS(F26="Estatutário","Estatutário",F26="Outro","Outro",F26="Substituto","Outro",F26="Visitante","Outro")</f>
        <v>#N/A</v>
      </c>
      <c r="H26" s="26" t="s">
        <v>77</v>
      </c>
      <c r="I26" s="26" t="s">
        <v>77</v>
      </c>
      <c r="J26" s="28" t="e">
        <f t="shared" ca="1" si="0"/>
        <v>#VALUE!</v>
      </c>
      <c r="K26" s="29"/>
      <c r="L26" s="29"/>
      <c r="M26" s="29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0">
        <f t="shared" si="1"/>
        <v>0</v>
      </c>
    </row>
    <row r="27" spans="1:25" ht="15" customHeight="1" x14ac:dyDescent="0.2">
      <c r="A27" s="38"/>
      <c r="B27" s="62" t="s">
        <v>77</v>
      </c>
      <c r="C27" s="30"/>
      <c r="D27" s="63"/>
      <c r="E27" s="26" t="s">
        <v>77</v>
      </c>
      <c r="F27" s="26" t="s">
        <v>77</v>
      </c>
      <c r="G27" s="27" t="e">
        <f t="array" ref="G27">_xlfn.IFS(F27="Estatutário","Estatutário",F27="Outro","Outro",F27="Substituto","Outro",F27="Visitante","Outro")</f>
        <v>#N/A</v>
      </c>
      <c r="H27" s="26" t="s">
        <v>77</v>
      </c>
      <c r="I27" s="26" t="s">
        <v>77</v>
      </c>
      <c r="J27" s="28" t="e">
        <f t="shared" ca="1" si="0"/>
        <v>#VALUE!</v>
      </c>
      <c r="K27" s="29"/>
      <c r="L27" s="29"/>
      <c r="M27" s="29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0">
        <f t="shared" si="1"/>
        <v>0</v>
      </c>
    </row>
    <row r="28" spans="1:25" ht="15" customHeight="1" x14ac:dyDescent="0.2">
      <c r="A28" s="38"/>
      <c r="B28" s="62" t="s">
        <v>77</v>
      </c>
      <c r="C28" s="30"/>
      <c r="D28" s="63"/>
      <c r="E28" s="26" t="s">
        <v>77</v>
      </c>
      <c r="F28" s="26" t="s">
        <v>77</v>
      </c>
      <c r="G28" s="27" t="e">
        <f t="array" ref="G28">_xlfn.IFS(F28="Estatutário","Estatutário",F28="Outro","Outro",F28="Substituto","Outro",F28="Visitante","Outro")</f>
        <v>#N/A</v>
      </c>
      <c r="H28" s="26" t="s">
        <v>77</v>
      </c>
      <c r="I28" s="26" t="s">
        <v>77</v>
      </c>
      <c r="J28" s="28" t="e">
        <f t="shared" ca="1" si="0"/>
        <v>#VALUE!</v>
      </c>
      <c r="K28" s="29"/>
      <c r="L28" s="29"/>
      <c r="M28" s="29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0">
        <f t="shared" si="1"/>
        <v>0</v>
      </c>
    </row>
    <row r="29" spans="1:25" ht="15" customHeight="1" x14ac:dyDescent="0.2">
      <c r="A29" s="38"/>
      <c r="B29" s="62" t="s">
        <v>77</v>
      </c>
      <c r="C29" s="30"/>
      <c r="D29" s="63"/>
      <c r="E29" s="26" t="s">
        <v>77</v>
      </c>
      <c r="F29" s="26" t="s">
        <v>77</v>
      </c>
      <c r="G29" s="27" t="e">
        <f t="array" ref="G29">_xlfn.IFS(F29="Estatutário","Estatutário",F29="Outro","Outro",F29="Substituto","Outro",F29="Visitante","Outro")</f>
        <v>#N/A</v>
      </c>
      <c r="H29" s="26" t="s">
        <v>77</v>
      </c>
      <c r="I29" s="26" t="s">
        <v>77</v>
      </c>
      <c r="J29" s="28" t="e">
        <f t="shared" ca="1" si="0"/>
        <v>#VALUE!</v>
      </c>
      <c r="K29" s="29"/>
      <c r="L29" s="29"/>
      <c r="M29" s="29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0">
        <f t="shared" si="1"/>
        <v>0</v>
      </c>
    </row>
    <row r="30" spans="1:25" s="52" customFormat="1" ht="15" customHeight="1" x14ac:dyDescent="0.2">
      <c r="A30" s="53"/>
      <c r="B30" s="62" t="s">
        <v>77</v>
      </c>
      <c r="C30" s="72"/>
      <c r="D30" s="73"/>
      <c r="E30" s="26" t="s">
        <v>77</v>
      </c>
      <c r="F30" s="26" t="s">
        <v>77</v>
      </c>
      <c r="G30" s="74" t="e">
        <f t="array" ref="G30">_xlfn.IFS(F30="Estatutário","Estatutário",F30="Outro","Outro",F30="Substituto","Outro",F30="Visitante","Outro")</f>
        <v>#N/A</v>
      </c>
      <c r="H30" s="26" t="s">
        <v>77</v>
      </c>
      <c r="I30" s="26" t="s">
        <v>77</v>
      </c>
      <c r="J30" s="51" t="e">
        <f t="shared" ca="1" si="0"/>
        <v>#VALUE!</v>
      </c>
      <c r="K30" s="24"/>
      <c r="L30" s="24"/>
      <c r="M30" s="24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50">
        <f t="shared" si="1"/>
        <v>0</v>
      </c>
    </row>
    <row r="31" spans="1:25" ht="15" customHeight="1" x14ac:dyDescent="0.2">
      <c r="A31" s="38"/>
      <c r="B31" s="62" t="s">
        <v>77</v>
      </c>
      <c r="C31" s="30"/>
      <c r="D31" s="63"/>
      <c r="E31" s="26" t="s">
        <v>77</v>
      </c>
      <c r="F31" s="26" t="s">
        <v>77</v>
      </c>
      <c r="G31" s="27" t="e">
        <f t="array" ref="G31">_xlfn.IFS(F31="Estatutário","Estatutário",F31="Outro","Outro",F31="Substituto","Outro",F31="Visitante","Outro")</f>
        <v>#N/A</v>
      </c>
      <c r="H31" s="26" t="s">
        <v>77</v>
      </c>
      <c r="I31" s="26" t="s">
        <v>77</v>
      </c>
      <c r="J31" s="28" t="e">
        <f t="shared" ca="1" si="0"/>
        <v>#VALUE!</v>
      </c>
      <c r="K31" s="29"/>
      <c r="L31" s="29"/>
      <c r="M31" s="29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0">
        <f t="shared" si="1"/>
        <v>0</v>
      </c>
    </row>
    <row r="32" spans="1:25" ht="15" customHeight="1" x14ac:dyDescent="0.2">
      <c r="A32" s="38"/>
      <c r="B32" s="62" t="s">
        <v>77</v>
      </c>
      <c r="C32" s="36"/>
      <c r="D32" s="63"/>
      <c r="E32" s="26" t="s">
        <v>77</v>
      </c>
      <c r="F32" s="26" t="s">
        <v>77</v>
      </c>
      <c r="G32" s="27" t="e">
        <f t="array" ref="G32">_xlfn.IFS(F32="Estatutário","Estatutário",F32="Outro","Outro",F32="Substituto","Outro",F32="Visitante","Outro")</f>
        <v>#N/A</v>
      </c>
      <c r="H32" s="26" t="s">
        <v>77</v>
      </c>
      <c r="I32" s="26" t="s">
        <v>77</v>
      </c>
      <c r="J32" s="28" t="e">
        <f t="shared" ca="1" si="0"/>
        <v>#VALUE!</v>
      </c>
      <c r="K32" s="29"/>
      <c r="L32" s="29"/>
      <c r="M32" s="29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0">
        <f t="shared" si="1"/>
        <v>0</v>
      </c>
    </row>
    <row r="33" spans="1:25" ht="15" customHeight="1" x14ac:dyDescent="0.2">
      <c r="A33" s="46"/>
      <c r="B33" s="62" t="s">
        <v>77</v>
      </c>
      <c r="C33" s="59"/>
      <c r="D33" s="65"/>
      <c r="E33" s="26" t="s">
        <v>77</v>
      </c>
      <c r="F33" s="26" t="s">
        <v>77</v>
      </c>
      <c r="G33" s="47" t="e">
        <f t="array" ref="G33">_xlfn.IFS(F33="Estatutário","Estatutário",F33="Outro","Outro",F33="Substituto","Outro",F33="Visitante","Outro")</f>
        <v>#N/A</v>
      </c>
      <c r="H33" s="26" t="s">
        <v>77</v>
      </c>
      <c r="I33" s="26" t="s">
        <v>77</v>
      </c>
      <c r="J33" s="28" t="e">
        <f t="shared" ref="J33:J34" ca="1" si="8">DATEDIF(I33,TODAY(),"M")</f>
        <v>#VALUE!</v>
      </c>
      <c r="K33" s="48"/>
      <c r="L33" s="48"/>
      <c r="M33" s="48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30">
        <f t="shared" ref="Y33:Y34" si="9">SUM(N33:X33)</f>
        <v>0</v>
      </c>
    </row>
    <row r="34" spans="1:25" ht="15" customHeight="1" x14ac:dyDescent="0.2">
      <c r="A34" s="46"/>
      <c r="B34" s="62" t="s">
        <v>77</v>
      </c>
      <c r="C34" s="59"/>
      <c r="D34" s="65"/>
      <c r="E34" s="26" t="s">
        <v>77</v>
      </c>
      <c r="F34" s="26" t="s">
        <v>77</v>
      </c>
      <c r="G34" s="47" t="e">
        <f t="array" ref="G34">_xlfn.IFS(F34="Estatutário","Estatutário",F34="Outro","Outro",F34="Substituto","Outro",F34="Visitante","Outro")</f>
        <v>#N/A</v>
      </c>
      <c r="H34" s="26" t="s">
        <v>77</v>
      </c>
      <c r="I34" s="26" t="s">
        <v>77</v>
      </c>
      <c r="J34" s="28" t="e">
        <f t="shared" ca="1" si="8"/>
        <v>#VALUE!</v>
      </c>
      <c r="K34" s="48"/>
      <c r="L34" s="48"/>
      <c r="M34" s="48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30">
        <f t="shared" si="9"/>
        <v>0</v>
      </c>
    </row>
    <row r="35" spans="1:25" ht="15" customHeight="1" x14ac:dyDescent="0.2">
      <c r="A35" s="38"/>
      <c r="B35" s="62" t="s">
        <v>77</v>
      </c>
      <c r="C35" s="36"/>
      <c r="D35" s="63"/>
      <c r="E35" s="26" t="s">
        <v>77</v>
      </c>
      <c r="F35" s="26" t="s">
        <v>77</v>
      </c>
      <c r="G35" s="27" t="e">
        <f t="array" ref="G35">_xlfn.IFS(F35="Estatutário","Estatutário",F35="Outro","Outro",F35="Substituto","Outro",F35="Visitante","Outro")</f>
        <v>#N/A</v>
      </c>
      <c r="H35" s="26" t="s">
        <v>77</v>
      </c>
      <c r="I35" s="26" t="s">
        <v>77</v>
      </c>
      <c r="J35" s="28" t="e">
        <f t="shared" ca="1" si="0"/>
        <v>#VALUE!</v>
      </c>
      <c r="K35" s="29"/>
      <c r="L35" s="29"/>
      <c r="M35" s="29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0">
        <f t="shared" si="1"/>
        <v>0</v>
      </c>
    </row>
    <row r="36" spans="1:25" ht="15" customHeight="1" x14ac:dyDescent="0.2">
      <c r="A36" s="38"/>
      <c r="B36" s="62" t="s">
        <v>77</v>
      </c>
      <c r="C36" s="30"/>
      <c r="D36" s="63"/>
      <c r="E36" s="26" t="s">
        <v>77</v>
      </c>
      <c r="F36" s="26" t="s">
        <v>77</v>
      </c>
      <c r="G36" s="27" t="e">
        <f t="array" ref="G36">_xlfn.IFS(F36="Estatutário","Estatutário",F36="Outro","Outro",F36="Substituto","Outro",F36="Visitante","Outro")</f>
        <v>#N/A</v>
      </c>
      <c r="H36" s="26" t="s">
        <v>77</v>
      </c>
      <c r="I36" s="26" t="s">
        <v>77</v>
      </c>
      <c r="J36" s="28" t="e">
        <f t="shared" ref="J36:J65" ca="1" si="10">DATEDIF(I36,TODAY(),"M")</f>
        <v>#VALUE!</v>
      </c>
      <c r="K36" s="29"/>
      <c r="L36" s="29"/>
      <c r="M36" s="29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0">
        <f t="shared" ref="Y36:Y65" si="11">SUM(N36:X36)</f>
        <v>0</v>
      </c>
    </row>
    <row r="37" spans="1:25" s="52" customFormat="1" ht="15" customHeight="1" x14ac:dyDescent="0.2">
      <c r="A37" s="46"/>
      <c r="B37" s="62" t="s">
        <v>77</v>
      </c>
      <c r="C37" s="59"/>
      <c r="D37" s="65"/>
      <c r="E37" s="26" t="s">
        <v>77</v>
      </c>
      <c r="F37" s="26" t="s">
        <v>77</v>
      </c>
      <c r="G37" s="47" t="e">
        <f t="array" ref="G37">_xlfn.IFS(F37="Estatutário","Estatutário",F37="Outro","Outro",F37="Substituto","Outro",F37="Visitante","Outro")</f>
        <v>#N/A</v>
      </c>
      <c r="H37" s="26" t="s">
        <v>77</v>
      </c>
      <c r="I37" s="26" t="s">
        <v>77</v>
      </c>
      <c r="J37" s="51" t="e">
        <f t="shared" ca="1" si="10"/>
        <v>#VALUE!</v>
      </c>
      <c r="K37" s="48"/>
      <c r="L37" s="48"/>
      <c r="M37" s="48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50">
        <f t="shared" si="11"/>
        <v>0</v>
      </c>
    </row>
    <row r="38" spans="1:25" ht="15" customHeight="1" x14ac:dyDescent="0.2">
      <c r="A38" s="38"/>
      <c r="B38" s="62" t="s">
        <v>77</v>
      </c>
      <c r="C38" s="30"/>
      <c r="D38" s="63"/>
      <c r="E38" s="26" t="s">
        <v>77</v>
      </c>
      <c r="F38" s="26" t="s">
        <v>77</v>
      </c>
      <c r="G38" s="27" t="e">
        <f t="array" ref="G38">_xlfn.IFS(F38="Estatutário","Estatutário",F38="Outro","Outro",F38="Substituto","Outro",F38="Visitante","Outro")</f>
        <v>#N/A</v>
      </c>
      <c r="H38" s="26" t="s">
        <v>77</v>
      </c>
      <c r="I38" s="26" t="s">
        <v>77</v>
      </c>
      <c r="J38" s="28" t="e">
        <f t="shared" ca="1" si="10"/>
        <v>#VALUE!</v>
      </c>
      <c r="K38" s="29"/>
      <c r="L38" s="29"/>
      <c r="M38" s="29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0">
        <f t="shared" si="11"/>
        <v>0</v>
      </c>
    </row>
    <row r="39" spans="1:25" ht="15" customHeight="1" x14ac:dyDescent="0.2">
      <c r="A39" s="38"/>
      <c r="B39" s="62" t="s">
        <v>77</v>
      </c>
      <c r="C39" s="36"/>
      <c r="D39" s="63"/>
      <c r="E39" s="26" t="s">
        <v>77</v>
      </c>
      <c r="F39" s="26" t="s">
        <v>77</v>
      </c>
      <c r="G39" s="27" t="e">
        <f t="array" ref="G39">_xlfn.IFS(F39="Estatutário","Estatutário",F39="Outro","Outro",F39="Substituto","Outro",F39="Visitante","Outro")</f>
        <v>#N/A</v>
      </c>
      <c r="H39" s="26" t="s">
        <v>77</v>
      </c>
      <c r="I39" s="26" t="s">
        <v>77</v>
      </c>
      <c r="J39" s="28" t="e">
        <f t="shared" ca="1" si="10"/>
        <v>#VALUE!</v>
      </c>
      <c r="K39" s="29"/>
      <c r="L39" s="29"/>
      <c r="M39" s="29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0">
        <f t="shared" si="11"/>
        <v>0</v>
      </c>
    </row>
    <row r="40" spans="1:25" s="52" customFormat="1" ht="15" customHeight="1" x14ac:dyDescent="0.2">
      <c r="A40" s="46"/>
      <c r="B40" s="62" t="s">
        <v>77</v>
      </c>
      <c r="C40" s="59"/>
      <c r="D40" s="65"/>
      <c r="E40" s="26" t="s">
        <v>77</v>
      </c>
      <c r="F40" s="26" t="s">
        <v>77</v>
      </c>
      <c r="G40" s="47" t="e">
        <f t="array" ref="G40">_xlfn.IFS(F40="Estatutário","Estatutário",F40="Outro","Outro",F40="Substituto","Outro",F40="Visitante","Outro")</f>
        <v>#N/A</v>
      </c>
      <c r="H40" s="26" t="s">
        <v>77</v>
      </c>
      <c r="I40" s="26" t="s">
        <v>77</v>
      </c>
      <c r="J40" s="51" t="e">
        <f t="shared" ca="1" si="10"/>
        <v>#VALUE!</v>
      </c>
      <c r="K40" s="48"/>
      <c r="L40" s="48"/>
      <c r="M40" s="48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50">
        <f t="shared" si="11"/>
        <v>0</v>
      </c>
    </row>
    <row r="41" spans="1:25" s="57" customFormat="1" ht="15" customHeight="1" x14ac:dyDescent="0.2">
      <c r="A41" s="40"/>
      <c r="B41" s="62" t="s">
        <v>77</v>
      </c>
      <c r="C41" s="54"/>
      <c r="D41" s="71"/>
      <c r="E41" s="26" t="s">
        <v>77</v>
      </c>
      <c r="F41" s="26" t="s">
        <v>77</v>
      </c>
      <c r="G41" s="55" t="e">
        <f t="array" ref="G41">_xlfn.IFS(F41="Estatutário","Estatutário",F41="Outro","Outro",F41="Substituto","Outro",F41="Visitante","Outro")</f>
        <v>#N/A</v>
      </c>
      <c r="H41" s="26" t="s">
        <v>77</v>
      </c>
      <c r="I41" s="26" t="s">
        <v>77</v>
      </c>
      <c r="J41" s="56" t="e">
        <f t="shared" ca="1" si="10"/>
        <v>#VALUE!</v>
      </c>
      <c r="K41" s="55"/>
      <c r="L41" s="55"/>
      <c r="M41" s="55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4">
        <f t="shared" si="11"/>
        <v>0</v>
      </c>
    </row>
    <row r="42" spans="1:25" ht="15" customHeight="1" x14ac:dyDescent="0.2">
      <c r="A42" s="38"/>
      <c r="B42" s="62" t="s">
        <v>77</v>
      </c>
      <c r="C42" s="36"/>
      <c r="D42" s="63"/>
      <c r="E42" s="26" t="s">
        <v>77</v>
      </c>
      <c r="F42" s="26" t="s">
        <v>77</v>
      </c>
      <c r="G42" s="27" t="e">
        <f t="array" ref="G42">_xlfn.IFS(F42="Estatutário","Estatutário",F42="Outro","Outro",F42="Substituto","Outro",F42="Visitante","Outro")</f>
        <v>#N/A</v>
      </c>
      <c r="H42" s="26" t="s">
        <v>77</v>
      </c>
      <c r="I42" s="26" t="s">
        <v>77</v>
      </c>
      <c r="J42" s="28" t="e">
        <f t="shared" ca="1" si="10"/>
        <v>#VALUE!</v>
      </c>
      <c r="K42" s="29"/>
      <c r="L42" s="29"/>
      <c r="M42" s="29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0">
        <f t="shared" si="11"/>
        <v>0</v>
      </c>
    </row>
    <row r="43" spans="1:25" ht="15" customHeight="1" x14ac:dyDescent="0.2">
      <c r="A43" s="46"/>
      <c r="B43" s="62" t="s">
        <v>77</v>
      </c>
      <c r="C43" s="59"/>
      <c r="D43" s="65"/>
      <c r="E43" s="26" t="s">
        <v>77</v>
      </c>
      <c r="F43" s="26" t="s">
        <v>77</v>
      </c>
      <c r="G43" s="47" t="e">
        <f t="array" ref="G43">_xlfn.IFS(F43="Estatutário","Estatutário",F43="Outro","Outro",F43="Substituto","Outro",F43="Visitante","Outro")</f>
        <v>#N/A</v>
      </c>
      <c r="H43" s="26" t="s">
        <v>77</v>
      </c>
      <c r="I43" s="26" t="s">
        <v>77</v>
      </c>
      <c r="J43" s="28" t="e">
        <f t="shared" ca="1" si="10"/>
        <v>#VALUE!</v>
      </c>
      <c r="K43" s="48"/>
      <c r="L43" s="48"/>
      <c r="M43" s="48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30">
        <f t="shared" si="11"/>
        <v>0</v>
      </c>
    </row>
    <row r="44" spans="1:25" ht="15" customHeight="1" x14ac:dyDescent="0.2">
      <c r="A44" s="38"/>
      <c r="B44" s="62" t="s">
        <v>77</v>
      </c>
      <c r="C44" s="30"/>
      <c r="D44" s="63"/>
      <c r="E44" s="26" t="s">
        <v>77</v>
      </c>
      <c r="F44" s="26" t="s">
        <v>77</v>
      </c>
      <c r="G44" s="27" t="e">
        <f t="array" ref="G44">_xlfn.IFS(F44="Estatutário","Estatutário",F44="Outro","Outro",F44="Substituto","Outro",F44="Visitante","Outro")</f>
        <v>#N/A</v>
      </c>
      <c r="H44" s="26" t="s">
        <v>77</v>
      </c>
      <c r="I44" s="26" t="s">
        <v>77</v>
      </c>
      <c r="J44" s="28" t="e">
        <f t="shared" ca="1" si="10"/>
        <v>#VALUE!</v>
      </c>
      <c r="K44" s="29"/>
      <c r="L44" s="29"/>
      <c r="M44" s="29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0">
        <f t="shared" si="11"/>
        <v>0</v>
      </c>
    </row>
    <row r="45" spans="1:25" ht="15" customHeight="1" x14ac:dyDescent="0.2">
      <c r="A45" s="38"/>
      <c r="B45" s="62" t="s">
        <v>77</v>
      </c>
      <c r="C45" s="30"/>
      <c r="D45" s="63"/>
      <c r="E45" s="26" t="s">
        <v>77</v>
      </c>
      <c r="F45" s="26" t="s">
        <v>77</v>
      </c>
      <c r="G45" s="27" t="e">
        <f t="array" ref="G45">_xlfn.IFS(F45="Estatutário","Estatutário",F45="Outro","Outro",F45="Substituto","Outro",F45="Visitante","Outro")</f>
        <v>#N/A</v>
      </c>
      <c r="H45" s="26" t="s">
        <v>77</v>
      </c>
      <c r="I45" s="26" t="s">
        <v>77</v>
      </c>
      <c r="J45" s="28" t="e">
        <f t="shared" ca="1" si="10"/>
        <v>#VALUE!</v>
      </c>
      <c r="K45" s="29"/>
      <c r="L45" s="29"/>
      <c r="M45" s="29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0">
        <f t="shared" si="11"/>
        <v>0</v>
      </c>
    </row>
    <row r="46" spans="1:25" ht="15" customHeight="1" x14ac:dyDescent="0.2">
      <c r="A46" s="38"/>
      <c r="B46" s="62" t="s">
        <v>77</v>
      </c>
      <c r="C46" s="36"/>
      <c r="D46" s="63"/>
      <c r="E46" s="26" t="s">
        <v>77</v>
      </c>
      <c r="F46" s="26" t="s">
        <v>77</v>
      </c>
      <c r="G46" s="27" t="e">
        <f t="array" ref="G46">_xlfn.IFS(F46="Estatutário","Estatutário",F46="Outro","Outro",F46="Substituto","Outro",F46="Visitante","Outro")</f>
        <v>#N/A</v>
      </c>
      <c r="H46" s="26" t="s">
        <v>77</v>
      </c>
      <c r="I46" s="26" t="s">
        <v>77</v>
      </c>
      <c r="J46" s="28" t="e">
        <f t="shared" ca="1" si="10"/>
        <v>#VALUE!</v>
      </c>
      <c r="K46" s="29"/>
      <c r="L46" s="29"/>
      <c r="M46" s="29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0">
        <f t="shared" si="11"/>
        <v>0</v>
      </c>
    </row>
    <row r="47" spans="1:25" ht="15" customHeight="1" x14ac:dyDescent="0.2">
      <c r="A47" s="38"/>
      <c r="B47" s="62" t="s">
        <v>77</v>
      </c>
      <c r="C47" s="30"/>
      <c r="D47" s="63"/>
      <c r="E47" s="26" t="s">
        <v>77</v>
      </c>
      <c r="F47" s="26" t="s">
        <v>77</v>
      </c>
      <c r="G47" s="27" t="e">
        <f t="array" ref="G47">_xlfn.IFS(F47="Estatutário","Estatutário",F47="Outro","Outro",F47="Substituto","Outro",F47="Visitante","Outro")</f>
        <v>#N/A</v>
      </c>
      <c r="H47" s="26" t="s">
        <v>77</v>
      </c>
      <c r="I47" s="26" t="s">
        <v>77</v>
      </c>
      <c r="J47" s="28" t="e">
        <f t="shared" ca="1" si="10"/>
        <v>#VALUE!</v>
      </c>
      <c r="K47" s="29"/>
      <c r="L47" s="29"/>
      <c r="M47" s="29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0">
        <f t="shared" si="11"/>
        <v>0</v>
      </c>
    </row>
    <row r="48" spans="1:25" ht="15" customHeight="1" x14ac:dyDescent="0.2">
      <c r="A48" s="38"/>
      <c r="B48" s="62" t="s">
        <v>77</v>
      </c>
      <c r="C48" s="36"/>
      <c r="D48" s="63"/>
      <c r="E48" s="26" t="s">
        <v>77</v>
      </c>
      <c r="F48" s="26" t="s">
        <v>77</v>
      </c>
      <c r="G48" s="27" t="e">
        <f t="array" ref="G48">_xlfn.IFS(F48="Estatutário","Estatutário",F48="Outro","Outro",F48="Substituto","Outro",F48="Visitante","Outro")</f>
        <v>#N/A</v>
      </c>
      <c r="H48" s="26" t="s">
        <v>77</v>
      </c>
      <c r="I48" s="26" t="s">
        <v>77</v>
      </c>
      <c r="J48" s="28" t="e">
        <f t="shared" ca="1" si="10"/>
        <v>#VALUE!</v>
      </c>
      <c r="K48" s="29"/>
      <c r="L48" s="29"/>
      <c r="M48" s="29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0">
        <f t="shared" si="11"/>
        <v>0</v>
      </c>
    </row>
    <row r="49" spans="1:25" ht="15" customHeight="1" x14ac:dyDescent="0.2">
      <c r="A49" s="38"/>
      <c r="B49" s="62" t="s">
        <v>77</v>
      </c>
      <c r="C49" s="30"/>
      <c r="D49" s="63"/>
      <c r="E49" s="26" t="s">
        <v>77</v>
      </c>
      <c r="F49" s="26" t="s">
        <v>77</v>
      </c>
      <c r="G49" s="27" t="e">
        <f t="array" ref="G49">_xlfn.IFS(F49="Estatutário","Estatutário",F49="Outro","Outro",F49="Substituto","Outro",F49="Visitante","Outro")</f>
        <v>#N/A</v>
      </c>
      <c r="H49" s="26" t="s">
        <v>77</v>
      </c>
      <c r="I49" s="26" t="s">
        <v>77</v>
      </c>
      <c r="J49" s="28" t="e">
        <f t="shared" ca="1" si="10"/>
        <v>#VALUE!</v>
      </c>
      <c r="K49" s="29"/>
      <c r="L49" s="29"/>
      <c r="M49" s="29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0">
        <f t="shared" si="11"/>
        <v>0</v>
      </c>
    </row>
    <row r="50" spans="1:25" ht="15" customHeight="1" x14ac:dyDescent="0.2">
      <c r="A50" s="38"/>
      <c r="B50" s="62" t="s">
        <v>77</v>
      </c>
      <c r="C50" s="30"/>
      <c r="D50" s="63"/>
      <c r="E50" s="26" t="s">
        <v>77</v>
      </c>
      <c r="F50" s="26" t="s">
        <v>77</v>
      </c>
      <c r="G50" s="27" t="e">
        <f t="array" ref="G50">_xlfn.IFS(F50="Estatutário","Estatutário",F50="Outro","Outro",F50="Substituto","Outro",F50="Visitante","Outro")</f>
        <v>#N/A</v>
      </c>
      <c r="H50" s="26" t="s">
        <v>77</v>
      </c>
      <c r="I50" s="26" t="s">
        <v>77</v>
      </c>
      <c r="J50" s="28" t="e">
        <f t="shared" ca="1" si="10"/>
        <v>#VALUE!</v>
      </c>
      <c r="K50" s="29"/>
      <c r="L50" s="29"/>
      <c r="M50" s="29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0">
        <f t="shared" si="11"/>
        <v>0</v>
      </c>
    </row>
    <row r="51" spans="1:25" ht="15" customHeight="1" x14ac:dyDescent="0.2">
      <c r="A51" s="38"/>
      <c r="B51" s="62" t="s">
        <v>77</v>
      </c>
      <c r="C51" s="30"/>
      <c r="D51" s="63"/>
      <c r="E51" s="26" t="s">
        <v>77</v>
      </c>
      <c r="F51" s="26" t="s">
        <v>77</v>
      </c>
      <c r="G51" s="27" t="e">
        <f t="array" ref="G51">_xlfn.IFS(F51="Estatutário","Estatutário",F51="Outro","Outro",F51="Substituto","Outro",F51="Visitante","Outro")</f>
        <v>#N/A</v>
      </c>
      <c r="H51" s="26" t="s">
        <v>77</v>
      </c>
      <c r="I51" s="26" t="s">
        <v>77</v>
      </c>
      <c r="J51" s="28" t="e">
        <f t="shared" ca="1" si="10"/>
        <v>#VALUE!</v>
      </c>
      <c r="K51" s="29"/>
      <c r="L51" s="29"/>
      <c r="M51" s="29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0">
        <f t="shared" si="11"/>
        <v>0</v>
      </c>
    </row>
    <row r="52" spans="1:25" ht="15" customHeight="1" x14ac:dyDescent="0.2">
      <c r="A52" s="38"/>
      <c r="B52" s="62" t="s">
        <v>77</v>
      </c>
      <c r="C52" s="36"/>
      <c r="D52" s="63"/>
      <c r="E52" s="26" t="s">
        <v>77</v>
      </c>
      <c r="F52" s="26" t="s">
        <v>77</v>
      </c>
      <c r="G52" s="27" t="e">
        <f t="array" ref="G52">_xlfn.IFS(F52="Estatutário","Estatutário",F52="Outro","Outro",F52="Substituto","Outro",F52="Visitante","Outro")</f>
        <v>#N/A</v>
      </c>
      <c r="H52" s="26" t="s">
        <v>77</v>
      </c>
      <c r="I52" s="26" t="s">
        <v>77</v>
      </c>
      <c r="J52" s="28" t="e">
        <f t="shared" ca="1" si="10"/>
        <v>#VALUE!</v>
      </c>
      <c r="K52" s="29"/>
      <c r="L52" s="29"/>
      <c r="M52" s="29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30">
        <f t="shared" si="11"/>
        <v>0</v>
      </c>
    </row>
    <row r="53" spans="1:25" ht="15" customHeight="1" x14ac:dyDescent="0.2">
      <c r="A53" s="38"/>
      <c r="B53" s="62" t="s">
        <v>77</v>
      </c>
      <c r="C53" s="30"/>
      <c r="D53" s="63"/>
      <c r="E53" s="26" t="s">
        <v>77</v>
      </c>
      <c r="F53" s="26" t="s">
        <v>77</v>
      </c>
      <c r="G53" s="27" t="e">
        <f t="array" ref="G53">_xlfn.IFS(F53="Estatutário","Estatutário",F53="Outro","Outro",F53="Substituto","Outro",F53="Visitante","Outro")</f>
        <v>#N/A</v>
      </c>
      <c r="H53" s="26" t="s">
        <v>77</v>
      </c>
      <c r="I53" s="26" t="s">
        <v>77</v>
      </c>
      <c r="J53" s="28" t="e">
        <f t="shared" ca="1" si="10"/>
        <v>#VALUE!</v>
      </c>
      <c r="K53" s="29"/>
      <c r="L53" s="29"/>
      <c r="M53" s="29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30">
        <f t="shared" si="11"/>
        <v>0</v>
      </c>
    </row>
    <row r="54" spans="1:25" ht="15" customHeight="1" x14ac:dyDescent="0.2">
      <c r="A54" s="38"/>
      <c r="B54" s="62" t="s">
        <v>77</v>
      </c>
      <c r="C54" s="30"/>
      <c r="D54" s="63"/>
      <c r="E54" s="26" t="s">
        <v>77</v>
      </c>
      <c r="F54" s="26" t="s">
        <v>77</v>
      </c>
      <c r="G54" s="27" t="e">
        <f t="array" ref="G54">_xlfn.IFS(F54="Estatutário","Estatutário",F54="Outro","Outro",F54="Substituto","Outro",F54="Visitante","Outro")</f>
        <v>#N/A</v>
      </c>
      <c r="H54" s="26" t="s">
        <v>77</v>
      </c>
      <c r="I54" s="26" t="s">
        <v>77</v>
      </c>
      <c r="J54" s="28" t="e">
        <f t="shared" ca="1" si="10"/>
        <v>#VALUE!</v>
      </c>
      <c r="K54" s="29"/>
      <c r="L54" s="29"/>
      <c r="M54" s="29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30">
        <f t="shared" si="11"/>
        <v>0</v>
      </c>
    </row>
    <row r="55" spans="1:25" s="52" customFormat="1" x14ac:dyDescent="0.2">
      <c r="A55" s="46"/>
      <c r="B55" s="62" t="s">
        <v>77</v>
      </c>
      <c r="C55" s="59"/>
      <c r="D55" s="65"/>
      <c r="E55" s="26" t="s">
        <v>77</v>
      </c>
      <c r="F55" s="26" t="s">
        <v>77</v>
      </c>
      <c r="G55" s="47" t="e">
        <f t="array" ref="G55">_xlfn.IFS(F55="Estatutário","Estatutário",F55="Outro","Outro",F55="Substituto","Outro",F55="Visitante","Outro")</f>
        <v>#N/A</v>
      </c>
      <c r="H55" s="26" t="s">
        <v>77</v>
      </c>
      <c r="I55" s="26" t="s">
        <v>77</v>
      </c>
      <c r="J55" s="51" t="e">
        <f t="shared" ca="1" si="10"/>
        <v>#VALUE!</v>
      </c>
      <c r="K55" s="48"/>
      <c r="L55" s="48"/>
      <c r="M55" s="4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0">
        <f t="shared" si="11"/>
        <v>0</v>
      </c>
    </row>
    <row r="56" spans="1:25" x14ac:dyDescent="0.2">
      <c r="A56" s="46"/>
      <c r="B56" s="62" t="s">
        <v>77</v>
      </c>
      <c r="C56" s="59"/>
      <c r="D56" s="65"/>
      <c r="E56" s="26" t="s">
        <v>77</v>
      </c>
      <c r="F56" s="26" t="s">
        <v>77</v>
      </c>
      <c r="G56" s="47" t="e">
        <f t="array" ref="G56">_xlfn.IFS(F56="Estatutário","Estatutário",F56="Outro","Outro",F56="Substituto","Outro",F56="Visitante","Outro")</f>
        <v>#N/A</v>
      </c>
      <c r="H56" s="26" t="s">
        <v>77</v>
      </c>
      <c r="I56" s="26" t="s">
        <v>77</v>
      </c>
      <c r="J56" s="28" t="e">
        <f t="shared" ca="1" si="10"/>
        <v>#VALUE!</v>
      </c>
      <c r="K56" s="48"/>
      <c r="L56" s="48"/>
      <c r="M56" s="48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30">
        <f t="shared" si="11"/>
        <v>0</v>
      </c>
    </row>
    <row r="57" spans="1:25" x14ac:dyDescent="0.2">
      <c r="A57" s="46"/>
      <c r="B57" s="62" t="s">
        <v>77</v>
      </c>
      <c r="C57" s="59"/>
      <c r="D57" s="65"/>
      <c r="E57" s="26" t="s">
        <v>77</v>
      </c>
      <c r="F57" s="26" t="s">
        <v>77</v>
      </c>
      <c r="G57" s="47" t="e">
        <f t="array" ref="G57">_xlfn.IFS(F57="Estatutário","Estatutário",F57="Outro","Outro",F57="Substituto","Outro",F57="Visitante","Outro")</f>
        <v>#N/A</v>
      </c>
      <c r="H57" s="26" t="s">
        <v>77</v>
      </c>
      <c r="I57" s="26" t="s">
        <v>77</v>
      </c>
      <c r="J57" s="28" t="e">
        <f t="shared" ca="1" si="10"/>
        <v>#VALUE!</v>
      </c>
      <c r="K57" s="48"/>
      <c r="L57" s="48"/>
      <c r="M57" s="48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30">
        <f t="shared" si="11"/>
        <v>0</v>
      </c>
    </row>
    <row r="58" spans="1:25" ht="15" customHeight="1" x14ac:dyDescent="0.2">
      <c r="A58" s="25"/>
      <c r="B58" s="62" t="s">
        <v>77</v>
      </c>
      <c r="C58" s="60"/>
      <c r="D58" s="63"/>
      <c r="E58" s="26" t="s">
        <v>77</v>
      </c>
      <c r="F58" s="26" t="s">
        <v>77</v>
      </c>
      <c r="G58" s="27" t="e">
        <f t="array" ref="G58">_xlfn.IFS(F58="Estatutário","Estatutário",F58="Outro","Outro",F58="Substituto","Outro",F58="Visitante","Outro")</f>
        <v>#N/A</v>
      </c>
      <c r="H58" s="26" t="s">
        <v>77</v>
      </c>
      <c r="I58" s="26" t="s">
        <v>77</v>
      </c>
      <c r="J58" s="28" t="e">
        <f t="shared" ca="1" si="10"/>
        <v>#VALUE!</v>
      </c>
      <c r="K58" s="29"/>
      <c r="L58" s="29"/>
      <c r="M58" s="29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30">
        <f t="shared" si="11"/>
        <v>0</v>
      </c>
    </row>
    <row r="59" spans="1:25" ht="15" customHeight="1" x14ac:dyDescent="0.2">
      <c r="A59" s="25"/>
      <c r="B59" s="62" t="s">
        <v>77</v>
      </c>
      <c r="C59" s="60"/>
      <c r="D59" s="63"/>
      <c r="E59" s="26" t="s">
        <v>77</v>
      </c>
      <c r="F59" s="26" t="s">
        <v>77</v>
      </c>
      <c r="G59" s="27" t="e">
        <f t="array" ref="G59">_xlfn.IFS(F59="Estatutário","Estatutário",F59="Outro","Outro",F59="Substituto","Outro",F59="Visitante","Outro")</f>
        <v>#N/A</v>
      </c>
      <c r="H59" s="26" t="s">
        <v>77</v>
      </c>
      <c r="I59" s="26" t="s">
        <v>77</v>
      </c>
      <c r="J59" s="28" t="e">
        <f t="shared" ca="1" si="10"/>
        <v>#VALUE!</v>
      </c>
      <c r="K59" s="29"/>
      <c r="L59" s="29"/>
      <c r="M59" s="29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30">
        <f t="shared" si="11"/>
        <v>0</v>
      </c>
    </row>
    <row r="60" spans="1:25" ht="15" customHeight="1" x14ac:dyDescent="0.2">
      <c r="A60" s="25"/>
      <c r="B60" s="62" t="s">
        <v>77</v>
      </c>
      <c r="C60" s="60"/>
      <c r="D60" s="63"/>
      <c r="E60" s="26" t="s">
        <v>77</v>
      </c>
      <c r="F60" s="26" t="s">
        <v>77</v>
      </c>
      <c r="G60" s="27" t="e">
        <f t="array" ref="G60">_xlfn.IFS(F60="Estatutário","Estatutário",F60="Outro","Outro",F60="Substituto","Outro",F60="Visitante","Outro")</f>
        <v>#N/A</v>
      </c>
      <c r="H60" s="26" t="s">
        <v>77</v>
      </c>
      <c r="I60" s="26" t="s">
        <v>77</v>
      </c>
      <c r="J60" s="28" t="e">
        <f t="shared" ca="1" si="10"/>
        <v>#VALUE!</v>
      </c>
      <c r="K60" s="29"/>
      <c r="L60" s="29"/>
      <c r="M60" s="29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30">
        <f t="shared" si="11"/>
        <v>0</v>
      </c>
    </row>
    <row r="61" spans="1:25" ht="15" customHeight="1" x14ac:dyDescent="0.2">
      <c r="A61" s="25"/>
      <c r="B61" s="62" t="s">
        <v>77</v>
      </c>
      <c r="C61" s="60"/>
      <c r="D61" s="63"/>
      <c r="E61" s="26" t="s">
        <v>77</v>
      </c>
      <c r="F61" s="26" t="s">
        <v>77</v>
      </c>
      <c r="G61" s="27" t="e">
        <f t="array" ref="G61">_xlfn.IFS(F61="Estatutário","Estatutário",F61="Outro","Outro",F61="Substituto","Outro",F61="Visitante","Outro")</f>
        <v>#N/A</v>
      </c>
      <c r="H61" s="26" t="s">
        <v>77</v>
      </c>
      <c r="I61" s="26" t="s">
        <v>77</v>
      </c>
      <c r="J61" s="28" t="e">
        <f t="shared" ca="1" si="10"/>
        <v>#VALUE!</v>
      </c>
      <c r="K61" s="29"/>
      <c r="L61" s="29"/>
      <c r="M61" s="29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30">
        <f t="shared" si="11"/>
        <v>0</v>
      </c>
    </row>
    <row r="62" spans="1:25" ht="15" customHeight="1" x14ac:dyDescent="0.2">
      <c r="A62" s="25"/>
      <c r="B62" s="62" t="s">
        <v>77</v>
      </c>
      <c r="C62" s="60"/>
      <c r="D62" s="63"/>
      <c r="E62" s="26" t="s">
        <v>77</v>
      </c>
      <c r="F62" s="26" t="s">
        <v>77</v>
      </c>
      <c r="G62" s="27" t="e">
        <f t="array" ref="G62">_xlfn.IFS(F62="Estatutário","Estatutário",F62="Outro","Outro",F62="Substituto","Outro",F62="Visitante","Outro")</f>
        <v>#N/A</v>
      </c>
      <c r="H62" s="26" t="s">
        <v>77</v>
      </c>
      <c r="I62" s="26" t="s">
        <v>77</v>
      </c>
      <c r="J62" s="28" t="e">
        <f t="shared" ca="1" si="10"/>
        <v>#VALUE!</v>
      </c>
      <c r="K62" s="29"/>
      <c r="L62" s="29"/>
      <c r="M62" s="29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30">
        <f t="shared" si="11"/>
        <v>0</v>
      </c>
    </row>
    <row r="63" spans="1:25" ht="15" customHeight="1" x14ac:dyDescent="0.2">
      <c r="A63" s="25"/>
      <c r="B63" s="63" t="s">
        <v>77</v>
      </c>
      <c r="C63" s="60"/>
      <c r="D63" s="63"/>
      <c r="E63" s="26" t="s">
        <v>77</v>
      </c>
      <c r="F63" s="26" t="s">
        <v>77</v>
      </c>
      <c r="G63" s="27" t="e">
        <f t="array" ref="G63">_xlfn.IFS(F63="Estatutário","Estatutário",F63="Outro","Outro",F63="Substituto","Outro",F63="Visitante","Outro")</f>
        <v>#N/A</v>
      </c>
      <c r="H63" s="26" t="s">
        <v>77</v>
      </c>
      <c r="I63" s="26" t="s">
        <v>77</v>
      </c>
      <c r="J63" s="28" t="e">
        <f t="shared" ca="1" si="10"/>
        <v>#VALUE!</v>
      </c>
      <c r="K63" s="29"/>
      <c r="L63" s="29"/>
      <c r="M63" s="29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30">
        <f t="shared" si="11"/>
        <v>0</v>
      </c>
    </row>
    <row r="64" spans="1:25" ht="15" customHeight="1" x14ac:dyDescent="0.2">
      <c r="A64" s="25"/>
      <c r="B64" s="63" t="s">
        <v>77</v>
      </c>
      <c r="C64" s="60"/>
      <c r="D64" s="63"/>
      <c r="E64" s="26" t="s">
        <v>77</v>
      </c>
      <c r="F64" s="26" t="s">
        <v>77</v>
      </c>
      <c r="G64" s="27" t="e">
        <f t="array" ref="G64">_xlfn.IFS(F64="Estatutário","Estatutário",F64="Outro","Outro",F64="Substituto","Outro",F64="Visitante","Outro")</f>
        <v>#N/A</v>
      </c>
      <c r="H64" s="26" t="s">
        <v>77</v>
      </c>
      <c r="I64" s="26" t="s">
        <v>77</v>
      </c>
      <c r="J64" s="28" t="e">
        <f t="shared" ca="1" si="10"/>
        <v>#VALUE!</v>
      </c>
      <c r="K64" s="29"/>
      <c r="L64" s="29"/>
      <c r="M64" s="29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30">
        <f t="shared" si="11"/>
        <v>0</v>
      </c>
    </row>
    <row r="65" spans="1:25" ht="15" customHeight="1" x14ac:dyDescent="0.2">
      <c r="A65" s="25"/>
      <c r="B65" s="63" t="s">
        <v>77</v>
      </c>
      <c r="C65" s="60"/>
      <c r="D65" s="63"/>
      <c r="E65" s="26" t="s">
        <v>77</v>
      </c>
      <c r="F65" s="26" t="s">
        <v>77</v>
      </c>
      <c r="G65" s="27" t="e">
        <f t="array" ref="G65">_xlfn.IFS(F65="Estatutário","Estatutário",F65="Outro","Outro",F65="Substituto","Outro",F65="Visitante","Outro")</f>
        <v>#N/A</v>
      </c>
      <c r="H65" s="26" t="s">
        <v>77</v>
      </c>
      <c r="I65" s="26" t="s">
        <v>77</v>
      </c>
      <c r="J65" s="28" t="e">
        <f t="shared" ca="1" si="10"/>
        <v>#VALUE!</v>
      </c>
      <c r="K65" s="29"/>
      <c r="L65" s="29"/>
      <c r="M65" s="29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30">
        <f t="shared" si="11"/>
        <v>0</v>
      </c>
    </row>
  </sheetData>
  <mergeCells count="18">
    <mergeCell ref="K2:K3"/>
    <mergeCell ref="L2:L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M2:M3"/>
    <mergeCell ref="N2:T2"/>
    <mergeCell ref="U2:X2"/>
    <mergeCell ref="Y2:Y3"/>
    <mergeCell ref="N1:T1"/>
    <mergeCell ref="U1:X1"/>
  </mergeCells>
  <dataValidations count="4">
    <dataValidation type="list" showErrorMessage="1" error="Escolha uma das opções cadastradas acionando a seta ao lado da célula. _x000a_Os únicos títulos acadêmicos válidos são graduação, especialização, mestrado e doutorado." sqref="E4:E65" xr:uid="{14D59253-AAE5-3648-B265-D8BB8088BFDE}">
      <formula1>"...,Graduação,Especialização,Mestrado,Doutorado"</formula1>
      <formula2>0</formula2>
    </dataValidation>
    <dataValidation type="list" allowBlank="1" showInputMessage="1" showErrorMessage="1" error="Escolha uma das opções já cadastradas usando a seta ao lado da célula" sqref="H4:I65" xr:uid="{00000000-0002-0000-0100-000001000000}">
      <formula1>"...,DE,40h,20h"</formula1>
      <formula2>0</formula2>
    </dataValidation>
    <dataValidation type="list" showErrorMessage="1" error="Escolha uma das opções cadastradas acionando a seta ao lado da célula. _x000a_Obs.: Pós-doutorado não é título acadêmico. " sqref="F4:F65" xr:uid="{8C2AB865-84D8-F042-B8C7-EB28B37094AD}">
      <formula1>"...,Estatutário,Substituto,Visitante,Outro"</formula1>
      <formula2>0</formula2>
    </dataValidation>
    <dataValidation type="list" showInputMessage="1" showErrorMessage="1" sqref="B4:B65" xr:uid="{00000000-0002-0000-0100-000003000000}">
      <formula1>"...,Docente,Tutor,Docente e tutor"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opLeftCell="A7" zoomScaleNormal="100" workbookViewId="0">
      <selection activeCell="G11" sqref="G11"/>
    </sheetView>
  </sheetViews>
  <sheetFormatPr baseColWidth="10" defaultColWidth="8.83203125" defaultRowHeight="15" x14ac:dyDescent="0.2"/>
  <cols>
    <col min="1" max="1" width="8.6640625" customWidth="1"/>
    <col min="2" max="3" width="13.83203125" customWidth="1"/>
    <col min="4" max="1025" width="8.6640625" customWidth="1"/>
  </cols>
  <sheetData>
    <row r="1" spans="1:4" x14ac:dyDescent="0.2">
      <c r="C1" s="95" t="s">
        <v>78</v>
      </c>
      <c r="D1" s="95"/>
    </row>
    <row r="2" spans="1:4" x14ac:dyDescent="0.2">
      <c r="C2" t="s">
        <v>79</v>
      </c>
      <c r="D2" t="s">
        <v>80</v>
      </c>
    </row>
    <row r="3" spans="1:4" ht="15" customHeight="1" x14ac:dyDescent="0.2">
      <c r="A3" s="96" t="s">
        <v>81</v>
      </c>
      <c r="B3" s="31">
        <v>1</v>
      </c>
      <c r="C3" s="6" t="s">
        <v>82</v>
      </c>
      <c r="D3" s="6" t="s">
        <v>82</v>
      </c>
    </row>
    <row r="4" spans="1:4" x14ac:dyDescent="0.2">
      <c r="A4" s="96"/>
      <c r="B4" s="31">
        <v>2</v>
      </c>
      <c r="C4" s="6" t="s">
        <v>82</v>
      </c>
      <c r="D4" s="6" t="s">
        <v>82</v>
      </c>
    </row>
    <row r="5" spans="1:4" x14ac:dyDescent="0.2">
      <c r="A5" s="96"/>
      <c r="B5" s="31">
        <v>3</v>
      </c>
      <c r="C5" s="6" t="s">
        <v>82</v>
      </c>
      <c r="D5" s="6" t="s">
        <v>82</v>
      </c>
    </row>
    <row r="6" spans="1:4" x14ac:dyDescent="0.2">
      <c r="A6" s="96"/>
      <c r="B6" s="31">
        <v>4</v>
      </c>
      <c r="C6" s="6" t="s">
        <v>82</v>
      </c>
      <c r="D6" s="6" t="s">
        <v>82</v>
      </c>
    </row>
    <row r="7" spans="1:4" x14ac:dyDescent="0.2">
      <c r="A7" s="96"/>
      <c r="B7" s="31">
        <v>5</v>
      </c>
      <c r="C7" s="6" t="s">
        <v>82</v>
      </c>
      <c r="D7" s="6" t="s">
        <v>82</v>
      </c>
    </row>
    <row r="8" spans="1:4" x14ac:dyDescent="0.2">
      <c r="A8" s="96"/>
      <c r="B8" s="31">
        <v>6</v>
      </c>
      <c r="C8" s="6" t="s">
        <v>82</v>
      </c>
      <c r="D8" s="6" t="s">
        <v>83</v>
      </c>
    </row>
    <row r="9" spans="1:4" x14ac:dyDescent="0.2">
      <c r="A9" s="96"/>
      <c r="B9" s="31">
        <v>7</v>
      </c>
      <c r="C9" s="6" t="s">
        <v>82</v>
      </c>
      <c r="D9" s="6" t="s">
        <v>83</v>
      </c>
    </row>
    <row r="10" spans="1:4" x14ac:dyDescent="0.2">
      <c r="A10" s="96"/>
      <c r="B10" s="31">
        <v>8</v>
      </c>
      <c r="C10" s="6" t="s">
        <v>82</v>
      </c>
      <c r="D10" s="6" t="s">
        <v>83</v>
      </c>
    </row>
    <row r="11" spans="1:4" x14ac:dyDescent="0.2">
      <c r="A11" s="96"/>
      <c r="B11" s="31">
        <v>9</v>
      </c>
      <c r="C11" s="6" t="s">
        <v>82</v>
      </c>
      <c r="D11" s="6" t="s">
        <v>83</v>
      </c>
    </row>
    <row r="12" spans="1:4" x14ac:dyDescent="0.2">
      <c r="A12" s="96"/>
      <c r="B12" s="31">
        <v>10</v>
      </c>
      <c r="C12" s="6" t="s">
        <v>82</v>
      </c>
      <c r="D12" s="6" t="s">
        <v>84</v>
      </c>
    </row>
    <row r="13" spans="1:4" x14ac:dyDescent="0.2">
      <c r="A13" s="96"/>
      <c r="B13" s="31">
        <v>11</v>
      </c>
      <c r="C13" s="6" t="s">
        <v>83</v>
      </c>
      <c r="D13" s="6" t="s">
        <v>84</v>
      </c>
    </row>
    <row r="14" spans="1:4" x14ac:dyDescent="0.2">
      <c r="A14" s="96"/>
      <c r="B14" s="31">
        <v>12</v>
      </c>
      <c r="C14" s="6" t="s">
        <v>83</v>
      </c>
      <c r="D14" s="6" t="s">
        <v>84</v>
      </c>
    </row>
    <row r="15" spans="1:4" x14ac:dyDescent="0.2">
      <c r="A15" s="96"/>
      <c r="B15" s="31">
        <v>13</v>
      </c>
      <c r="C15" s="6" t="s">
        <v>83</v>
      </c>
      <c r="D15" s="6" t="s">
        <v>84</v>
      </c>
    </row>
    <row r="16" spans="1:4" x14ac:dyDescent="0.2">
      <c r="A16" s="96"/>
      <c r="B16" s="31">
        <v>14</v>
      </c>
      <c r="C16" s="6" t="s">
        <v>83</v>
      </c>
      <c r="D16" s="6" t="s">
        <v>84</v>
      </c>
    </row>
    <row r="17" spans="1:4" x14ac:dyDescent="0.2">
      <c r="A17" s="96"/>
      <c r="B17" s="31">
        <v>15</v>
      </c>
      <c r="C17" s="6" t="s">
        <v>83</v>
      </c>
      <c r="D17" s="6" t="s">
        <v>84</v>
      </c>
    </row>
    <row r="18" spans="1:4" x14ac:dyDescent="0.2">
      <c r="A18" s="96"/>
      <c r="B18" s="31">
        <v>16</v>
      </c>
      <c r="C18" s="6" t="s">
        <v>83</v>
      </c>
      <c r="D18" s="6" t="s">
        <v>84</v>
      </c>
    </row>
    <row r="19" spans="1:4" x14ac:dyDescent="0.2">
      <c r="A19" s="96"/>
      <c r="B19" s="31">
        <v>17</v>
      </c>
      <c r="C19" s="6" t="s">
        <v>83</v>
      </c>
      <c r="D19" s="6" t="s">
        <v>84</v>
      </c>
    </row>
    <row r="20" spans="1:4" x14ac:dyDescent="0.2">
      <c r="A20" s="96"/>
      <c r="B20" s="31">
        <v>18</v>
      </c>
      <c r="C20" s="6" t="s">
        <v>83</v>
      </c>
      <c r="D20" s="6" t="s">
        <v>84</v>
      </c>
    </row>
    <row r="21" spans="1:4" x14ac:dyDescent="0.2">
      <c r="A21" s="96"/>
      <c r="B21" s="31">
        <v>19</v>
      </c>
      <c r="C21" s="6" t="s">
        <v>83</v>
      </c>
      <c r="D21" s="6" t="s">
        <v>84</v>
      </c>
    </row>
    <row r="22" spans="1:4" x14ac:dyDescent="0.2">
      <c r="A22" s="96"/>
      <c r="B22" s="31">
        <v>20</v>
      </c>
      <c r="C22" t="s">
        <v>84</v>
      </c>
      <c r="D22" s="6" t="s">
        <v>84</v>
      </c>
    </row>
    <row r="23" spans="1:4" x14ac:dyDescent="0.2">
      <c r="A23" s="96"/>
      <c r="B23" s="31">
        <v>21</v>
      </c>
      <c r="C23" t="s">
        <v>84</v>
      </c>
    </row>
    <row r="24" spans="1:4" x14ac:dyDescent="0.2">
      <c r="A24" s="96"/>
      <c r="B24" s="31">
        <v>22</v>
      </c>
      <c r="C24" t="s">
        <v>84</v>
      </c>
    </row>
    <row r="25" spans="1:4" x14ac:dyDescent="0.2">
      <c r="A25" s="96"/>
      <c r="B25" s="31">
        <v>23</v>
      </c>
      <c r="C25" t="s">
        <v>84</v>
      </c>
    </row>
    <row r="26" spans="1:4" x14ac:dyDescent="0.2">
      <c r="A26" s="96"/>
      <c r="B26" s="31">
        <v>24</v>
      </c>
      <c r="C26" t="s">
        <v>84</v>
      </c>
    </row>
    <row r="27" spans="1:4" x14ac:dyDescent="0.2">
      <c r="A27" s="96"/>
      <c r="B27" s="31">
        <v>25</v>
      </c>
      <c r="C27" t="s">
        <v>84</v>
      </c>
    </row>
    <row r="28" spans="1:4" x14ac:dyDescent="0.2">
      <c r="A28" s="96"/>
      <c r="B28" s="31">
        <v>26</v>
      </c>
      <c r="C28" t="s">
        <v>84</v>
      </c>
    </row>
    <row r="29" spans="1:4" x14ac:dyDescent="0.2">
      <c r="A29" s="96"/>
      <c r="B29" s="31">
        <v>27</v>
      </c>
      <c r="C29" t="s">
        <v>84</v>
      </c>
    </row>
    <row r="30" spans="1:4" x14ac:dyDescent="0.2">
      <c r="A30" s="96"/>
      <c r="B30" s="31">
        <v>28</v>
      </c>
      <c r="C30" t="s">
        <v>84</v>
      </c>
    </row>
    <row r="31" spans="1:4" x14ac:dyDescent="0.2">
      <c r="A31" s="96"/>
      <c r="B31" s="31">
        <v>29</v>
      </c>
      <c r="C31" t="s">
        <v>84</v>
      </c>
    </row>
    <row r="32" spans="1:4" x14ac:dyDescent="0.2">
      <c r="A32" s="96"/>
      <c r="B32" s="31">
        <v>30</v>
      </c>
      <c r="C32" t="s">
        <v>84</v>
      </c>
    </row>
    <row r="33" spans="1:3" x14ac:dyDescent="0.2">
      <c r="A33" s="96"/>
      <c r="B33" s="31">
        <v>31</v>
      </c>
      <c r="C33" t="s">
        <v>84</v>
      </c>
    </row>
    <row r="34" spans="1:3" x14ac:dyDescent="0.2">
      <c r="A34" s="96"/>
      <c r="B34" s="31">
        <v>32</v>
      </c>
      <c r="C34" t="s">
        <v>84</v>
      </c>
    </row>
    <row r="35" spans="1:3" x14ac:dyDescent="0.2">
      <c r="A35" s="96"/>
      <c r="B35" s="31">
        <v>33</v>
      </c>
      <c r="C35" t="s">
        <v>84</v>
      </c>
    </row>
    <row r="36" spans="1:3" x14ac:dyDescent="0.2">
      <c r="A36" s="96"/>
      <c r="B36" s="31">
        <v>34</v>
      </c>
      <c r="C36" t="s">
        <v>84</v>
      </c>
    </row>
    <row r="37" spans="1:3" x14ac:dyDescent="0.2">
      <c r="A37" s="96"/>
      <c r="B37" s="31">
        <v>35</v>
      </c>
      <c r="C37" t="s">
        <v>84</v>
      </c>
    </row>
    <row r="38" spans="1:3" x14ac:dyDescent="0.2">
      <c r="A38" s="96"/>
      <c r="B38" s="31">
        <v>36</v>
      </c>
      <c r="C38" t="s">
        <v>84</v>
      </c>
    </row>
    <row r="39" spans="1:3" x14ac:dyDescent="0.2">
      <c r="A39" s="96"/>
      <c r="B39" s="31">
        <v>37</v>
      </c>
      <c r="C39" t="s">
        <v>84</v>
      </c>
    </row>
    <row r="40" spans="1:3" x14ac:dyDescent="0.2">
      <c r="A40" s="96"/>
      <c r="B40" s="31">
        <v>38</v>
      </c>
      <c r="C40" t="s">
        <v>84</v>
      </c>
    </row>
    <row r="41" spans="1:3" x14ac:dyDescent="0.2">
      <c r="A41" s="96"/>
      <c r="B41" s="31">
        <v>39</v>
      </c>
      <c r="C41" t="s">
        <v>84</v>
      </c>
    </row>
    <row r="42" spans="1:3" x14ac:dyDescent="0.2">
      <c r="A42" s="96"/>
      <c r="B42" s="31">
        <v>40</v>
      </c>
      <c r="C42" t="s">
        <v>84</v>
      </c>
    </row>
  </sheetData>
  <mergeCells count="2">
    <mergeCell ref="C1:D1"/>
    <mergeCell ref="A3:A4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activeCell="E13" sqref="E13"/>
    </sheetView>
  </sheetViews>
  <sheetFormatPr baseColWidth="10" defaultColWidth="8.83203125" defaultRowHeight="15" x14ac:dyDescent="0.2"/>
  <cols>
    <col min="1" max="1" width="60.5" customWidth="1"/>
    <col min="2" max="2" width="12.6640625" customWidth="1"/>
    <col min="3" max="1025" width="8.6640625" customWidth="1"/>
  </cols>
  <sheetData>
    <row r="1" spans="1:3" ht="40.5" customHeight="1" x14ac:dyDescent="0.2">
      <c r="A1" s="32" t="s">
        <v>85</v>
      </c>
      <c r="B1" s="33" t="s">
        <v>86</v>
      </c>
      <c r="C1" s="34" t="s">
        <v>87</v>
      </c>
    </row>
    <row r="2" spans="1:3" x14ac:dyDescent="0.2">
      <c r="A2" s="35" t="s">
        <v>88</v>
      </c>
      <c r="B2" s="36">
        <f>COUNTA('Dados docentes'!C4:C65)</f>
        <v>0</v>
      </c>
      <c r="C2" s="36"/>
    </row>
    <row r="3" spans="1:3" x14ac:dyDescent="0.2">
      <c r="A3" s="35" t="s">
        <v>89</v>
      </c>
      <c r="B3" s="36">
        <f>COUNTIFS('Dados docentes'!$C$4:$C$65,"&gt;0",'Dados docentes'!$Y$4:$Y$65,"0")</f>
        <v>0</v>
      </c>
      <c r="C3" s="37" t="e">
        <f>B3/$B$2</f>
        <v>#DIV/0!</v>
      </c>
    </row>
    <row r="4" spans="1:3" x14ac:dyDescent="0.2">
      <c r="A4" s="35" t="s">
        <v>90</v>
      </c>
      <c r="B4" s="36">
        <f>COUNTIFS('Dados docentes'!$C$4:$C$65,"&gt;0",'Dados docentes'!$Y$4:$Y$65,"&gt;=1")</f>
        <v>0</v>
      </c>
      <c r="C4" s="37" t="e">
        <f>B4/$B$2</f>
        <v>#DIV/0!</v>
      </c>
    </row>
    <row r="5" spans="1:3" x14ac:dyDescent="0.2">
      <c r="A5" s="35" t="s">
        <v>91</v>
      </c>
      <c r="B5" s="36">
        <f>COUNTIFS('Dados docentes'!$C$4:$C$65,"&gt;0",'Dados docentes'!$Y$4:$Y$65,"&gt;=4")</f>
        <v>0</v>
      </c>
      <c r="C5" s="37" t="e">
        <f>B5/$B$2</f>
        <v>#DIV/0!</v>
      </c>
    </row>
    <row r="6" spans="1:3" x14ac:dyDescent="0.2">
      <c r="A6" s="35" t="s">
        <v>92</v>
      </c>
      <c r="B6" s="36">
        <f>COUNTIFS('Dados docentes'!$C$4:$C$65,"&gt;0",'Dados docentes'!$Y$4:$Y$65,"&gt;=7")</f>
        <v>0</v>
      </c>
      <c r="C6" s="37" t="e">
        <f>B6/$B$2</f>
        <v>#DIV/0!</v>
      </c>
    </row>
    <row r="7" spans="1:3" x14ac:dyDescent="0.2">
      <c r="A7" s="35" t="s">
        <v>93</v>
      </c>
      <c r="B7" s="36">
        <f>COUNTIFS('Dados docentes'!$C$4:$C$65,"&gt;0",'Dados docentes'!$Y$4:$Y$65,"&gt;=9")</f>
        <v>0</v>
      </c>
      <c r="C7" s="37" t="e">
        <f>B7/$B$2</f>
        <v>#DIV/0!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Orientações Gerais</vt:lpstr>
      <vt:lpstr>Dados docentes</vt:lpstr>
      <vt:lpstr>Planilha1</vt:lpstr>
      <vt:lpstr>Resumo Produções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Arana</cp:lastModifiedBy>
  <cp:revision>3</cp:revision>
  <dcterms:created xsi:type="dcterms:W3CDTF">2020-10-06T18:19:40Z</dcterms:created>
  <dcterms:modified xsi:type="dcterms:W3CDTF">2023-08-06T21:05:11Z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