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rana/dev/excript/Map&amp;MEC/DADOS_MEC/"/>
    </mc:Choice>
  </mc:AlternateContent>
  <xr:revisionPtr revIDLastSave="0" documentId="13_ncr:1_{8559A802-E6F4-9E41-86A0-FEA0EB9B2CF2}" xr6:coauthVersionLast="47" xr6:coauthVersionMax="47" xr10:uidLastSave="{00000000-0000-0000-0000-000000000000}"/>
  <bookViews>
    <workbookView xWindow="980" yWindow="500" windowWidth="21840" windowHeight="14460" tabRatio="500" activeTab="1" xr2:uid="{00000000-000D-0000-FFFF-FFFF00000000}"/>
  </bookViews>
  <sheets>
    <sheet name="Orientações Gerais" sheetId="1" r:id="rId1"/>
    <sheet name="Dados docentes" sheetId="2" r:id="rId2"/>
    <sheet name="Planilha1" sheetId="3" state="hidden" r:id="rId3"/>
    <sheet name="Resumo Produções" sheetId="4" r:id="rId4"/>
  </sheets>
  <definedNames>
    <definedName name="D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0" i="2" l="1" a="1"/>
  <c r="I30" i="2" s="1"/>
  <c r="I12" i="2" a="1"/>
  <c r="I12" i="2" s="1"/>
  <c r="I16" i="2" a="1"/>
  <c r="I16" i="2" s="1"/>
  <c r="I22" i="2" a="1"/>
  <c r="I22" i="2" s="1"/>
  <c r="I19" i="2" a="1"/>
  <c r="I19" i="2" s="1"/>
  <c r="I57" i="2" a="1"/>
  <c r="I57" i="2" s="1"/>
  <c r="I56" i="2" a="1"/>
  <c r="I56" i="2" s="1"/>
  <c r="I55" i="2" l="1" a="1"/>
  <c r="I55" i="2" s="1"/>
  <c r="L55" i="2"/>
  <c r="I43" i="2" a="1"/>
  <c r="I43" i="2" s="1"/>
  <c r="I40" i="2" a="1"/>
  <c r="I40" i="2" s="1"/>
  <c r="I37" i="2" a="1"/>
  <c r="I37" i="2" s="1"/>
  <c r="I34" i="2" a="1"/>
  <c r="I34" i="2" s="1"/>
  <c r="AB33" i="2"/>
  <c r="I33" i="2" a="1"/>
  <c r="I33" i="2" s="1"/>
  <c r="L33" i="2"/>
  <c r="AB55" i="2" l="1"/>
  <c r="AB57" i="2"/>
  <c r="L57" i="2"/>
  <c r="AB56" i="2"/>
  <c r="L56" i="2"/>
  <c r="AB43" i="2"/>
  <c r="L43" i="2"/>
  <c r="AB40" i="2"/>
  <c r="L40" i="2"/>
  <c r="AB37" i="2"/>
  <c r="L37" i="2"/>
  <c r="AB34" i="2"/>
  <c r="L34" i="2"/>
  <c r="AB22" i="2"/>
  <c r="L22" i="2"/>
  <c r="AB19" i="2"/>
  <c r="L19" i="2"/>
  <c r="AB18" i="2"/>
  <c r="L18" i="2"/>
  <c r="I18" i="2" a="1"/>
  <c r="I18" i="2" s="1"/>
  <c r="I5" i="2" a="1"/>
  <c r="I5" i="2" s="1"/>
  <c r="AB5" i="2"/>
  <c r="L5" i="2"/>
  <c r="I38" i="2" a="1"/>
  <c r="I38" i="2" s="1"/>
  <c r="L38" i="2"/>
  <c r="AB38" i="2"/>
  <c r="B2" i="4" l="1"/>
  <c r="AB65" i="2"/>
  <c r="L65" i="2"/>
  <c r="I65" i="2" a="1"/>
  <c r="I65" i="2" s="1"/>
  <c r="AB64" i="2"/>
  <c r="L64" i="2"/>
  <c r="I64" i="2" a="1"/>
  <c r="I64" i="2" s="1"/>
  <c r="AB63" i="2"/>
  <c r="L63" i="2"/>
  <c r="I63" i="2" a="1"/>
  <c r="I63" i="2" s="1"/>
  <c r="AB62" i="2"/>
  <c r="L62" i="2"/>
  <c r="I62" i="2" a="1"/>
  <c r="I62" i="2" s="1"/>
  <c r="AB61" i="2"/>
  <c r="L61" i="2"/>
  <c r="I61" i="2" a="1"/>
  <c r="I61" i="2" s="1"/>
  <c r="AB60" i="2"/>
  <c r="L60" i="2"/>
  <c r="I60" i="2" a="1"/>
  <c r="I60" i="2" s="1"/>
  <c r="AB59" i="2"/>
  <c r="L59" i="2"/>
  <c r="I59" i="2" a="1"/>
  <c r="I59" i="2" s="1"/>
  <c r="AB58" i="2"/>
  <c r="L58" i="2"/>
  <c r="I58" i="2" a="1"/>
  <c r="I58" i="2" s="1"/>
  <c r="AB54" i="2"/>
  <c r="L54" i="2"/>
  <c r="I54" i="2" a="1"/>
  <c r="I54" i="2" s="1"/>
  <c r="AB53" i="2"/>
  <c r="L53" i="2"/>
  <c r="I53" i="2" a="1"/>
  <c r="I53" i="2" s="1"/>
  <c r="AB52" i="2"/>
  <c r="L52" i="2"/>
  <c r="I52" i="2" a="1"/>
  <c r="I52" i="2" s="1"/>
  <c r="AB51" i="2"/>
  <c r="L51" i="2"/>
  <c r="I51" i="2" a="1"/>
  <c r="I51" i="2" s="1"/>
  <c r="AB50" i="2"/>
  <c r="L50" i="2"/>
  <c r="I50" i="2" a="1"/>
  <c r="I50" i="2" s="1"/>
  <c r="AB49" i="2"/>
  <c r="L49" i="2"/>
  <c r="I49" i="2" a="1"/>
  <c r="I49" i="2" s="1"/>
  <c r="AB48" i="2"/>
  <c r="L48" i="2"/>
  <c r="I48" i="2" a="1"/>
  <c r="I48" i="2" s="1"/>
  <c r="AB47" i="2"/>
  <c r="L47" i="2"/>
  <c r="I47" i="2" a="1"/>
  <c r="I47" i="2" s="1"/>
  <c r="AB46" i="2"/>
  <c r="L46" i="2"/>
  <c r="I46" i="2" a="1"/>
  <c r="I46" i="2" s="1"/>
  <c r="AB45" i="2"/>
  <c r="L45" i="2"/>
  <c r="I45" i="2" a="1"/>
  <c r="I45" i="2" s="1"/>
  <c r="AB44" i="2"/>
  <c r="L44" i="2"/>
  <c r="I44" i="2" a="1"/>
  <c r="I44" i="2" s="1"/>
  <c r="AB42" i="2"/>
  <c r="L42" i="2"/>
  <c r="I42" i="2" a="1"/>
  <c r="I42" i="2" s="1"/>
  <c r="AB41" i="2"/>
  <c r="L41" i="2"/>
  <c r="I41" i="2" a="1"/>
  <c r="I41" i="2" s="1"/>
  <c r="AB39" i="2"/>
  <c r="L39" i="2"/>
  <c r="I39" i="2" a="1"/>
  <c r="I39" i="2" s="1"/>
  <c r="AB36" i="2"/>
  <c r="L36" i="2"/>
  <c r="I36" i="2" a="1"/>
  <c r="I36" i="2" s="1"/>
  <c r="AB35" i="2"/>
  <c r="L35" i="2"/>
  <c r="I35" i="2" a="1"/>
  <c r="I35" i="2" s="1"/>
  <c r="AB32" i="2"/>
  <c r="L32" i="2"/>
  <c r="I32" i="2" a="1"/>
  <c r="I32" i="2" s="1"/>
  <c r="AB31" i="2"/>
  <c r="L31" i="2"/>
  <c r="I31" i="2" a="1"/>
  <c r="I31" i="2" s="1"/>
  <c r="AB30" i="2"/>
  <c r="L30" i="2"/>
  <c r="AB29" i="2"/>
  <c r="L29" i="2"/>
  <c r="I29" i="2" a="1"/>
  <c r="I29" i="2" s="1"/>
  <c r="AB28" i="2"/>
  <c r="L28" i="2"/>
  <c r="I28" i="2" a="1"/>
  <c r="I28" i="2" s="1"/>
  <c r="AB27" i="2"/>
  <c r="L27" i="2"/>
  <c r="I27" i="2" a="1"/>
  <c r="I27" i="2" s="1"/>
  <c r="AB26" i="2"/>
  <c r="L26" i="2"/>
  <c r="I26" i="2" a="1"/>
  <c r="I26" i="2" s="1"/>
  <c r="AB25" i="2"/>
  <c r="L25" i="2"/>
  <c r="I25" i="2" a="1"/>
  <c r="I25" i="2" s="1"/>
  <c r="AB24" i="2"/>
  <c r="L24" i="2"/>
  <c r="I24" i="2" a="1"/>
  <c r="I24" i="2" s="1"/>
  <c r="AB23" i="2"/>
  <c r="L23" i="2"/>
  <c r="I23" i="2" a="1"/>
  <c r="I23" i="2" s="1"/>
  <c r="AB21" i="2"/>
  <c r="L21" i="2"/>
  <c r="I21" i="2" a="1"/>
  <c r="I21" i="2" s="1"/>
  <c r="AB20" i="2"/>
  <c r="L20" i="2"/>
  <c r="I20" i="2" a="1"/>
  <c r="I20" i="2" s="1"/>
  <c r="AB17" i="2"/>
  <c r="L17" i="2"/>
  <c r="I17" i="2" a="1"/>
  <c r="I17" i="2" s="1"/>
  <c r="AB16" i="2"/>
  <c r="L16" i="2"/>
  <c r="AB15" i="2"/>
  <c r="L15" i="2"/>
  <c r="I15" i="2" a="1"/>
  <c r="I15" i="2" s="1"/>
  <c r="AB14" i="2"/>
  <c r="L14" i="2"/>
  <c r="I14" i="2" a="1"/>
  <c r="I14" i="2" s="1"/>
  <c r="AB13" i="2"/>
  <c r="L13" i="2"/>
  <c r="I13" i="2" a="1"/>
  <c r="I13" i="2" s="1"/>
  <c r="AB12" i="2"/>
  <c r="L12" i="2"/>
  <c r="AB11" i="2"/>
  <c r="L11" i="2"/>
  <c r="I11" i="2" a="1"/>
  <c r="I11" i="2" s="1"/>
  <c r="AB10" i="2"/>
  <c r="L10" i="2"/>
  <c r="I10" i="2" a="1"/>
  <c r="I10" i="2" s="1"/>
  <c r="AB9" i="2"/>
  <c r="L9" i="2"/>
  <c r="I9" i="2" a="1"/>
  <c r="I9" i="2" s="1"/>
  <c r="AB8" i="2"/>
  <c r="L8" i="2"/>
  <c r="I8" i="2" a="1"/>
  <c r="I8" i="2" s="1"/>
  <c r="AB7" i="2"/>
  <c r="L7" i="2"/>
  <c r="I7" i="2" a="1"/>
  <c r="I7" i="2" s="1"/>
  <c r="AB6" i="2"/>
  <c r="L6" i="2"/>
  <c r="I6" i="2" a="1"/>
  <c r="I6" i="2" s="1"/>
  <c r="AB4" i="2"/>
  <c r="L4" i="2"/>
  <c r="I4" i="2" a="1"/>
  <c r="I4" i="2" s="1"/>
  <c r="B7" i="4" l="1"/>
  <c r="C7" i="4" s="1"/>
  <c r="B4" i="4"/>
  <c r="C4" i="4" s="1"/>
  <c r="B5" i="4"/>
  <c r="C5" i="4" s="1"/>
  <c r="B6" i="4"/>
  <c r="C6" i="4" s="1"/>
  <c r="B3" i="4"/>
  <c r="C3" i="4" s="1"/>
</calcChain>
</file>

<file path=xl/sharedStrings.xml><?xml version="1.0" encoding="utf-8"?>
<sst xmlns="http://schemas.openxmlformats.org/spreadsheetml/2006/main" count="470" uniqueCount="96">
  <si>
    <t>Orientações:</t>
  </si>
  <si>
    <r>
      <rPr>
        <sz val="11"/>
        <rFont val="Calibri"/>
        <family val="2"/>
        <charset val="1"/>
      </rPr>
      <t>Caro(a)</t>
    </r>
    <r>
      <rPr>
        <u/>
        <sz val="11"/>
        <rFont val="Calibri"/>
        <family val="2"/>
        <charset val="1"/>
      </rPr>
      <t xml:space="preserve"> Coordenador(a)</t>
    </r>
    <r>
      <rPr>
        <sz val="11"/>
        <rFont val="Calibri"/>
        <family val="2"/>
        <charset val="1"/>
      </rPr>
      <t>, favor preencher, conforme as orientações disponibilizadas na tabela abaixo, os dados solicitados na Planilha "Dados docentes" - auxiliando assim o processo de avaliação durante a visita dos avaliadores.</t>
    </r>
  </si>
  <si>
    <t>ORDEM</t>
  </si>
  <si>
    <t>ITEM DA PLANILHA</t>
  </si>
  <si>
    <t>Usar os seguintes termos:</t>
  </si>
  <si>
    <t>Significado:</t>
  </si>
  <si>
    <t>NOME DO DOCENTE E/OU TUTORIAL DO CURSO</t>
  </si>
  <si>
    <t>Nome completo sem abreviações e omissões</t>
  </si>
  <si>
    <t>Listar todos os docentes que dão aula para o curso (vindos de qualquer departamento). Se o curso for na modalidade EaD ou possuir alguma disciplina integral ou parcialmente a distância informar (se existirem) os tutores que atuam no curso</t>
  </si>
  <si>
    <t>TIPO DE VÍNCULO COM O CURSO</t>
  </si>
  <si>
    <t>Escolha entre as opções da lista suspensa: Docente, tutor(a), docente(a) e tutor(a)</t>
  </si>
  <si>
    <t>Identifique o tipo de função desempenhada no curso. Cursos EaD ou com disciplinas parcial ou integralmente a distância podem indicar a função "Tutor(a)" ou "Docente(a) e tutor(a)"</t>
  </si>
  <si>
    <t>CPF</t>
  </si>
  <si>
    <t>informar o CPF do Docente e/ou tutor(a) com 11 números</t>
  </si>
  <si>
    <t>Número do Cadsatro de Pessoa Física (CPF)</t>
  </si>
  <si>
    <t>E-mail</t>
  </si>
  <si>
    <t>Informar o e-mail do docente e/ou tutor(a)</t>
  </si>
  <si>
    <t>Informe um e-mail válido</t>
  </si>
  <si>
    <t>TITULAÇÃO MÁXIMA</t>
  </si>
  <si>
    <t>Escolha entre as opções da lista suspensa: Graduação, Especialização,Mestrado ou Doutorado</t>
  </si>
  <si>
    <t>Apenas as opções listadas são válidas. Não são válidos como títulos acadêmicos o pós-doutorado, doutor honoris causa, e outros diferentes dos que estão listados na planilha.</t>
  </si>
  <si>
    <t>VÍNCULO EMPREGATÍCIO COM A UFPR</t>
  </si>
  <si>
    <t>Escolha entre as opções da lista suspensa: Estatutário, Substituto, Visitante ou Outro.</t>
  </si>
  <si>
    <t>Estatutário: professor que prestou concurso público para a UFPR; Substituto: Professor com vínculo temporário; Visitante: Professor de outra IES lecionando na UFPR na condição de visitante. Outro: Outras situações não previstas anteriormente.</t>
  </si>
  <si>
    <t>REGIME DE TRABALHO NA UFPR</t>
  </si>
  <si>
    <t>Escolha uma das opções da lista suspensa: De (dedicação exclusiva), 40h ou 20h</t>
  </si>
  <si>
    <t>Corresponde ao regime de trabalho com a UFPR</t>
  </si>
  <si>
    <t xml:space="preserve">Carga horária semanal destinada a estudo, pesquisa, extensão, planejamento, avaliação e orientação </t>
  </si>
  <si>
    <t>hh</t>
  </si>
  <si>
    <t xml:space="preserve">Informe quantas horas habitualmente o professor dedica, semanalmente, as atividades de estudo, pesquisa, orientação, planejamento, avaliação, extensão. Não inclua apenas horas em sala de aula e tempo dedicado a atividade de coordenação de curso, chefia de departamento ou outros cargos administrativos. </t>
  </si>
  <si>
    <t>INGRESSO COMO DOCENTE DO CURSO</t>
  </si>
  <si>
    <t>dd/mm/aaaa</t>
  </si>
  <si>
    <t>informe o dia/mês/ano em que este docente começou a atuar como professor do curso. Se não houver o registro do dia exato, coloque o primeiro dia do mês e ano em que o professor começou a lecionar no curso.</t>
  </si>
  <si>
    <t>TEMPO NO MAGISTÉRIO SUPERIOR ou EXPERIÊNCIA NA EDUCAÇÃO PROFISSIONAL</t>
  </si>
  <si>
    <t>mm</t>
  </si>
  <si>
    <t>Quantos meses o professor "comprova" documentalmente o exercício do Magistério superior, dentro e fora da UFPR.</t>
  </si>
  <si>
    <t>EXPERIÊNCIA PROFISSIONAL NA ÁREA (FORA O TEMPO MAGISTÉRIO SUPERIOR) (Exp. Profissional) (meses)</t>
  </si>
  <si>
    <t>Quantos meses o professor "comprova" documentalmente o exercício de atividade profissional não docente, relacionada com a área docente na qual atua o curso.</t>
  </si>
  <si>
    <t>EXPERIÊNCIA NA EDUCAÇÃO BÁSICA (meses)</t>
  </si>
  <si>
    <t>Quantos meses o professor "comprova" documentalmente o exercício do Magistério NA EDUCAÇÃO BÁSICA. (exclusivo para LICENCIATURAS E TECNOLOGOS)</t>
  </si>
  <si>
    <t>DISCIPLINAS QUE LECIONA/LECIONOU</t>
  </si>
  <si>
    <t>Código e nome da disciplina</t>
  </si>
  <si>
    <t>Todas as disciplinas do currículo cadastrado no e-mec devem ter professor indicado</t>
  </si>
  <si>
    <t>Artigos publicados em periódicos na área</t>
  </si>
  <si>
    <t xml:space="preserve">Considerar como produção DOS ÚLTIMOS 3 ANOS. A comprovação destas produções deverá acompanhar o currículo lattes de cada docente. </t>
  </si>
  <si>
    <t>Artigos public. periódicos em outras áreas</t>
  </si>
  <si>
    <t>Livros ou capítulos publicados na área</t>
  </si>
  <si>
    <t>Livros ou capítulos publicados em outras áreas</t>
  </si>
  <si>
    <t>Trabalhos publicados em anais (completos)</t>
  </si>
  <si>
    <t>Trabalhos publicados em anais (resumos)</t>
  </si>
  <si>
    <t>Traduções de livros, cap. de livros ou artigos publicados</t>
  </si>
  <si>
    <t>Propriedade intelectual depositada</t>
  </si>
  <si>
    <t>Propriedade intelectual registrada</t>
  </si>
  <si>
    <t>Projetos e/ou produções técnicas artísticas e culturais</t>
  </si>
  <si>
    <t>Produção didático-pedagógica relevante, publicada ou não</t>
  </si>
  <si>
    <t>NOME DO DOCENTE E/OU TUTOR DO CURSO (Nome completo)</t>
  </si>
  <si>
    <r>
      <rPr>
        <b/>
        <sz val="10"/>
        <rFont val="Arial"/>
        <family val="2"/>
        <charset val="1"/>
      </rPr>
      <t xml:space="preserve">Vínculo empregatício modelo Inep </t>
    </r>
    <r>
      <rPr>
        <sz val="10"/>
        <color rgb="FF000000"/>
        <rFont val="Arial"/>
        <family val="2"/>
        <charset val="1"/>
      </rPr>
      <t>(não preencha esta coluna)</t>
    </r>
  </si>
  <si>
    <t>REGIME DE TRABALHO UFPR</t>
  </si>
  <si>
    <t>INGRESSO COMO DOCENTE DO CURSO (data exata)</t>
  </si>
  <si>
    <r>
      <rPr>
        <b/>
        <sz val="10"/>
        <rFont val="Arial"/>
        <family val="2"/>
        <charset val="1"/>
      </rPr>
      <t xml:space="preserve">Tempo lecionando no curso (meses)  </t>
    </r>
    <r>
      <rPr>
        <sz val="10"/>
        <color rgb="FF000000"/>
        <rFont val="Arial"/>
        <family val="2"/>
        <charset val="1"/>
      </rPr>
      <t>(não preencha esta coluna)</t>
    </r>
  </si>
  <si>
    <t>TEMPO NO MAGISTÉRIO SUPERIOR E/OU EXPERIÊNCIA NA EDUCAÇÃO PROFISSIONAL (MESES)</t>
  </si>
  <si>
    <t>EXPERIÊNCIA PROFISSIONAL NA ÀREA (FORA O TEMPO DE MAGISTÉRIO) (MESES)</t>
  </si>
  <si>
    <t>TEMPO DE EXPERIÊNCIA NA EDUCAÇÃO BÁSICA - EXCLUSIVO PARA LICENCIATURAS E TECNOLÓGICOS (MESES)</t>
  </si>
  <si>
    <t>PUBLICAÇÕES (Últimos 3 anos)</t>
  </si>
  <si>
    <t>OUTRAS PRODUÇÕES (Últimos 3 anos)</t>
  </si>
  <si>
    <t>Total produções (não preencha esta coluna)</t>
  </si>
  <si>
    <t> Artigos public. periódicos científicos na área</t>
  </si>
  <si>
    <t> Artigos public. periódicos científicos em outras áreas</t>
  </si>
  <si>
    <t> Livros ou capítulos publicados na área</t>
  </si>
  <si>
    <t> Livros ou capítulos publicados em outras áreas</t>
  </si>
  <si>
    <t> Trabalhos publicados em anais (completos)</t>
  </si>
  <si>
    <t> Trabalhos publicados em anais (resumos)</t>
  </si>
  <si>
    <t> Traduções de livros, cap. de livros ou artigos publicados</t>
  </si>
  <si>
    <t> Propriedade intelectual depositada</t>
  </si>
  <si>
    <t> Propriedade intelectual registrada</t>
  </si>
  <si>
    <t> Projetos e/ou produções técnicas artísticas e culturais</t>
  </si>
  <si>
    <t> Produção didático-pedagógica relevante, publicada ou não</t>
  </si>
  <si>
    <t>...</t>
  </si>
  <si>
    <t>Regime de trabalho</t>
  </si>
  <si>
    <t>DE ou 40 horas</t>
  </si>
  <si>
    <t>20 horas</t>
  </si>
  <si>
    <t>Número de horas de dicadas a estudo, pesquisa, extensão, planejamento, avaliação e orientação (exclui encargo didárico - horas aula - e atividades administrativas)</t>
  </si>
  <si>
    <t>Horista</t>
  </si>
  <si>
    <t>Parcial</t>
  </si>
  <si>
    <t>Integral</t>
  </si>
  <si>
    <t>NÃO PREENCHA ESTA PLANILHA</t>
  </si>
  <si>
    <t xml:space="preserve">Número de docentes </t>
  </si>
  <si>
    <t>%</t>
  </si>
  <si>
    <t>Total de docentes do curso</t>
  </si>
  <si>
    <t>% de docentes sem produções nos últimos 3 anos</t>
  </si>
  <si>
    <t>% de docentes com, no mínimo, uma produção nos últimos 3 anos</t>
  </si>
  <si>
    <t>% de docentes com, no mínimo, 4 produções nos últimos 3 anos</t>
  </si>
  <si>
    <t>% de docentes com, no mínimo, 7 produções nos últimos 3 anos</t>
  </si>
  <si>
    <t>% de docentes com, no mínimo, 9 produções nos últimos 3 anos</t>
  </si>
  <si>
    <t>LOTAÇÃO</t>
  </si>
  <si>
    <t>E-mail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</si>
</sst>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\-00"/>
  </numFmts>
  <fonts count="14" x14ac:knownFonts="1">
    <font>
      <sz val="11"/>
      <name val="Calibri"/>
      <charset val="1"/>
    </font>
    <font>
      <sz val="11"/>
      <name val="Calibri"/>
      <family val="2"/>
      <charset val="1"/>
    </font>
    <font>
      <b/>
      <u/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9CCFF"/>
      </patternFill>
    </fill>
    <fill>
      <patternFill patternType="solid">
        <fgColor rgb="FFBFBFBF"/>
        <bgColor rgb="FFCCCCFF"/>
      </patternFill>
    </fill>
    <fill>
      <patternFill patternType="solid">
        <fgColor rgb="FF5B9BD5"/>
        <bgColor rgb="FF8FAADC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9" fillId="0" borderId="0" applyBorder="0" applyProtection="0"/>
    <xf numFmtId="0" fontId="11" fillId="0" borderId="0" applyNumberFormat="0" applyFill="0" applyBorder="0" applyAlignment="0" applyProtection="0"/>
  </cellStyleXfs>
  <cellXfs count="100">
    <xf numFmtId="0" fontId="0" fillId="0" borderId="0" xfId="0"/>
    <xf numFmtId="0" fontId="4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wrapText="1"/>
    </xf>
    <xf numFmtId="0" fontId="1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1" fontId="0" fillId="2" borderId="12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9" fontId="9" fillId="0" borderId="2" xfId="1" applyBorder="1" applyAlignment="1" applyProtection="1">
      <alignment horizontal="center"/>
    </xf>
    <xf numFmtId="0" fontId="0" fillId="0" borderId="2" xfId="0" applyBorder="1"/>
    <xf numFmtId="1" fontId="0" fillId="2" borderId="12" xfId="0" applyNumberFormat="1" applyFill="1" applyBorder="1" applyAlignment="1">
      <alignment horizontal="center" vertical="center"/>
    </xf>
    <xf numFmtId="0" fontId="10" fillId="0" borderId="2" xfId="0" applyFont="1" applyBorder="1"/>
    <xf numFmtId="164" fontId="13" fillId="2" borderId="12" xfId="0" applyNumberFormat="1" applyFont="1" applyFill="1" applyBorder="1"/>
    <xf numFmtId="0" fontId="12" fillId="2" borderId="12" xfId="0" applyFont="1" applyFill="1" applyBorder="1"/>
    <xf numFmtId="1" fontId="13" fillId="2" borderId="12" xfId="0" applyNumberFormat="1" applyFont="1" applyFill="1" applyBorder="1"/>
    <xf numFmtId="1" fontId="12" fillId="2" borderId="12" xfId="0" applyNumberFormat="1" applyFont="1" applyFill="1" applyBorder="1"/>
    <xf numFmtId="1" fontId="12" fillId="2" borderId="12" xfId="0" applyNumberFormat="1" applyFont="1" applyFill="1" applyBorder="1" applyAlignment="1">
      <alignment horizontal="center" vertical="center"/>
    </xf>
    <xf numFmtId="0" fontId="12" fillId="2" borderId="2" xfId="0" applyFont="1" applyFill="1" applyBorder="1"/>
    <xf numFmtId="1" fontId="13" fillId="2" borderId="2" xfId="0" applyNumberFormat="1" applyFont="1" applyFill="1" applyBorder="1"/>
    <xf numFmtId="1" fontId="12" fillId="2" borderId="2" xfId="0" applyNumberFormat="1" applyFont="1" applyFill="1" applyBorder="1"/>
    <xf numFmtId="1" fontId="12" fillId="2" borderId="2" xfId="0" applyNumberFormat="1" applyFont="1" applyFill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/>
    </xf>
    <xf numFmtId="1" fontId="12" fillId="2" borderId="2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2" xfId="0" applyFont="1" applyBorder="1"/>
    <xf numFmtId="1" fontId="10" fillId="0" borderId="2" xfId="0" applyNumberFormat="1" applyFont="1" applyBorder="1" applyAlignment="1">
      <alignment horizontal="center"/>
    </xf>
    <xf numFmtId="1" fontId="10" fillId="2" borderId="2" xfId="0" applyNumberFormat="1" applyFont="1" applyFill="1" applyBorder="1"/>
    <xf numFmtId="1" fontId="10" fillId="2" borderId="2" xfId="0" applyNumberFormat="1" applyFont="1" applyFill="1" applyBorder="1" applyAlignment="1">
      <alignment horizontal="center"/>
    </xf>
    <xf numFmtId="0" fontId="10" fillId="0" borderId="0" xfId="0" applyFont="1"/>
    <xf numFmtId="0" fontId="12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6" fillId="4" borderId="4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2" fillId="2" borderId="2" xfId="0" applyFont="1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11" fillId="2" borderId="2" xfId="2" applyNumberFormat="1" applyFill="1" applyBorder="1" applyAlignment="1">
      <alignment horizontal="left"/>
    </xf>
    <xf numFmtId="164" fontId="13" fillId="2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/>
    </xf>
    <xf numFmtId="164" fontId="12" fillId="7" borderId="12" xfId="0" applyNumberFormat="1" applyFont="1" applyFill="1" applyBorder="1"/>
    <xf numFmtId="0" fontId="12" fillId="7" borderId="12" xfId="0" applyFont="1" applyFill="1" applyBorder="1"/>
    <xf numFmtId="1" fontId="12" fillId="7" borderId="12" xfId="0" applyNumberFormat="1" applyFont="1" applyFill="1" applyBorder="1"/>
    <xf numFmtId="0" fontId="12" fillId="2" borderId="0" xfId="0" applyFont="1" applyFill="1"/>
    <xf numFmtId="0" fontId="12" fillId="7" borderId="0" xfId="0" applyFont="1" applyFill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 wrapText="1"/>
    </xf>
    <xf numFmtId="49" fontId="6" fillId="5" borderId="17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1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left" vertical="center" wrapText="1"/>
    </xf>
    <xf numFmtId="49" fontId="6" fillId="5" borderId="14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6" fillId="6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 wrapText="1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showGridLines="0" topLeftCell="A12" zoomScaleNormal="100" workbookViewId="0">
      <selection activeCell="B18" sqref="B18"/>
    </sheetView>
  </sheetViews>
  <sheetFormatPr baseColWidth="10" defaultColWidth="8.83203125" defaultRowHeight="15" x14ac:dyDescent="0.2"/>
  <cols>
    <col min="1" max="1" width="12.1640625" style="6" customWidth="1"/>
    <col min="2" max="2" width="47.33203125" style="6" customWidth="1"/>
    <col min="3" max="3" width="24.5" style="6" customWidth="1"/>
    <col min="4" max="4" width="102" style="6" customWidth="1"/>
    <col min="5" max="1025" width="8.83203125" style="6" customWidth="1"/>
  </cols>
  <sheetData>
    <row r="1" spans="1:4" ht="15" customHeight="1" x14ac:dyDescent="0.2">
      <c r="A1" s="77" t="s">
        <v>0</v>
      </c>
      <c r="B1" s="77"/>
      <c r="C1" s="77"/>
      <c r="D1" s="77"/>
    </row>
    <row r="2" spans="1:4" ht="15" customHeight="1" x14ac:dyDescent="0.2">
      <c r="A2" s="78" t="s">
        <v>1</v>
      </c>
      <c r="B2" s="78"/>
      <c r="C2" s="78"/>
      <c r="D2" s="78"/>
    </row>
    <row r="3" spans="1:4" ht="15" customHeight="1" x14ac:dyDescent="0.2">
      <c r="A3" s="78"/>
      <c r="B3" s="78"/>
      <c r="C3" s="78"/>
      <c r="D3" s="78"/>
    </row>
    <row r="4" spans="1:4" ht="15" customHeight="1" x14ac:dyDescent="0.2">
      <c r="A4" s="78"/>
      <c r="B4" s="78"/>
      <c r="C4" s="78"/>
      <c r="D4" s="78"/>
    </row>
    <row r="5" spans="1:4" ht="15" customHeight="1" x14ac:dyDescent="0.2">
      <c r="A5" s="7" t="s">
        <v>2</v>
      </c>
      <c r="B5" s="8" t="s">
        <v>3</v>
      </c>
      <c r="C5" s="8" t="s">
        <v>4</v>
      </c>
      <c r="D5" s="8" t="s">
        <v>5</v>
      </c>
    </row>
    <row r="6" spans="1:4" ht="28" x14ac:dyDescent="0.2">
      <c r="A6" s="2">
        <v>1</v>
      </c>
      <c r="B6" s="9" t="s">
        <v>6</v>
      </c>
      <c r="C6" s="10" t="s">
        <v>7</v>
      </c>
      <c r="D6" s="10" t="s">
        <v>8</v>
      </c>
    </row>
    <row r="7" spans="1:4" ht="42" x14ac:dyDescent="0.2">
      <c r="A7" s="4">
        <v>2</v>
      </c>
      <c r="B7" s="11" t="s">
        <v>9</v>
      </c>
      <c r="C7" s="12" t="s">
        <v>10</v>
      </c>
      <c r="D7" s="12" t="s">
        <v>11</v>
      </c>
    </row>
    <row r="8" spans="1:4" ht="28" x14ac:dyDescent="0.2">
      <c r="A8" s="2">
        <v>3</v>
      </c>
      <c r="B8" s="9" t="s">
        <v>12</v>
      </c>
      <c r="C8" s="10" t="s">
        <v>13</v>
      </c>
      <c r="D8" s="10" t="s">
        <v>14</v>
      </c>
    </row>
    <row r="9" spans="1:4" ht="28" x14ac:dyDescent="0.2">
      <c r="A9" s="4">
        <v>4</v>
      </c>
      <c r="B9" s="11" t="s">
        <v>15</v>
      </c>
      <c r="C9" s="12" t="s">
        <v>16</v>
      </c>
      <c r="D9" s="12" t="s">
        <v>17</v>
      </c>
    </row>
    <row r="10" spans="1:4" ht="56" x14ac:dyDescent="0.2">
      <c r="A10" s="2">
        <v>5</v>
      </c>
      <c r="B10" s="10" t="s">
        <v>18</v>
      </c>
      <c r="C10" s="10" t="s">
        <v>19</v>
      </c>
      <c r="D10" s="10" t="s">
        <v>20</v>
      </c>
    </row>
    <row r="11" spans="1:4" ht="56" x14ac:dyDescent="0.2">
      <c r="A11" s="4">
        <v>6</v>
      </c>
      <c r="B11" s="12" t="s">
        <v>21</v>
      </c>
      <c r="C11" s="12" t="s">
        <v>22</v>
      </c>
      <c r="D11" s="13" t="s">
        <v>23</v>
      </c>
    </row>
    <row r="12" spans="1:4" ht="48" x14ac:dyDescent="0.2">
      <c r="A12" s="2">
        <v>7</v>
      </c>
      <c r="B12" s="10" t="s">
        <v>24</v>
      </c>
      <c r="C12" s="5" t="s">
        <v>25</v>
      </c>
      <c r="D12" s="5" t="s">
        <v>26</v>
      </c>
    </row>
    <row r="13" spans="1:4" ht="48" x14ac:dyDescent="0.2">
      <c r="A13" s="4">
        <v>8</v>
      </c>
      <c r="B13" s="12" t="s">
        <v>27</v>
      </c>
      <c r="C13" s="14" t="s">
        <v>28</v>
      </c>
      <c r="D13" s="13" t="s">
        <v>29</v>
      </c>
    </row>
    <row r="14" spans="1:4" ht="32" x14ac:dyDescent="0.2">
      <c r="A14" s="2">
        <v>9</v>
      </c>
      <c r="B14" s="10" t="s">
        <v>30</v>
      </c>
      <c r="C14" s="15" t="s">
        <v>31</v>
      </c>
      <c r="D14" s="9" t="s">
        <v>32</v>
      </c>
    </row>
    <row r="15" spans="1:4" ht="28" x14ac:dyDescent="0.2">
      <c r="A15" s="4">
        <v>10</v>
      </c>
      <c r="B15" s="12" t="s">
        <v>33</v>
      </c>
      <c r="C15" s="3" t="s">
        <v>34</v>
      </c>
      <c r="D15" s="13" t="s">
        <v>35</v>
      </c>
    </row>
    <row r="16" spans="1:4" ht="42" x14ac:dyDescent="0.2">
      <c r="A16" s="2">
        <v>11</v>
      </c>
      <c r="B16" s="10" t="s">
        <v>36</v>
      </c>
      <c r="C16" s="15" t="s">
        <v>34</v>
      </c>
      <c r="D16" s="5" t="s">
        <v>37</v>
      </c>
    </row>
    <row r="17" spans="1:4" ht="32" x14ac:dyDescent="0.2">
      <c r="A17" s="4">
        <v>12</v>
      </c>
      <c r="B17" s="12" t="s">
        <v>38</v>
      </c>
      <c r="C17" s="3" t="s">
        <v>34</v>
      </c>
      <c r="D17" s="13" t="s">
        <v>39</v>
      </c>
    </row>
    <row r="18" spans="1:4" ht="16" x14ac:dyDescent="0.2">
      <c r="A18" s="2">
        <v>13</v>
      </c>
      <c r="B18" s="10" t="s">
        <v>40</v>
      </c>
      <c r="C18" s="16" t="s">
        <v>41</v>
      </c>
      <c r="D18" s="5" t="s">
        <v>42</v>
      </c>
    </row>
    <row r="19" spans="1:4" ht="18" customHeight="1" x14ac:dyDescent="0.2">
      <c r="A19" s="79">
        <v>14</v>
      </c>
      <c r="B19" s="17" t="s">
        <v>43</v>
      </c>
      <c r="C19" s="18"/>
      <c r="D19" s="80" t="s">
        <v>44</v>
      </c>
    </row>
    <row r="20" spans="1:4" ht="15" customHeight="1" x14ac:dyDescent="0.2">
      <c r="A20" s="79"/>
      <c r="B20" s="17" t="s">
        <v>45</v>
      </c>
      <c r="C20" s="18"/>
      <c r="D20" s="80"/>
    </row>
    <row r="21" spans="1:4" ht="15" customHeight="1" x14ac:dyDescent="0.2">
      <c r="A21" s="79"/>
      <c r="B21" s="17" t="s">
        <v>46</v>
      </c>
      <c r="C21" s="18"/>
      <c r="D21" s="80"/>
    </row>
    <row r="22" spans="1:4" ht="15" customHeight="1" x14ac:dyDescent="0.2">
      <c r="A22" s="79"/>
      <c r="B22" s="17" t="s">
        <v>47</v>
      </c>
      <c r="C22" s="18"/>
      <c r="D22" s="80"/>
    </row>
    <row r="23" spans="1:4" ht="15" customHeight="1" x14ac:dyDescent="0.2">
      <c r="A23" s="79"/>
      <c r="B23" s="17" t="s">
        <v>48</v>
      </c>
      <c r="C23" s="18"/>
      <c r="D23" s="80"/>
    </row>
    <row r="24" spans="1:4" ht="15" customHeight="1" x14ac:dyDescent="0.2">
      <c r="A24" s="79"/>
      <c r="B24" s="17" t="s">
        <v>49</v>
      </c>
      <c r="C24" s="18"/>
      <c r="D24" s="80"/>
    </row>
    <row r="25" spans="1:4" ht="15" customHeight="1" x14ac:dyDescent="0.2">
      <c r="A25" s="79"/>
      <c r="B25" s="17" t="s">
        <v>50</v>
      </c>
      <c r="C25" s="18"/>
      <c r="D25" s="80"/>
    </row>
    <row r="26" spans="1:4" x14ac:dyDescent="0.2">
      <c r="A26" s="81">
        <v>15</v>
      </c>
      <c r="B26" s="19" t="s">
        <v>51</v>
      </c>
      <c r="C26" s="16"/>
      <c r="D26" s="80"/>
    </row>
    <row r="27" spans="1:4" ht="15" customHeight="1" x14ac:dyDescent="0.2">
      <c r="A27" s="81"/>
      <c r="B27" s="19" t="s">
        <v>52</v>
      </c>
      <c r="C27" s="16"/>
      <c r="D27" s="80"/>
    </row>
    <row r="28" spans="1:4" ht="15" customHeight="1" x14ac:dyDescent="0.2">
      <c r="A28" s="81"/>
      <c r="B28" s="19" t="s">
        <v>53</v>
      </c>
      <c r="C28" s="16"/>
      <c r="D28" s="80"/>
    </row>
    <row r="29" spans="1:4" ht="28" x14ac:dyDescent="0.2">
      <c r="A29" s="81"/>
      <c r="B29" s="19" t="s">
        <v>54</v>
      </c>
      <c r="C29" s="16"/>
      <c r="D29" s="80"/>
    </row>
  </sheetData>
  <mergeCells count="5">
    <mergeCell ref="A1:D1"/>
    <mergeCell ref="A2:D4"/>
    <mergeCell ref="A19:A25"/>
    <mergeCell ref="D19:D29"/>
    <mergeCell ref="A26:A29"/>
  </mergeCell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5"/>
  <sheetViews>
    <sheetView showGridLines="0" tabSelected="1" zoomScale="85" zoomScaleNormal="85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P2" sqref="P2:P3"/>
    </sheetView>
  </sheetViews>
  <sheetFormatPr baseColWidth="10" defaultColWidth="8.83203125" defaultRowHeight="15" x14ac:dyDescent="0.2"/>
  <cols>
    <col min="1" max="2" width="52.33203125" customWidth="1"/>
    <col min="3" max="3" width="18.1640625" style="64" customWidth="1"/>
    <col min="4" max="4" width="19.5" style="31" customWidth="1"/>
    <col min="5" max="5" width="30.5" style="64" bestFit="1" customWidth="1"/>
    <col min="6" max="6" width="30.5" style="64" customWidth="1"/>
    <col min="7" max="7" width="14.5" customWidth="1"/>
    <col min="8" max="9" width="16.5" customWidth="1"/>
    <col min="10" max="10" width="15.5" customWidth="1"/>
    <col min="11" max="12" width="14.33203125" customWidth="1"/>
    <col min="13" max="13" width="14.83203125" customWidth="1"/>
    <col min="14" max="14" width="14.6640625" customWidth="1"/>
    <col min="15" max="16" width="15.83203125" customWidth="1"/>
    <col min="17" max="17" width="10.5" customWidth="1"/>
    <col min="18" max="27" width="11.1640625" customWidth="1"/>
    <col min="28" max="28" width="10.33203125" customWidth="1"/>
    <col min="29" max="1008" width="8.83203125" customWidth="1"/>
    <col min="1009" max="1018" width="11.5"/>
  </cols>
  <sheetData>
    <row r="1" spans="1:28" ht="16" customHeight="1" thickBot="1" x14ac:dyDescent="0.25">
      <c r="A1" s="20">
        <v>1</v>
      </c>
      <c r="B1" s="21"/>
      <c r="C1" s="61">
        <v>2</v>
      </c>
      <c r="D1" s="21">
        <v>3</v>
      </c>
      <c r="E1" s="61">
        <v>4</v>
      </c>
      <c r="F1" s="61"/>
      <c r="G1" s="22">
        <v>5</v>
      </c>
      <c r="H1" s="1">
        <v>6</v>
      </c>
      <c r="I1" s="1"/>
      <c r="J1" s="1">
        <v>7</v>
      </c>
      <c r="K1" s="1">
        <v>9</v>
      </c>
      <c r="L1" s="1"/>
      <c r="M1" s="1">
        <v>10</v>
      </c>
      <c r="N1" s="1">
        <v>11</v>
      </c>
      <c r="O1" s="1">
        <v>12</v>
      </c>
      <c r="P1" s="1"/>
      <c r="Q1" s="89">
        <v>14</v>
      </c>
      <c r="R1" s="89"/>
      <c r="S1" s="89"/>
      <c r="T1" s="89"/>
      <c r="U1" s="89"/>
      <c r="V1" s="89"/>
      <c r="W1" s="89"/>
      <c r="X1" s="90">
        <v>15</v>
      </c>
      <c r="Y1" s="90"/>
      <c r="Z1" s="90"/>
      <c r="AA1" s="90"/>
      <c r="AB1" s="23"/>
    </row>
    <row r="2" spans="1:28" ht="15" customHeight="1" thickBot="1" x14ac:dyDescent="0.25">
      <c r="A2" s="91" t="s">
        <v>55</v>
      </c>
      <c r="B2" s="82" t="s">
        <v>94</v>
      </c>
      <c r="C2" s="93" t="s">
        <v>9</v>
      </c>
      <c r="D2" s="84" t="s">
        <v>12</v>
      </c>
      <c r="E2" s="93" t="s">
        <v>15</v>
      </c>
      <c r="F2" s="82" t="s">
        <v>95</v>
      </c>
      <c r="G2" s="84" t="s">
        <v>18</v>
      </c>
      <c r="H2" s="84" t="s">
        <v>21</v>
      </c>
      <c r="I2" s="96" t="s">
        <v>56</v>
      </c>
      <c r="J2" s="84" t="s">
        <v>57</v>
      </c>
      <c r="K2" s="84" t="s">
        <v>58</v>
      </c>
      <c r="L2" s="96" t="s">
        <v>59</v>
      </c>
      <c r="M2" s="84" t="s">
        <v>60</v>
      </c>
      <c r="N2" s="95" t="s">
        <v>61</v>
      </c>
      <c r="O2" s="84" t="s">
        <v>62</v>
      </c>
      <c r="P2" s="82" t="s">
        <v>40</v>
      </c>
      <c r="Q2" s="85" t="s">
        <v>63</v>
      </c>
      <c r="R2" s="85"/>
      <c r="S2" s="85"/>
      <c r="T2" s="85"/>
      <c r="U2" s="85"/>
      <c r="V2" s="85"/>
      <c r="W2" s="85"/>
      <c r="X2" s="86" t="s">
        <v>64</v>
      </c>
      <c r="Y2" s="86"/>
      <c r="Z2" s="86"/>
      <c r="AA2" s="86"/>
      <c r="AB2" s="87" t="s">
        <v>65</v>
      </c>
    </row>
    <row r="3" spans="1:28" ht="120" customHeight="1" x14ac:dyDescent="0.2">
      <c r="A3" s="92"/>
      <c r="B3" s="83"/>
      <c r="C3" s="94"/>
      <c r="D3" s="82"/>
      <c r="E3" s="94"/>
      <c r="F3" s="83"/>
      <c r="G3" s="82"/>
      <c r="H3" s="82"/>
      <c r="I3" s="97"/>
      <c r="J3" s="82"/>
      <c r="K3" s="82"/>
      <c r="L3" s="97"/>
      <c r="M3" s="82"/>
      <c r="N3" s="82"/>
      <c r="O3" s="82"/>
      <c r="P3" s="83"/>
      <c r="Q3" s="66" t="s">
        <v>66</v>
      </c>
      <c r="R3" s="66" t="s">
        <v>67</v>
      </c>
      <c r="S3" s="66" t="s">
        <v>68</v>
      </c>
      <c r="T3" s="66" t="s">
        <v>69</v>
      </c>
      <c r="U3" s="66" t="s">
        <v>70</v>
      </c>
      <c r="V3" s="66" t="s">
        <v>71</v>
      </c>
      <c r="W3" s="66" t="s">
        <v>72</v>
      </c>
      <c r="X3" s="66" t="s">
        <v>73</v>
      </c>
      <c r="Y3" s="66" t="s">
        <v>74</v>
      </c>
      <c r="Z3" s="66" t="s">
        <v>75</v>
      </c>
      <c r="AA3" s="67" t="s">
        <v>76</v>
      </c>
      <c r="AB3" s="88"/>
    </row>
    <row r="4" spans="1:28" x14ac:dyDescent="0.2">
      <c r="A4" s="38"/>
      <c r="B4" s="38"/>
      <c r="C4" s="62" t="s">
        <v>77</v>
      </c>
      <c r="D4" s="30"/>
      <c r="E4" s="68"/>
      <c r="F4" s="68"/>
      <c r="G4" s="26" t="s">
        <v>77</v>
      </c>
      <c r="H4" s="26" t="s">
        <v>77</v>
      </c>
      <c r="I4" s="27" t="e">
        <f t="array" ref="I4">_xlfn.IFS(H4="Estatutário","Estatutário",H4="Outro","Outro",H4="Substituto","Outro",H4="Visitante","Outro")</f>
        <v>#N/A</v>
      </c>
      <c r="J4" s="26" t="s">
        <v>77</v>
      </c>
      <c r="K4" s="26" t="s">
        <v>77</v>
      </c>
      <c r="L4" s="28" t="e">
        <f t="shared" ref="L4:L35" ca="1" si="0">DATEDIF(K4,TODAY(),"M")</f>
        <v>#VALUE!</v>
      </c>
      <c r="M4" s="29"/>
      <c r="N4" s="29"/>
      <c r="O4" s="29"/>
      <c r="P4" s="29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30">
        <f t="shared" ref="AB4:AB35" si="1">SUM(Q4:AA4)</f>
        <v>0</v>
      </c>
    </row>
    <row r="5" spans="1:28" x14ac:dyDescent="0.2">
      <c r="A5" s="40"/>
      <c r="B5" s="40"/>
      <c r="C5" s="62" t="s">
        <v>77</v>
      </c>
      <c r="D5" s="69"/>
      <c r="E5" s="65"/>
      <c r="F5" s="65"/>
      <c r="G5" s="26" t="s">
        <v>77</v>
      </c>
      <c r="H5" s="26" t="s">
        <v>77</v>
      </c>
      <c r="I5" s="47" t="e">
        <f t="array" ref="I5">_xlfn.IFS(H5="Estatutário","Estatutário",H5="Outro","Outro",H5="Substituto","Outro",H5="Visitante","Outro")</f>
        <v>#N/A</v>
      </c>
      <c r="J5" s="26" t="s">
        <v>77</v>
      </c>
      <c r="K5" s="26" t="s">
        <v>77</v>
      </c>
      <c r="L5" s="28" t="e">
        <f t="shared" ref="L5" ca="1" si="2">DATEDIF(K5,TODAY(),"M")</f>
        <v>#VALUE!</v>
      </c>
      <c r="M5" s="48"/>
      <c r="N5" s="48"/>
      <c r="O5" s="48"/>
      <c r="P5" s="48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30">
        <f t="shared" ref="AB5" si="3">SUM(Q5:AA5)</f>
        <v>0</v>
      </c>
    </row>
    <row r="6" spans="1:28" ht="15" customHeight="1" x14ac:dyDescent="0.2">
      <c r="A6" s="38"/>
      <c r="B6" s="38"/>
      <c r="C6" s="62" t="s">
        <v>77</v>
      </c>
      <c r="D6" s="36"/>
      <c r="E6" s="63"/>
      <c r="F6" s="63"/>
      <c r="G6" s="26" t="s">
        <v>77</v>
      </c>
      <c r="H6" s="26" t="s">
        <v>77</v>
      </c>
      <c r="I6" s="27" t="e">
        <f t="array" ref="I6">_xlfn.IFS(H6="Estatutário","Estatutário",H6="Outro","Outro",H6="Substituto","Outro",H6="Visitante","Outro")</f>
        <v>#N/A</v>
      </c>
      <c r="J6" s="26" t="s">
        <v>77</v>
      </c>
      <c r="K6" s="26" t="s">
        <v>77</v>
      </c>
      <c r="L6" s="28" t="e">
        <f t="shared" ca="1" si="0"/>
        <v>#VALUE!</v>
      </c>
      <c r="M6" s="29"/>
      <c r="N6" s="29"/>
      <c r="O6" s="29"/>
      <c r="P6" s="29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30">
        <f t="shared" si="1"/>
        <v>0</v>
      </c>
    </row>
    <row r="7" spans="1:28" ht="15" customHeight="1" x14ac:dyDescent="0.2">
      <c r="A7" s="38"/>
      <c r="B7" s="38"/>
      <c r="C7" s="62" t="s">
        <v>77</v>
      </c>
      <c r="D7" s="36"/>
      <c r="E7" s="63"/>
      <c r="F7" s="63"/>
      <c r="G7" s="26" t="s">
        <v>77</v>
      </c>
      <c r="H7" s="26" t="s">
        <v>77</v>
      </c>
      <c r="I7" s="27" t="e">
        <f t="array" ref="I7">_xlfn.IFS(H7="Estatutário","Estatutário",H7="Outro","Outro",H7="Substituto","Outro",H7="Visitante","Outro")</f>
        <v>#N/A</v>
      </c>
      <c r="J7" s="26" t="s">
        <v>77</v>
      </c>
      <c r="K7" s="26" t="s">
        <v>77</v>
      </c>
      <c r="L7" s="28" t="e">
        <f t="shared" ca="1" si="0"/>
        <v>#VALUE!</v>
      </c>
      <c r="M7" s="29"/>
      <c r="N7" s="29"/>
      <c r="O7" s="29"/>
      <c r="P7" s="29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30">
        <f t="shared" si="1"/>
        <v>0</v>
      </c>
    </row>
    <row r="8" spans="1:28" ht="15" customHeight="1" x14ac:dyDescent="0.2">
      <c r="A8" s="38"/>
      <c r="B8" s="38"/>
      <c r="C8" s="62" t="s">
        <v>77</v>
      </c>
      <c r="D8" s="36"/>
      <c r="E8" s="63"/>
      <c r="F8" s="63"/>
      <c r="G8" s="26" t="s">
        <v>77</v>
      </c>
      <c r="H8" s="26" t="s">
        <v>77</v>
      </c>
      <c r="I8" s="27" t="e">
        <f t="array" ref="I8">_xlfn.IFS(H8="Estatutário","Estatutário",H8="Outro","Outro",H8="Substituto","Outro",H8="Visitante","Outro")</f>
        <v>#N/A</v>
      </c>
      <c r="J8" s="26" t="s">
        <v>77</v>
      </c>
      <c r="K8" s="26" t="s">
        <v>77</v>
      </c>
      <c r="L8" s="28" t="e">
        <f t="shared" ca="1" si="0"/>
        <v>#VALUE!</v>
      </c>
      <c r="M8" s="29"/>
      <c r="N8" s="29"/>
      <c r="O8" s="29"/>
      <c r="P8" s="29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30">
        <f t="shared" si="1"/>
        <v>0</v>
      </c>
    </row>
    <row r="9" spans="1:28" ht="15" customHeight="1" x14ac:dyDescent="0.2">
      <c r="A9" s="38"/>
      <c r="B9" s="38"/>
      <c r="C9" s="62" t="s">
        <v>77</v>
      </c>
      <c r="D9" s="30"/>
      <c r="E9" s="63"/>
      <c r="F9" s="63"/>
      <c r="G9" s="26" t="s">
        <v>77</v>
      </c>
      <c r="H9" s="26" t="s">
        <v>77</v>
      </c>
      <c r="I9" s="27" t="e">
        <f t="array" ref="I9">_xlfn.IFS(H9="Estatutário","Estatutário",H9="Outro","Outro",H9="Substituto","Outro",H9="Visitante","Outro")</f>
        <v>#N/A</v>
      </c>
      <c r="J9" s="26" t="s">
        <v>77</v>
      </c>
      <c r="K9" s="26" t="s">
        <v>77</v>
      </c>
      <c r="L9" s="28" t="e">
        <f t="shared" ca="1" si="0"/>
        <v>#VALUE!</v>
      </c>
      <c r="M9" s="29"/>
      <c r="N9" s="29"/>
      <c r="O9" s="29"/>
      <c r="P9" s="29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30">
        <f t="shared" si="1"/>
        <v>0</v>
      </c>
    </row>
    <row r="10" spans="1:28" ht="15" customHeight="1" x14ac:dyDescent="0.2">
      <c r="A10" s="38"/>
      <c r="B10" s="38"/>
      <c r="C10" s="62" t="s">
        <v>77</v>
      </c>
      <c r="D10" s="30"/>
      <c r="E10" s="63"/>
      <c r="F10" s="63"/>
      <c r="G10" s="26" t="s">
        <v>77</v>
      </c>
      <c r="H10" s="26" t="s">
        <v>77</v>
      </c>
      <c r="I10" s="27" t="e">
        <f t="array" ref="I10">_xlfn.IFS(H10="Estatutário","Estatutário",H10="Outro","Outro",H10="Substituto","Outro",H10="Visitante","Outro")</f>
        <v>#N/A</v>
      </c>
      <c r="J10" s="26" t="s">
        <v>77</v>
      </c>
      <c r="K10" s="26" t="s">
        <v>77</v>
      </c>
      <c r="L10" s="28" t="e">
        <f t="shared" ca="1" si="0"/>
        <v>#VALUE!</v>
      </c>
      <c r="M10" s="29"/>
      <c r="N10" s="29"/>
      <c r="O10" s="29"/>
      <c r="P10" s="29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0">
        <f t="shared" si="1"/>
        <v>0</v>
      </c>
    </row>
    <row r="11" spans="1:28" ht="15" customHeight="1" x14ac:dyDescent="0.2">
      <c r="A11" s="38"/>
      <c r="B11" s="38"/>
      <c r="C11" s="62" t="s">
        <v>77</v>
      </c>
      <c r="D11" s="36"/>
      <c r="E11" s="63"/>
      <c r="F11" s="63"/>
      <c r="G11" s="26" t="s">
        <v>77</v>
      </c>
      <c r="H11" s="26" t="s">
        <v>77</v>
      </c>
      <c r="I11" s="27" t="e">
        <f t="array" ref="I11">_xlfn.IFS(H11="Estatutário","Estatutário",H11="Outro","Outro",H11="Substituto","Outro",H11="Visitante","Outro")</f>
        <v>#N/A</v>
      </c>
      <c r="J11" s="26" t="s">
        <v>77</v>
      </c>
      <c r="K11" s="26" t="s">
        <v>77</v>
      </c>
      <c r="L11" s="28" t="e">
        <f t="shared" ca="1" si="0"/>
        <v>#VALUE!</v>
      </c>
      <c r="M11" s="29"/>
      <c r="N11" s="29"/>
      <c r="O11" s="29"/>
      <c r="P11" s="29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30">
        <f t="shared" si="1"/>
        <v>0</v>
      </c>
    </row>
    <row r="12" spans="1:28" s="52" customFormat="1" ht="15" customHeight="1" x14ac:dyDescent="0.2">
      <c r="A12" s="53"/>
      <c r="B12" s="53"/>
      <c r="C12" s="62" t="s">
        <v>77</v>
      </c>
      <c r="D12" s="41"/>
      <c r="E12" s="42"/>
      <c r="F12" s="75"/>
      <c r="G12" s="26" t="s">
        <v>77</v>
      </c>
      <c r="H12" s="26" t="s">
        <v>77</v>
      </c>
      <c r="I12" s="43" t="e">
        <f t="array" ref="I12">_xlfn.IFS(H12="Estatutário","Estatutário",H12="Outro","Outro",H12="Substituto","Outro",H12="Visitante","Outro")</f>
        <v>#N/A</v>
      </c>
      <c r="J12" s="26" t="s">
        <v>77</v>
      </c>
      <c r="K12" s="26" t="s">
        <v>77</v>
      </c>
      <c r="L12" s="51" t="e">
        <f t="shared" ca="1" si="0"/>
        <v>#VALUE!</v>
      </c>
      <c r="M12" s="44"/>
      <c r="N12" s="44"/>
      <c r="O12" s="44"/>
      <c r="P12" s="44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50">
        <f t="shared" si="1"/>
        <v>0</v>
      </c>
    </row>
    <row r="13" spans="1:28" ht="15" customHeight="1" x14ac:dyDescent="0.2">
      <c r="A13" s="38"/>
      <c r="B13" s="38"/>
      <c r="C13" s="62" t="s">
        <v>77</v>
      </c>
      <c r="D13" s="30"/>
      <c r="E13" s="63"/>
      <c r="F13" s="63"/>
      <c r="G13" s="26" t="s">
        <v>77</v>
      </c>
      <c r="H13" s="26" t="s">
        <v>77</v>
      </c>
      <c r="I13" s="27" t="e">
        <f t="array" ref="I13">_xlfn.IFS(H13="Estatutário","Estatutário",H13="Outro","Outro",H13="Substituto","Outro",H13="Visitante","Outro")</f>
        <v>#N/A</v>
      </c>
      <c r="J13" s="26" t="s">
        <v>77</v>
      </c>
      <c r="K13" s="26" t="s">
        <v>77</v>
      </c>
      <c r="L13" s="28" t="e">
        <f t="shared" ca="1" si="0"/>
        <v>#VALUE!</v>
      </c>
      <c r="M13" s="29"/>
      <c r="N13" s="29"/>
      <c r="O13" s="29"/>
      <c r="P13" s="29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30">
        <f t="shared" si="1"/>
        <v>0</v>
      </c>
    </row>
    <row r="14" spans="1:28" ht="15" customHeight="1" x14ac:dyDescent="0.2">
      <c r="A14" s="38"/>
      <c r="B14" s="38"/>
      <c r="C14" s="62" t="s">
        <v>77</v>
      </c>
      <c r="D14" s="30"/>
      <c r="E14" s="63"/>
      <c r="F14" s="63"/>
      <c r="G14" s="26" t="s">
        <v>77</v>
      </c>
      <c r="H14" s="26" t="s">
        <v>77</v>
      </c>
      <c r="I14" s="27" t="e">
        <f t="array" ref="I14">_xlfn.IFS(H14="Estatutário","Estatutário",H14="Outro","Outro",H14="Substituto","Outro",H14="Visitante","Outro")</f>
        <v>#N/A</v>
      </c>
      <c r="J14" s="26" t="s">
        <v>77</v>
      </c>
      <c r="K14" s="26" t="s">
        <v>77</v>
      </c>
      <c r="L14" s="28" t="e">
        <f t="shared" ca="1" si="0"/>
        <v>#VALUE!</v>
      </c>
      <c r="M14" s="29"/>
      <c r="N14" s="29"/>
      <c r="O14" s="29"/>
      <c r="P14" s="29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0">
        <f t="shared" si="1"/>
        <v>0</v>
      </c>
    </row>
    <row r="15" spans="1:28" ht="15" customHeight="1" x14ac:dyDescent="0.2">
      <c r="A15" s="38"/>
      <c r="B15" s="38"/>
      <c r="C15" s="62" t="s">
        <v>77</v>
      </c>
      <c r="D15" s="36"/>
      <c r="E15" s="63"/>
      <c r="F15" s="63"/>
      <c r="G15" s="26" t="s">
        <v>77</v>
      </c>
      <c r="H15" s="26" t="s">
        <v>77</v>
      </c>
      <c r="I15" s="27" t="e">
        <f t="array" ref="I15">_xlfn.IFS(H15="Estatutário","Estatutário",H15="Outro","Outro",H15="Substituto","Outro",H15="Visitante","Outro")</f>
        <v>#N/A</v>
      </c>
      <c r="J15" s="26" t="s">
        <v>77</v>
      </c>
      <c r="K15" s="26" t="s">
        <v>77</v>
      </c>
      <c r="L15" s="28" t="e">
        <f t="shared" ca="1" si="0"/>
        <v>#VALUE!</v>
      </c>
      <c r="M15" s="29"/>
      <c r="N15" s="29"/>
      <c r="O15" s="29"/>
      <c r="P15" s="29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30">
        <f t="shared" si="1"/>
        <v>0</v>
      </c>
    </row>
    <row r="16" spans="1:28" s="52" customFormat="1" ht="15" customHeight="1" x14ac:dyDescent="0.2">
      <c r="A16" s="53"/>
      <c r="B16" s="53"/>
      <c r="C16" s="62" t="s">
        <v>77</v>
      </c>
      <c r="D16" s="41"/>
      <c r="E16" s="42"/>
      <c r="F16" s="75"/>
      <c r="G16" s="26" t="s">
        <v>77</v>
      </c>
      <c r="H16" s="26" t="s">
        <v>77</v>
      </c>
      <c r="I16" s="43" t="e">
        <f t="array" ref="I16">_xlfn.IFS(H16="Estatutário","Estatutário",H16="Outro","Outro",H16="Substituto","Outro",H16="Visitante","Outro")</f>
        <v>#N/A</v>
      </c>
      <c r="J16" s="26" t="s">
        <v>77</v>
      </c>
      <c r="K16" s="26" t="s">
        <v>77</v>
      </c>
      <c r="L16" s="51" t="e">
        <f t="shared" ca="1" si="0"/>
        <v>#VALUE!</v>
      </c>
      <c r="M16" s="44"/>
      <c r="N16" s="44"/>
      <c r="O16" s="44"/>
      <c r="P16" s="44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50">
        <f t="shared" si="1"/>
        <v>0</v>
      </c>
    </row>
    <row r="17" spans="1:28" ht="15" customHeight="1" x14ac:dyDescent="0.2">
      <c r="A17" s="38"/>
      <c r="B17" s="38"/>
      <c r="C17" s="62" t="s">
        <v>77</v>
      </c>
      <c r="D17" s="30"/>
      <c r="E17" s="63"/>
      <c r="F17" s="63"/>
      <c r="G17" s="26" t="s">
        <v>77</v>
      </c>
      <c r="H17" s="26" t="s">
        <v>77</v>
      </c>
      <c r="I17" s="27" t="e">
        <f t="array" ref="I17">_xlfn.IFS(H17="Estatutário","Estatutário",H17="Outro","Outro",H17="Substituto","Outro",H17="Visitante","Outro")</f>
        <v>#N/A</v>
      </c>
      <c r="J17" s="26" t="s">
        <v>77</v>
      </c>
      <c r="K17" s="26" t="s">
        <v>77</v>
      </c>
      <c r="L17" s="28" t="e">
        <f t="shared" ca="1" si="0"/>
        <v>#VALUE!</v>
      </c>
      <c r="M17" s="29"/>
      <c r="N17" s="29"/>
      <c r="O17" s="29"/>
      <c r="P17" s="29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30">
        <f t="shared" si="1"/>
        <v>0</v>
      </c>
    </row>
    <row r="18" spans="1:28" s="52" customFormat="1" x14ac:dyDescent="0.2">
      <c r="A18" s="46"/>
      <c r="B18" s="46"/>
      <c r="C18" s="62" t="s">
        <v>77</v>
      </c>
      <c r="D18" s="59"/>
      <c r="E18" s="65"/>
      <c r="F18" s="65"/>
      <c r="G18" s="26" t="s">
        <v>77</v>
      </c>
      <c r="H18" s="26" t="s">
        <v>77</v>
      </c>
      <c r="I18" s="48" t="e">
        <f t="array" ref="I18">_xlfn.IFS(H18="Estatutário","Estatutário",H18="Outro","Outro",H18="Substituto","Outro",H18="Visitante","Outro")</f>
        <v>#N/A</v>
      </c>
      <c r="J18" s="26" t="s">
        <v>77</v>
      </c>
      <c r="K18" s="26" t="s">
        <v>77</v>
      </c>
      <c r="L18" s="51" t="e">
        <f t="shared" ref="L18:L19" ca="1" si="4">DATEDIF(K18,TODAY(),"M")</f>
        <v>#VALUE!</v>
      </c>
      <c r="M18" s="53"/>
      <c r="N18" s="53"/>
      <c r="O18" s="53"/>
      <c r="P18" s="53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50">
        <f t="shared" ref="AB18:AB19" si="5">SUM(Q18:AA18)</f>
        <v>0</v>
      </c>
    </row>
    <row r="19" spans="1:28" ht="15" customHeight="1" x14ac:dyDescent="0.2">
      <c r="A19" s="46"/>
      <c r="B19" s="46"/>
      <c r="C19" s="62" t="s">
        <v>77</v>
      </c>
      <c r="D19" s="41"/>
      <c r="E19" s="42"/>
      <c r="F19" s="75"/>
      <c r="G19" s="26" t="s">
        <v>77</v>
      </c>
      <c r="H19" s="26" t="s">
        <v>77</v>
      </c>
      <c r="I19" s="43" t="e">
        <f t="array" ref="I19">_xlfn.IFS(H19="Estatutário","Estatutário",H19="Outro","Outro",H19="Substituto","Outro",H19="Visitante","Outro")</f>
        <v>#N/A</v>
      </c>
      <c r="J19" s="26" t="s">
        <v>77</v>
      </c>
      <c r="K19" s="26" t="s">
        <v>77</v>
      </c>
      <c r="L19" s="28" t="e">
        <f t="shared" ca="1" si="4"/>
        <v>#VALUE!</v>
      </c>
      <c r="M19" s="44"/>
      <c r="N19" s="44"/>
      <c r="O19" s="44"/>
      <c r="P19" s="44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30">
        <f t="shared" si="5"/>
        <v>0</v>
      </c>
    </row>
    <row r="20" spans="1:28" ht="15" customHeight="1" x14ac:dyDescent="0.2">
      <c r="A20" s="38"/>
      <c r="B20" s="38"/>
      <c r="C20" s="62" t="s">
        <v>77</v>
      </c>
      <c r="D20" s="30"/>
      <c r="E20" s="63"/>
      <c r="F20" s="63"/>
      <c r="G20" s="26" t="s">
        <v>77</v>
      </c>
      <c r="H20" s="26" t="s">
        <v>77</v>
      </c>
      <c r="I20" s="27" t="e">
        <f t="array" ref="I20">_xlfn.IFS(H20="Estatutário","Estatutário",H20="Outro","Outro",H20="Substituto","Outro",H20="Visitante","Outro")</f>
        <v>#N/A</v>
      </c>
      <c r="J20" s="26" t="s">
        <v>77</v>
      </c>
      <c r="K20" s="26" t="s">
        <v>77</v>
      </c>
      <c r="L20" s="28" t="e">
        <f t="shared" ca="1" si="0"/>
        <v>#VALUE!</v>
      </c>
      <c r="M20" s="29"/>
      <c r="N20" s="29"/>
      <c r="O20" s="29"/>
      <c r="P20" s="29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30">
        <f t="shared" si="1"/>
        <v>0</v>
      </c>
    </row>
    <row r="21" spans="1:28" ht="15" customHeight="1" x14ac:dyDescent="0.2">
      <c r="A21" s="38"/>
      <c r="B21" s="38"/>
      <c r="C21" s="62" t="s">
        <v>77</v>
      </c>
      <c r="D21" s="30"/>
      <c r="E21" s="63"/>
      <c r="F21" s="63"/>
      <c r="G21" s="26" t="s">
        <v>77</v>
      </c>
      <c r="H21" s="26" t="s">
        <v>77</v>
      </c>
      <c r="I21" s="27" t="e">
        <f t="array" ref="I21">_xlfn.IFS(H21="Estatutário","Estatutário",H21="Outro","Outro",H21="Substituto","Outro",H21="Visitante","Outro")</f>
        <v>#N/A</v>
      </c>
      <c r="J21" s="26" t="s">
        <v>77</v>
      </c>
      <c r="K21" s="26" t="s">
        <v>77</v>
      </c>
      <c r="L21" s="28" t="e">
        <f t="shared" ca="1" si="0"/>
        <v>#VALUE!</v>
      </c>
      <c r="M21" s="29"/>
      <c r="N21" s="29"/>
      <c r="O21" s="29"/>
      <c r="P21" s="29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30">
        <f t="shared" si="1"/>
        <v>0</v>
      </c>
    </row>
    <row r="22" spans="1:28" ht="15" customHeight="1" x14ac:dyDescent="0.2">
      <c r="A22" s="46"/>
      <c r="B22" s="46"/>
      <c r="C22" s="62" t="s">
        <v>77</v>
      </c>
      <c r="D22" s="41"/>
      <c r="E22" s="42"/>
      <c r="F22" s="75"/>
      <c r="G22" s="26" t="s">
        <v>77</v>
      </c>
      <c r="H22" s="26" t="s">
        <v>77</v>
      </c>
      <c r="I22" s="43" t="e">
        <f t="array" ref="I22">_xlfn.IFS(H22="Estatutário","Estatutário",H22="Outro","Outro",H22="Substituto","Outro",H22="Visitante","Outro")</f>
        <v>#N/A</v>
      </c>
      <c r="J22" s="26" t="s">
        <v>77</v>
      </c>
      <c r="K22" s="26" t="s">
        <v>77</v>
      </c>
      <c r="L22" s="28" t="e">
        <f t="shared" ref="L22" ca="1" si="6">DATEDIF(K22,TODAY(),"M")</f>
        <v>#VALUE!</v>
      </c>
      <c r="M22" s="44"/>
      <c r="N22" s="44"/>
      <c r="O22" s="44"/>
      <c r="P22" s="44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30">
        <f t="shared" ref="AB22" si="7">SUM(Q22:AA22)</f>
        <v>0</v>
      </c>
    </row>
    <row r="23" spans="1:28" ht="15" customHeight="1" x14ac:dyDescent="0.2">
      <c r="A23" s="38"/>
      <c r="B23" s="38"/>
      <c r="C23" s="62" t="s">
        <v>77</v>
      </c>
      <c r="D23" s="36"/>
      <c r="E23" s="63"/>
      <c r="F23" s="63"/>
      <c r="G23" s="26" t="s">
        <v>77</v>
      </c>
      <c r="H23" s="26" t="s">
        <v>77</v>
      </c>
      <c r="I23" s="27" t="e">
        <f t="array" ref="I23">_xlfn.IFS(H23="Estatutário","Estatutário",H23="Outro","Outro",H23="Substituto","Outro",H23="Visitante","Outro")</f>
        <v>#N/A</v>
      </c>
      <c r="J23" s="26" t="s">
        <v>77</v>
      </c>
      <c r="K23" s="26" t="s">
        <v>77</v>
      </c>
      <c r="L23" s="28" t="e">
        <f t="shared" ca="1" si="0"/>
        <v>#VALUE!</v>
      </c>
      <c r="M23" s="29"/>
      <c r="N23" s="29"/>
      <c r="O23" s="29"/>
      <c r="P23" s="29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30">
        <f t="shared" si="1"/>
        <v>0</v>
      </c>
    </row>
    <row r="24" spans="1:28" ht="15" customHeight="1" x14ac:dyDescent="0.2">
      <c r="A24" s="38"/>
      <c r="B24" s="38"/>
      <c r="C24" s="62" t="s">
        <v>77</v>
      </c>
      <c r="D24" s="30"/>
      <c r="E24" s="63"/>
      <c r="F24" s="63"/>
      <c r="G24" s="26" t="s">
        <v>77</v>
      </c>
      <c r="H24" s="26" t="s">
        <v>77</v>
      </c>
      <c r="I24" s="27" t="e">
        <f t="array" ref="I24">_xlfn.IFS(H24="Estatutário","Estatutário",H24="Outro","Outro",H24="Substituto","Outro",H24="Visitante","Outro")</f>
        <v>#N/A</v>
      </c>
      <c r="J24" s="26" t="s">
        <v>77</v>
      </c>
      <c r="K24" s="26" t="s">
        <v>77</v>
      </c>
      <c r="L24" s="28" t="e">
        <f t="shared" ca="1" si="0"/>
        <v>#VALUE!</v>
      </c>
      <c r="M24" s="29"/>
      <c r="N24" s="29"/>
      <c r="O24" s="29"/>
      <c r="P24" s="29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>
        <f t="shared" si="1"/>
        <v>0</v>
      </c>
    </row>
    <row r="25" spans="1:28" ht="15" customHeight="1" x14ac:dyDescent="0.2">
      <c r="A25" s="38"/>
      <c r="B25" s="38"/>
      <c r="C25" s="62" t="s">
        <v>77</v>
      </c>
      <c r="D25" s="36"/>
      <c r="E25" s="63"/>
      <c r="F25" s="63"/>
      <c r="G25" s="26" t="s">
        <v>77</v>
      </c>
      <c r="H25" s="26" t="s">
        <v>77</v>
      </c>
      <c r="I25" s="27" t="e">
        <f t="array" ref="I25">_xlfn.IFS(H25="Estatutário","Estatutário",H25="Outro","Outro",H25="Substituto","Outro",H25="Visitante","Outro")</f>
        <v>#N/A</v>
      </c>
      <c r="J25" s="26" t="s">
        <v>77</v>
      </c>
      <c r="K25" s="26" t="s">
        <v>77</v>
      </c>
      <c r="L25" s="28" t="e">
        <f t="shared" ca="1" si="0"/>
        <v>#VALUE!</v>
      </c>
      <c r="M25" s="29"/>
      <c r="N25" s="29"/>
      <c r="O25" s="29"/>
      <c r="P25" s="29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>
        <f t="shared" si="1"/>
        <v>0</v>
      </c>
    </row>
    <row r="26" spans="1:28" ht="15" customHeight="1" x14ac:dyDescent="0.2">
      <c r="A26" s="38"/>
      <c r="B26" s="38"/>
      <c r="C26" s="62" t="s">
        <v>77</v>
      </c>
      <c r="D26" s="30"/>
      <c r="E26" s="63"/>
      <c r="F26" s="63"/>
      <c r="G26" s="26" t="s">
        <v>77</v>
      </c>
      <c r="H26" s="26" t="s">
        <v>77</v>
      </c>
      <c r="I26" s="27" t="e">
        <f t="array" ref="I26">_xlfn.IFS(H26="Estatutário","Estatutário",H26="Outro","Outro",H26="Substituto","Outro",H26="Visitante","Outro")</f>
        <v>#N/A</v>
      </c>
      <c r="J26" s="26" t="s">
        <v>77</v>
      </c>
      <c r="K26" s="26" t="s">
        <v>77</v>
      </c>
      <c r="L26" s="28" t="e">
        <f t="shared" ca="1" si="0"/>
        <v>#VALUE!</v>
      </c>
      <c r="M26" s="29"/>
      <c r="N26" s="29"/>
      <c r="O26" s="29"/>
      <c r="P26" s="29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>
        <f t="shared" si="1"/>
        <v>0</v>
      </c>
    </row>
    <row r="27" spans="1:28" ht="15" customHeight="1" x14ac:dyDescent="0.2">
      <c r="A27" s="38"/>
      <c r="B27" s="38"/>
      <c r="C27" s="62" t="s">
        <v>77</v>
      </c>
      <c r="D27" s="30"/>
      <c r="E27" s="63"/>
      <c r="F27" s="63"/>
      <c r="G27" s="26" t="s">
        <v>77</v>
      </c>
      <c r="H27" s="26" t="s">
        <v>77</v>
      </c>
      <c r="I27" s="27" t="e">
        <f t="array" ref="I27">_xlfn.IFS(H27="Estatutário","Estatutário",H27="Outro","Outro",H27="Substituto","Outro",H27="Visitante","Outro")</f>
        <v>#N/A</v>
      </c>
      <c r="J27" s="26" t="s">
        <v>77</v>
      </c>
      <c r="K27" s="26" t="s">
        <v>77</v>
      </c>
      <c r="L27" s="28" t="e">
        <f t="shared" ca="1" si="0"/>
        <v>#VALUE!</v>
      </c>
      <c r="M27" s="29"/>
      <c r="N27" s="29"/>
      <c r="O27" s="29"/>
      <c r="P27" s="29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>
        <f t="shared" si="1"/>
        <v>0</v>
      </c>
    </row>
    <row r="28" spans="1:28" ht="15" customHeight="1" x14ac:dyDescent="0.2">
      <c r="A28" s="38"/>
      <c r="B28" s="38"/>
      <c r="C28" s="62" t="s">
        <v>77</v>
      </c>
      <c r="D28" s="30"/>
      <c r="E28" s="63"/>
      <c r="F28" s="63"/>
      <c r="G28" s="26" t="s">
        <v>77</v>
      </c>
      <c r="H28" s="26" t="s">
        <v>77</v>
      </c>
      <c r="I28" s="27" t="e">
        <f t="array" ref="I28">_xlfn.IFS(H28="Estatutário","Estatutário",H28="Outro","Outro",H28="Substituto","Outro",H28="Visitante","Outro")</f>
        <v>#N/A</v>
      </c>
      <c r="J28" s="26" t="s">
        <v>77</v>
      </c>
      <c r="K28" s="26" t="s">
        <v>77</v>
      </c>
      <c r="L28" s="28" t="e">
        <f t="shared" ca="1" si="0"/>
        <v>#VALUE!</v>
      </c>
      <c r="M28" s="29"/>
      <c r="N28" s="29"/>
      <c r="O28" s="29"/>
      <c r="P28" s="29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0">
        <f t="shared" si="1"/>
        <v>0</v>
      </c>
    </row>
    <row r="29" spans="1:28" ht="15" customHeight="1" x14ac:dyDescent="0.2">
      <c r="A29" s="38"/>
      <c r="B29" s="38"/>
      <c r="C29" s="62" t="s">
        <v>77</v>
      </c>
      <c r="D29" s="30"/>
      <c r="E29" s="63"/>
      <c r="F29" s="63"/>
      <c r="G29" s="26" t="s">
        <v>77</v>
      </c>
      <c r="H29" s="26" t="s">
        <v>77</v>
      </c>
      <c r="I29" s="27" t="e">
        <f t="array" ref="I29">_xlfn.IFS(H29="Estatutário","Estatutário",H29="Outro","Outro",H29="Substituto","Outro",H29="Visitante","Outro")</f>
        <v>#N/A</v>
      </c>
      <c r="J29" s="26" t="s">
        <v>77</v>
      </c>
      <c r="K29" s="26" t="s">
        <v>77</v>
      </c>
      <c r="L29" s="28" t="e">
        <f t="shared" ca="1" si="0"/>
        <v>#VALUE!</v>
      </c>
      <c r="M29" s="29"/>
      <c r="N29" s="29"/>
      <c r="O29" s="29"/>
      <c r="P29" s="29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30">
        <f t="shared" si="1"/>
        <v>0</v>
      </c>
    </row>
    <row r="30" spans="1:28" s="52" customFormat="1" ht="15" customHeight="1" x14ac:dyDescent="0.2">
      <c r="A30" s="53"/>
      <c r="B30" s="53"/>
      <c r="C30" s="62" t="s">
        <v>77</v>
      </c>
      <c r="D30" s="72"/>
      <c r="E30" s="73"/>
      <c r="F30" s="76"/>
      <c r="G30" s="26" t="s">
        <v>77</v>
      </c>
      <c r="H30" s="26" t="s">
        <v>77</v>
      </c>
      <c r="I30" s="74" t="e">
        <f t="array" ref="I30">_xlfn.IFS(H30="Estatutário","Estatutário",H30="Outro","Outro",H30="Substituto","Outro",H30="Visitante","Outro")</f>
        <v>#N/A</v>
      </c>
      <c r="J30" s="26" t="s">
        <v>77</v>
      </c>
      <c r="K30" s="26" t="s">
        <v>77</v>
      </c>
      <c r="L30" s="51" t="e">
        <f t="shared" ca="1" si="0"/>
        <v>#VALUE!</v>
      </c>
      <c r="M30" s="24"/>
      <c r="N30" s="24"/>
      <c r="O30" s="24"/>
      <c r="P30" s="24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50">
        <f t="shared" si="1"/>
        <v>0</v>
      </c>
    </row>
    <row r="31" spans="1:28" ht="15" customHeight="1" x14ac:dyDescent="0.2">
      <c r="A31" s="38"/>
      <c r="B31" s="38"/>
      <c r="C31" s="62" t="s">
        <v>77</v>
      </c>
      <c r="D31" s="30"/>
      <c r="E31" s="63"/>
      <c r="F31" s="63"/>
      <c r="G31" s="26" t="s">
        <v>77</v>
      </c>
      <c r="H31" s="26" t="s">
        <v>77</v>
      </c>
      <c r="I31" s="27" t="e">
        <f t="array" ref="I31">_xlfn.IFS(H31="Estatutário","Estatutário",H31="Outro","Outro",H31="Substituto","Outro",H31="Visitante","Outro")</f>
        <v>#N/A</v>
      </c>
      <c r="J31" s="26" t="s">
        <v>77</v>
      </c>
      <c r="K31" s="26" t="s">
        <v>77</v>
      </c>
      <c r="L31" s="28" t="e">
        <f t="shared" ca="1" si="0"/>
        <v>#VALUE!</v>
      </c>
      <c r="M31" s="29"/>
      <c r="N31" s="29"/>
      <c r="O31" s="29"/>
      <c r="P31" s="29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30">
        <f t="shared" si="1"/>
        <v>0</v>
      </c>
    </row>
    <row r="32" spans="1:28" ht="15" customHeight="1" x14ac:dyDescent="0.2">
      <c r="A32" s="38"/>
      <c r="B32" s="38"/>
      <c r="C32" s="62" t="s">
        <v>77</v>
      </c>
      <c r="D32" s="36"/>
      <c r="E32" s="63"/>
      <c r="F32" s="63"/>
      <c r="G32" s="26" t="s">
        <v>77</v>
      </c>
      <c r="H32" s="26" t="s">
        <v>77</v>
      </c>
      <c r="I32" s="27" t="e">
        <f t="array" ref="I32">_xlfn.IFS(H32="Estatutário","Estatutário",H32="Outro","Outro",H32="Substituto","Outro",H32="Visitante","Outro")</f>
        <v>#N/A</v>
      </c>
      <c r="J32" s="26" t="s">
        <v>77</v>
      </c>
      <c r="K32" s="26" t="s">
        <v>77</v>
      </c>
      <c r="L32" s="28" t="e">
        <f t="shared" ca="1" si="0"/>
        <v>#VALUE!</v>
      </c>
      <c r="M32" s="29"/>
      <c r="N32" s="29"/>
      <c r="O32" s="29"/>
      <c r="P32" s="29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30">
        <f t="shared" si="1"/>
        <v>0</v>
      </c>
    </row>
    <row r="33" spans="1:28" ht="15" customHeight="1" x14ac:dyDescent="0.2">
      <c r="A33" s="46"/>
      <c r="B33" s="46"/>
      <c r="C33" s="62" t="s">
        <v>77</v>
      </c>
      <c r="D33" s="59"/>
      <c r="E33" s="65"/>
      <c r="F33" s="65"/>
      <c r="G33" s="26" t="s">
        <v>77</v>
      </c>
      <c r="H33" s="26" t="s">
        <v>77</v>
      </c>
      <c r="I33" s="47" t="e">
        <f t="array" ref="I33">_xlfn.IFS(H33="Estatutário","Estatutário",H33="Outro","Outro",H33="Substituto","Outro",H33="Visitante","Outro")</f>
        <v>#N/A</v>
      </c>
      <c r="J33" s="26" t="s">
        <v>77</v>
      </c>
      <c r="K33" s="26" t="s">
        <v>77</v>
      </c>
      <c r="L33" s="28" t="e">
        <f t="shared" ref="L33:L34" ca="1" si="8">DATEDIF(K33,TODAY(),"M")</f>
        <v>#VALUE!</v>
      </c>
      <c r="M33" s="48"/>
      <c r="N33" s="48"/>
      <c r="O33" s="48"/>
      <c r="P33" s="48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30">
        <f t="shared" ref="AB33:AB34" si="9">SUM(Q33:AA33)</f>
        <v>0</v>
      </c>
    </row>
    <row r="34" spans="1:28" ht="15" customHeight="1" x14ac:dyDescent="0.2">
      <c r="A34" s="46"/>
      <c r="B34" s="46"/>
      <c r="C34" s="62" t="s">
        <v>77</v>
      </c>
      <c r="D34" s="59"/>
      <c r="E34" s="65"/>
      <c r="F34" s="65"/>
      <c r="G34" s="26" t="s">
        <v>77</v>
      </c>
      <c r="H34" s="26" t="s">
        <v>77</v>
      </c>
      <c r="I34" s="47" t="e">
        <f t="array" ref="I34">_xlfn.IFS(H34="Estatutário","Estatutário",H34="Outro","Outro",H34="Substituto","Outro",H34="Visitante","Outro")</f>
        <v>#N/A</v>
      </c>
      <c r="J34" s="26" t="s">
        <v>77</v>
      </c>
      <c r="K34" s="26" t="s">
        <v>77</v>
      </c>
      <c r="L34" s="28" t="e">
        <f t="shared" ca="1" si="8"/>
        <v>#VALUE!</v>
      </c>
      <c r="M34" s="48"/>
      <c r="N34" s="48"/>
      <c r="O34" s="48"/>
      <c r="P34" s="48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30">
        <f t="shared" si="9"/>
        <v>0</v>
      </c>
    </row>
    <row r="35" spans="1:28" ht="15" customHeight="1" x14ac:dyDescent="0.2">
      <c r="A35" s="38"/>
      <c r="B35" s="38"/>
      <c r="C35" s="62" t="s">
        <v>77</v>
      </c>
      <c r="D35" s="36"/>
      <c r="E35" s="63"/>
      <c r="F35" s="63"/>
      <c r="G35" s="26" t="s">
        <v>77</v>
      </c>
      <c r="H35" s="26" t="s">
        <v>77</v>
      </c>
      <c r="I35" s="27" t="e">
        <f t="array" ref="I35">_xlfn.IFS(H35="Estatutário","Estatutário",H35="Outro","Outro",H35="Substituto","Outro",H35="Visitante","Outro")</f>
        <v>#N/A</v>
      </c>
      <c r="J35" s="26" t="s">
        <v>77</v>
      </c>
      <c r="K35" s="26" t="s">
        <v>77</v>
      </c>
      <c r="L35" s="28" t="e">
        <f t="shared" ca="1" si="0"/>
        <v>#VALUE!</v>
      </c>
      <c r="M35" s="29"/>
      <c r="N35" s="29"/>
      <c r="O35" s="29"/>
      <c r="P35" s="29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30">
        <f t="shared" si="1"/>
        <v>0</v>
      </c>
    </row>
    <row r="36" spans="1:28" ht="15" customHeight="1" x14ac:dyDescent="0.2">
      <c r="A36" s="38"/>
      <c r="B36" s="38"/>
      <c r="C36" s="62" t="s">
        <v>77</v>
      </c>
      <c r="D36" s="30"/>
      <c r="E36" s="63"/>
      <c r="F36" s="63"/>
      <c r="G36" s="26" t="s">
        <v>77</v>
      </c>
      <c r="H36" s="26" t="s">
        <v>77</v>
      </c>
      <c r="I36" s="27" t="e">
        <f t="array" ref="I36">_xlfn.IFS(H36="Estatutário","Estatutário",H36="Outro","Outro",H36="Substituto","Outro",H36="Visitante","Outro")</f>
        <v>#N/A</v>
      </c>
      <c r="J36" s="26" t="s">
        <v>77</v>
      </c>
      <c r="K36" s="26" t="s">
        <v>77</v>
      </c>
      <c r="L36" s="28" t="e">
        <f t="shared" ref="L36:L65" ca="1" si="10">DATEDIF(K36,TODAY(),"M")</f>
        <v>#VALUE!</v>
      </c>
      <c r="M36" s="29"/>
      <c r="N36" s="29"/>
      <c r="O36" s="29"/>
      <c r="P36" s="29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30">
        <f t="shared" ref="AB36:AB65" si="11">SUM(Q36:AA36)</f>
        <v>0</v>
      </c>
    </row>
    <row r="37" spans="1:28" s="52" customFormat="1" ht="15" customHeight="1" x14ac:dyDescent="0.2">
      <c r="A37" s="46"/>
      <c r="B37" s="46"/>
      <c r="C37" s="62" t="s">
        <v>77</v>
      </c>
      <c r="D37" s="59"/>
      <c r="E37" s="65"/>
      <c r="F37" s="65"/>
      <c r="G37" s="26" t="s">
        <v>77</v>
      </c>
      <c r="H37" s="26" t="s">
        <v>77</v>
      </c>
      <c r="I37" s="47" t="e">
        <f t="array" ref="I37">_xlfn.IFS(H37="Estatutário","Estatutário",H37="Outro","Outro",H37="Substituto","Outro",H37="Visitante","Outro")</f>
        <v>#N/A</v>
      </c>
      <c r="J37" s="26" t="s">
        <v>77</v>
      </c>
      <c r="K37" s="26" t="s">
        <v>77</v>
      </c>
      <c r="L37" s="51" t="e">
        <f t="shared" ca="1" si="10"/>
        <v>#VALUE!</v>
      </c>
      <c r="M37" s="48"/>
      <c r="N37" s="48"/>
      <c r="O37" s="48"/>
      <c r="P37" s="48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>
        <f t="shared" si="11"/>
        <v>0</v>
      </c>
    </row>
    <row r="38" spans="1:28" ht="15" customHeight="1" x14ac:dyDescent="0.2">
      <c r="A38" s="38"/>
      <c r="B38" s="38"/>
      <c r="C38" s="62" t="s">
        <v>77</v>
      </c>
      <c r="D38" s="30"/>
      <c r="E38" s="63"/>
      <c r="F38" s="63"/>
      <c r="G38" s="26" t="s">
        <v>77</v>
      </c>
      <c r="H38" s="26" t="s">
        <v>77</v>
      </c>
      <c r="I38" s="27" t="e">
        <f t="array" ref="I38">_xlfn.IFS(H38="Estatutário","Estatutário",H38="Outro","Outro",H38="Substituto","Outro",H38="Visitante","Outro")</f>
        <v>#N/A</v>
      </c>
      <c r="J38" s="26" t="s">
        <v>77</v>
      </c>
      <c r="K38" s="26" t="s">
        <v>77</v>
      </c>
      <c r="L38" s="28" t="e">
        <f t="shared" ca="1" si="10"/>
        <v>#VALUE!</v>
      </c>
      <c r="M38" s="29"/>
      <c r="N38" s="29"/>
      <c r="O38" s="29"/>
      <c r="P38" s="29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30">
        <f t="shared" si="11"/>
        <v>0</v>
      </c>
    </row>
    <row r="39" spans="1:28" ht="15" customHeight="1" x14ac:dyDescent="0.2">
      <c r="A39" s="38"/>
      <c r="B39" s="38"/>
      <c r="C39" s="62" t="s">
        <v>77</v>
      </c>
      <c r="D39" s="36"/>
      <c r="E39" s="63"/>
      <c r="F39" s="63"/>
      <c r="G39" s="26" t="s">
        <v>77</v>
      </c>
      <c r="H39" s="26" t="s">
        <v>77</v>
      </c>
      <c r="I39" s="27" t="e">
        <f t="array" ref="I39">_xlfn.IFS(H39="Estatutário","Estatutário",H39="Outro","Outro",H39="Substituto","Outro",H39="Visitante","Outro")</f>
        <v>#N/A</v>
      </c>
      <c r="J39" s="26" t="s">
        <v>77</v>
      </c>
      <c r="K39" s="26" t="s">
        <v>77</v>
      </c>
      <c r="L39" s="28" t="e">
        <f t="shared" ca="1" si="10"/>
        <v>#VALUE!</v>
      </c>
      <c r="M39" s="29"/>
      <c r="N39" s="29"/>
      <c r="O39" s="29"/>
      <c r="P39" s="29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30">
        <f t="shared" si="11"/>
        <v>0</v>
      </c>
    </row>
    <row r="40" spans="1:28" s="52" customFormat="1" ht="15" customHeight="1" x14ac:dyDescent="0.2">
      <c r="A40" s="46"/>
      <c r="B40" s="46"/>
      <c r="C40" s="62" t="s">
        <v>77</v>
      </c>
      <c r="D40" s="59"/>
      <c r="E40" s="65"/>
      <c r="F40" s="65"/>
      <c r="G40" s="26" t="s">
        <v>77</v>
      </c>
      <c r="H40" s="26" t="s">
        <v>77</v>
      </c>
      <c r="I40" s="47" t="e">
        <f t="array" ref="I40">_xlfn.IFS(H40="Estatutário","Estatutário",H40="Outro","Outro",H40="Substituto","Outro",H40="Visitante","Outro")</f>
        <v>#N/A</v>
      </c>
      <c r="J40" s="26" t="s">
        <v>77</v>
      </c>
      <c r="K40" s="26" t="s">
        <v>77</v>
      </c>
      <c r="L40" s="51" t="e">
        <f t="shared" ca="1" si="10"/>
        <v>#VALUE!</v>
      </c>
      <c r="M40" s="48"/>
      <c r="N40" s="48"/>
      <c r="O40" s="48"/>
      <c r="P40" s="48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50">
        <f t="shared" si="11"/>
        <v>0</v>
      </c>
    </row>
    <row r="41" spans="1:28" s="57" customFormat="1" ht="15" customHeight="1" x14ac:dyDescent="0.2">
      <c r="A41" s="40"/>
      <c r="B41" s="40"/>
      <c r="C41" s="62" t="s">
        <v>77</v>
      </c>
      <c r="D41" s="54"/>
      <c r="E41" s="71"/>
      <c r="F41" s="71"/>
      <c r="G41" s="26" t="s">
        <v>77</v>
      </c>
      <c r="H41" s="26" t="s">
        <v>77</v>
      </c>
      <c r="I41" s="55" t="e">
        <f t="array" ref="I41">_xlfn.IFS(H41="Estatutário","Estatutário",H41="Outro","Outro",H41="Substituto","Outro",H41="Visitante","Outro")</f>
        <v>#N/A</v>
      </c>
      <c r="J41" s="26" t="s">
        <v>77</v>
      </c>
      <c r="K41" s="26" t="s">
        <v>77</v>
      </c>
      <c r="L41" s="56" t="e">
        <f t="shared" ca="1" si="10"/>
        <v>#VALUE!</v>
      </c>
      <c r="M41" s="55"/>
      <c r="N41" s="55"/>
      <c r="O41" s="55"/>
      <c r="P41" s="55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4">
        <f t="shared" si="11"/>
        <v>0</v>
      </c>
    </row>
    <row r="42" spans="1:28" ht="15" customHeight="1" x14ac:dyDescent="0.2">
      <c r="A42" s="38"/>
      <c r="B42" s="38"/>
      <c r="C42" s="62" t="s">
        <v>77</v>
      </c>
      <c r="D42" s="36"/>
      <c r="E42" s="63"/>
      <c r="F42" s="63"/>
      <c r="G42" s="26" t="s">
        <v>77</v>
      </c>
      <c r="H42" s="26" t="s">
        <v>77</v>
      </c>
      <c r="I42" s="27" t="e">
        <f t="array" ref="I42">_xlfn.IFS(H42="Estatutário","Estatutário",H42="Outro","Outro",H42="Substituto","Outro",H42="Visitante","Outro")</f>
        <v>#N/A</v>
      </c>
      <c r="J42" s="26" t="s">
        <v>77</v>
      </c>
      <c r="K42" s="26" t="s">
        <v>77</v>
      </c>
      <c r="L42" s="28" t="e">
        <f t="shared" ca="1" si="10"/>
        <v>#VALUE!</v>
      </c>
      <c r="M42" s="29"/>
      <c r="N42" s="29"/>
      <c r="O42" s="29"/>
      <c r="P42" s="29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30">
        <f t="shared" si="11"/>
        <v>0</v>
      </c>
    </row>
    <row r="43" spans="1:28" ht="15" customHeight="1" x14ac:dyDescent="0.2">
      <c r="A43" s="46"/>
      <c r="B43" s="46"/>
      <c r="C43" s="62" t="s">
        <v>77</v>
      </c>
      <c r="D43" s="59"/>
      <c r="E43" s="65"/>
      <c r="F43" s="65"/>
      <c r="G43" s="26" t="s">
        <v>77</v>
      </c>
      <c r="H43" s="26" t="s">
        <v>77</v>
      </c>
      <c r="I43" s="47" t="e">
        <f t="array" ref="I43">_xlfn.IFS(H43="Estatutário","Estatutário",H43="Outro","Outro",H43="Substituto","Outro",H43="Visitante","Outro")</f>
        <v>#N/A</v>
      </c>
      <c r="J43" s="26" t="s">
        <v>77</v>
      </c>
      <c r="K43" s="26" t="s">
        <v>77</v>
      </c>
      <c r="L43" s="28" t="e">
        <f t="shared" ca="1" si="10"/>
        <v>#VALUE!</v>
      </c>
      <c r="M43" s="48"/>
      <c r="N43" s="48"/>
      <c r="O43" s="48"/>
      <c r="P43" s="48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30">
        <f t="shared" si="11"/>
        <v>0</v>
      </c>
    </row>
    <row r="44" spans="1:28" ht="15" customHeight="1" x14ac:dyDescent="0.2">
      <c r="A44" s="38"/>
      <c r="B44" s="38"/>
      <c r="C44" s="62" t="s">
        <v>77</v>
      </c>
      <c r="D44" s="30"/>
      <c r="E44" s="63"/>
      <c r="F44" s="63"/>
      <c r="G44" s="26" t="s">
        <v>77</v>
      </c>
      <c r="H44" s="26" t="s">
        <v>77</v>
      </c>
      <c r="I44" s="27" t="e">
        <f t="array" ref="I44">_xlfn.IFS(H44="Estatutário","Estatutário",H44="Outro","Outro",H44="Substituto","Outro",H44="Visitante","Outro")</f>
        <v>#N/A</v>
      </c>
      <c r="J44" s="26" t="s">
        <v>77</v>
      </c>
      <c r="K44" s="26" t="s">
        <v>77</v>
      </c>
      <c r="L44" s="28" t="e">
        <f t="shared" ca="1" si="10"/>
        <v>#VALUE!</v>
      </c>
      <c r="M44" s="29"/>
      <c r="N44" s="29"/>
      <c r="O44" s="29"/>
      <c r="P44" s="29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30">
        <f t="shared" si="11"/>
        <v>0</v>
      </c>
    </row>
    <row r="45" spans="1:28" ht="15" customHeight="1" x14ac:dyDescent="0.2">
      <c r="A45" s="38"/>
      <c r="B45" s="38"/>
      <c r="C45" s="62" t="s">
        <v>77</v>
      </c>
      <c r="D45" s="30"/>
      <c r="E45" s="63"/>
      <c r="F45" s="63"/>
      <c r="G45" s="26" t="s">
        <v>77</v>
      </c>
      <c r="H45" s="26" t="s">
        <v>77</v>
      </c>
      <c r="I45" s="27" t="e">
        <f t="array" ref="I45">_xlfn.IFS(H45="Estatutário","Estatutário",H45="Outro","Outro",H45="Substituto","Outro",H45="Visitante","Outro")</f>
        <v>#N/A</v>
      </c>
      <c r="J45" s="26" t="s">
        <v>77</v>
      </c>
      <c r="K45" s="26" t="s">
        <v>77</v>
      </c>
      <c r="L45" s="28" t="e">
        <f t="shared" ca="1" si="10"/>
        <v>#VALUE!</v>
      </c>
      <c r="M45" s="29"/>
      <c r="N45" s="29"/>
      <c r="O45" s="29"/>
      <c r="P45" s="29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30">
        <f t="shared" si="11"/>
        <v>0</v>
      </c>
    </row>
    <row r="46" spans="1:28" ht="15" customHeight="1" x14ac:dyDescent="0.2">
      <c r="A46" s="38"/>
      <c r="B46" s="38"/>
      <c r="C46" s="62" t="s">
        <v>77</v>
      </c>
      <c r="D46" s="36"/>
      <c r="E46" s="63"/>
      <c r="F46" s="63"/>
      <c r="G46" s="26" t="s">
        <v>77</v>
      </c>
      <c r="H46" s="26" t="s">
        <v>77</v>
      </c>
      <c r="I46" s="27" t="e">
        <f t="array" ref="I46">_xlfn.IFS(H46="Estatutário","Estatutário",H46="Outro","Outro",H46="Substituto","Outro",H46="Visitante","Outro")</f>
        <v>#N/A</v>
      </c>
      <c r="J46" s="26" t="s">
        <v>77</v>
      </c>
      <c r="K46" s="26" t="s">
        <v>77</v>
      </c>
      <c r="L46" s="28" t="e">
        <f t="shared" ca="1" si="10"/>
        <v>#VALUE!</v>
      </c>
      <c r="M46" s="29"/>
      <c r="N46" s="29"/>
      <c r="O46" s="29"/>
      <c r="P46" s="29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30">
        <f t="shared" si="11"/>
        <v>0</v>
      </c>
    </row>
    <row r="47" spans="1:28" ht="15" customHeight="1" x14ac:dyDescent="0.2">
      <c r="A47" s="38"/>
      <c r="B47" s="38"/>
      <c r="C47" s="62" t="s">
        <v>77</v>
      </c>
      <c r="D47" s="30"/>
      <c r="E47" s="63"/>
      <c r="F47" s="63"/>
      <c r="G47" s="26" t="s">
        <v>77</v>
      </c>
      <c r="H47" s="26" t="s">
        <v>77</v>
      </c>
      <c r="I47" s="27" t="e">
        <f t="array" ref="I47">_xlfn.IFS(H47="Estatutário","Estatutário",H47="Outro","Outro",H47="Substituto","Outro",H47="Visitante","Outro")</f>
        <v>#N/A</v>
      </c>
      <c r="J47" s="26" t="s">
        <v>77</v>
      </c>
      <c r="K47" s="26" t="s">
        <v>77</v>
      </c>
      <c r="L47" s="28" t="e">
        <f t="shared" ca="1" si="10"/>
        <v>#VALUE!</v>
      </c>
      <c r="M47" s="29"/>
      <c r="N47" s="29"/>
      <c r="O47" s="29"/>
      <c r="P47" s="29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30">
        <f t="shared" si="11"/>
        <v>0</v>
      </c>
    </row>
    <row r="48" spans="1:28" ht="15" customHeight="1" x14ac:dyDescent="0.2">
      <c r="A48" s="38"/>
      <c r="B48" s="38"/>
      <c r="C48" s="62" t="s">
        <v>77</v>
      </c>
      <c r="D48" s="36"/>
      <c r="E48" s="63"/>
      <c r="F48" s="63"/>
      <c r="G48" s="26" t="s">
        <v>77</v>
      </c>
      <c r="H48" s="26" t="s">
        <v>77</v>
      </c>
      <c r="I48" s="27" t="e">
        <f t="array" ref="I48">_xlfn.IFS(H48="Estatutário","Estatutário",H48="Outro","Outro",H48="Substituto","Outro",H48="Visitante","Outro")</f>
        <v>#N/A</v>
      </c>
      <c r="J48" s="26" t="s">
        <v>77</v>
      </c>
      <c r="K48" s="26" t="s">
        <v>77</v>
      </c>
      <c r="L48" s="28" t="e">
        <f t="shared" ca="1" si="10"/>
        <v>#VALUE!</v>
      </c>
      <c r="M48" s="29"/>
      <c r="N48" s="29"/>
      <c r="O48" s="29"/>
      <c r="P48" s="29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30">
        <f t="shared" si="11"/>
        <v>0</v>
      </c>
    </row>
    <row r="49" spans="1:28" ht="15" customHeight="1" x14ac:dyDescent="0.2">
      <c r="A49" s="38"/>
      <c r="B49" s="38"/>
      <c r="C49" s="62" t="s">
        <v>77</v>
      </c>
      <c r="D49" s="30"/>
      <c r="E49" s="63"/>
      <c r="F49" s="63"/>
      <c r="G49" s="26" t="s">
        <v>77</v>
      </c>
      <c r="H49" s="26" t="s">
        <v>77</v>
      </c>
      <c r="I49" s="27" t="e">
        <f t="array" ref="I49">_xlfn.IFS(H49="Estatutário","Estatutário",H49="Outro","Outro",H49="Substituto","Outro",H49="Visitante","Outro")</f>
        <v>#N/A</v>
      </c>
      <c r="J49" s="26" t="s">
        <v>77</v>
      </c>
      <c r="K49" s="26" t="s">
        <v>77</v>
      </c>
      <c r="L49" s="28" t="e">
        <f t="shared" ca="1" si="10"/>
        <v>#VALUE!</v>
      </c>
      <c r="M49" s="29"/>
      <c r="N49" s="29"/>
      <c r="O49" s="29"/>
      <c r="P49" s="29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30">
        <f t="shared" si="11"/>
        <v>0</v>
      </c>
    </row>
    <row r="50" spans="1:28" ht="15" customHeight="1" x14ac:dyDescent="0.2">
      <c r="A50" s="38"/>
      <c r="B50" s="38"/>
      <c r="C50" s="62" t="s">
        <v>77</v>
      </c>
      <c r="D50" s="30"/>
      <c r="E50" s="63"/>
      <c r="F50" s="63"/>
      <c r="G50" s="26" t="s">
        <v>77</v>
      </c>
      <c r="H50" s="26" t="s">
        <v>77</v>
      </c>
      <c r="I50" s="27" t="e">
        <f t="array" ref="I50">_xlfn.IFS(H50="Estatutário","Estatutário",H50="Outro","Outro",H50="Substituto","Outro",H50="Visitante","Outro")</f>
        <v>#N/A</v>
      </c>
      <c r="J50" s="26" t="s">
        <v>77</v>
      </c>
      <c r="K50" s="26" t="s">
        <v>77</v>
      </c>
      <c r="L50" s="28" t="e">
        <f t="shared" ca="1" si="10"/>
        <v>#VALUE!</v>
      </c>
      <c r="M50" s="29"/>
      <c r="N50" s="29"/>
      <c r="O50" s="29"/>
      <c r="P50" s="29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30">
        <f t="shared" si="11"/>
        <v>0</v>
      </c>
    </row>
    <row r="51" spans="1:28" ht="15" customHeight="1" x14ac:dyDescent="0.2">
      <c r="A51" s="38"/>
      <c r="B51" s="38"/>
      <c r="C51" s="62" t="s">
        <v>77</v>
      </c>
      <c r="D51" s="30"/>
      <c r="E51" s="63"/>
      <c r="F51" s="63"/>
      <c r="G51" s="26" t="s">
        <v>77</v>
      </c>
      <c r="H51" s="26" t="s">
        <v>77</v>
      </c>
      <c r="I51" s="27" t="e">
        <f t="array" ref="I51">_xlfn.IFS(H51="Estatutário","Estatutário",H51="Outro","Outro",H51="Substituto","Outro",H51="Visitante","Outro")</f>
        <v>#N/A</v>
      </c>
      <c r="J51" s="26" t="s">
        <v>77</v>
      </c>
      <c r="K51" s="26" t="s">
        <v>77</v>
      </c>
      <c r="L51" s="28" t="e">
        <f t="shared" ca="1" si="10"/>
        <v>#VALUE!</v>
      </c>
      <c r="M51" s="29"/>
      <c r="N51" s="29"/>
      <c r="O51" s="29"/>
      <c r="P51" s="29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30">
        <f t="shared" si="11"/>
        <v>0</v>
      </c>
    </row>
    <row r="52" spans="1:28" ht="15" customHeight="1" x14ac:dyDescent="0.2">
      <c r="A52" s="38"/>
      <c r="B52" s="38"/>
      <c r="C52" s="62" t="s">
        <v>77</v>
      </c>
      <c r="D52" s="36"/>
      <c r="E52" s="63"/>
      <c r="F52" s="63"/>
      <c r="G52" s="26" t="s">
        <v>77</v>
      </c>
      <c r="H52" s="26" t="s">
        <v>77</v>
      </c>
      <c r="I52" s="27" t="e">
        <f t="array" ref="I52">_xlfn.IFS(H52="Estatutário","Estatutário",H52="Outro","Outro",H52="Substituto","Outro",H52="Visitante","Outro")</f>
        <v>#N/A</v>
      </c>
      <c r="J52" s="26" t="s">
        <v>77</v>
      </c>
      <c r="K52" s="26" t="s">
        <v>77</v>
      </c>
      <c r="L52" s="28" t="e">
        <f t="shared" ca="1" si="10"/>
        <v>#VALUE!</v>
      </c>
      <c r="M52" s="29"/>
      <c r="N52" s="29"/>
      <c r="O52" s="29"/>
      <c r="P52" s="29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30">
        <f t="shared" si="11"/>
        <v>0</v>
      </c>
    </row>
    <row r="53" spans="1:28" ht="15" customHeight="1" x14ac:dyDescent="0.2">
      <c r="A53" s="38"/>
      <c r="B53" s="38"/>
      <c r="C53" s="62" t="s">
        <v>77</v>
      </c>
      <c r="D53" s="30"/>
      <c r="E53" s="63"/>
      <c r="F53" s="63"/>
      <c r="G53" s="26" t="s">
        <v>77</v>
      </c>
      <c r="H53" s="26" t="s">
        <v>77</v>
      </c>
      <c r="I53" s="27" t="e">
        <f t="array" ref="I53">_xlfn.IFS(H53="Estatutário","Estatutário",H53="Outro","Outro",H53="Substituto","Outro",H53="Visitante","Outro")</f>
        <v>#N/A</v>
      </c>
      <c r="J53" s="26" t="s">
        <v>77</v>
      </c>
      <c r="K53" s="26" t="s">
        <v>77</v>
      </c>
      <c r="L53" s="28" t="e">
        <f t="shared" ca="1" si="10"/>
        <v>#VALUE!</v>
      </c>
      <c r="M53" s="29"/>
      <c r="N53" s="29"/>
      <c r="O53" s="29"/>
      <c r="P53" s="29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30">
        <f t="shared" si="11"/>
        <v>0</v>
      </c>
    </row>
    <row r="54" spans="1:28" ht="15" customHeight="1" x14ac:dyDescent="0.2">
      <c r="A54" s="38"/>
      <c r="B54" s="38"/>
      <c r="C54" s="62" t="s">
        <v>77</v>
      </c>
      <c r="D54" s="30"/>
      <c r="E54" s="63"/>
      <c r="F54" s="63"/>
      <c r="G54" s="26" t="s">
        <v>77</v>
      </c>
      <c r="H54" s="26" t="s">
        <v>77</v>
      </c>
      <c r="I54" s="27" t="e">
        <f t="array" ref="I54">_xlfn.IFS(H54="Estatutário","Estatutário",H54="Outro","Outro",H54="Substituto","Outro",H54="Visitante","Outro")</f>
        <v>#N/A</v>
      </c>
      <c r="J54" s="26" t="s">
        <v>77</v>
      </c>
      <c r="K54" s="26" t="s">
        <v>77</v>
      </c>
      <c r="L54" s="28" t="e">
        <f t="shared" ca="1" si="10"/>
        <v>#VALUE!</v>
      </c>
      <c r="M54" s="29"/>
      <c r="N54" s="29"/>
      <c r="O54" s="29"/>
      <c r="P54" s="29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30">
        <f t="shared" si="11"/>
        <v>0</v>
      </c>
    </row>
    <row r="55" spans="1:28" s="52" customFormat="1" x14ac:dyDescent="0.2">
      <c r="A55" s="46"/>
      <c r="B55" s="46"/>
      <c r="C55" s="62" t="s">
        <v>77</v>
      </c>
      <c r="D55" s="59"/>
      <c r="E55" s="65"/>
      <c r="F55" s="65"/>
      <c r="G55" s="26" t="s">
        <v>77</v>
      </c>
      <c r="H55" s="26" t="s">
        <v>77</v>
      </c>
      <c r="I55" s="47" t="e">
        <f t="array" ref="I55">_xlfn.IFS(H55="Estatutário","Estatutário",H55="Outro","Outro",H55="Substituto","Outro",H55="Visitante","Outro")</f>
        <v>#N/A</v>
      </c>
      <c r="J55" s="26" t="s">
        <v>77</v>
      </c>
      <c r="K55" s="26" t="s">
        <v>77</v>
      </c>
      <c r="L55" s="51" t="e">
        <f t="shared" ca="1" si="10"/>
        <v>#VALUE!</v>
      </c>
      <c r="M55" s="48"/>
      <c r="N55" s="48"/>
      <c r="O55" s="48"/>
      <c r="P55" s="4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0">
        <f t="shared" si="11"/>
        <v>0</v>
      </c>
    </row>
    <row r="56" spans="1:28" x14ac:dyDescent="0.2">
      <c r="A56" s="46"/>
      <c r="B56" s="46"/>
      <c r="C56" s="62" t="s">
        <v>77</v>
      </c>
      <c r="D56" s="59"/>
      <c r="E56" s="65"/>
      <c r="F56" s="65"/>
      <c r="G56" s="26" t="s">
        <v>77</v>
      </c>
      <c r="H56" s="26" t="s">
        <v>77</v>
      </c>
      <c r="I56" s="47" t="e">
        <f t="array" ref="I56">_xlfn.IFS(H56="Estatutário","Estatutário",H56="Outro","Outro",H56="Substituto","Outro",H56="Visitante","Outro")</f>
        <v>#N/A</v>
      </c>
      <c r="J56" s="26" t="s">
        <v>77</v>
      </c>
      <c r="K56" s="26" t="s">
        <v>77</v>
      </c>
      <c r="L56" s="28" t="e">
        <f t="shared" ca="1" si="10"/>
        <v>#VALUE!</v>
      </c>
      <c r="M56" s="48"/>
      <c r="N56" s="48"/>
      <c r="O56" s="48"/>
      <c r="P56" s="48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30">
        <f t="shared" si="11"/>
        <v>0</v>
      </c>
    </row>
    <row r="57" spans="1:28" x14ac:dyDescent="0.2">
      <c r="A57" s="46"/>
      <c r="B57" s="46"/>
      <c r="C57" s="62" t="s">
        <v>77</v>
      </c>
      <c r="D57" s="59"/>
      <c r="E57" s="65"/>
      <c r="F57" s="65"/>
      <c r="G57" s="26" t="s">
        <v>77</v>
      </c>
      <c r="H57" s="26" t="s">
        <v>77</v>
      </c>
      <c r="I57" s="47" t="e">
        <f t="array" ref="I57">_xlfn.IFS(H57="Estatutário","Estatutário",H57="Outro","Outro",H57="Substituto","Outro",H57="Visitante","Outro")</f>
        <v>#N/A</v>
      </c>
      <c r="J57" s="26" t="s">
        <v>77</v>
      </c>
      <c r="K57" s="26" t="s">
        <v>77</v>
      </c>
      <c r="L57" s="28" t="e">
        <f t="shared" ca="1" si="10"/>
        <v>#VALUE!</v>
      </c>
      <c r="M57" s="48"/>
      <c r="N57" s="48"/>
      <c r="O57" s="48"/>
      <c r="P57" s="48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30">
        <f t="shared" si="11"/>
        <v>0</v>
      </c>
    </row>
    <row r="58" spans="1:28" ht="15" customHeight="1" x14ac:dyDescent="0.2">
      <c r="A58" s="25"/>
      <c r="B58" s="25"/>
      <c r="C58" s="62" t="s">
        <v>77</v>
      </c>
      <c r="D58" s="60"/>
      <c r="E58" s="63"/>
      <c r="F58" s="63"/>
      <c r="G58" s="26" t="s">
        <v>77</v>
      </c>
      <c r="H58" s="26" t="s">
        <v>77</v>
      </c>
      <c r="I58" s="27" t="e">
        <f t="array" ref="I58">_xlfn.IFS(H58="Estatutário","Estatutário",H58="Outro","Outro",H58="Substituto","Outro",H58="Visitante","Outro")</f>
        <v>#N/A</v>
      </c>
      <c r="J58" s="26" t="s">
        <v>77</v>
      </c>
      <c r="K58" s="26" t="s">
        <v>77</v>
      </c>
      <c r="L58" s="28" t="e">
        <f t="shared" ca="1" si="10"/>
        <v>#VALUE!</v>
      </c>
      <c r="M58" s="29"/>
      <c r="N58" s="29"/>
      <c r="O58" s="29"/>
      <c r="P58" s="29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30">
        <f t="shared" si="11"/>
        <v>0</v>
      </c>
    </row>
    <row r="59" spans="1:28" ht="15" customHeight="1" x14ac:dyDescent="0.2">
      <c r="A59" s="25"/>
      <c r="B59" s="25"/>
      <c r="C59" s="62" t="s">
        <v>77</v>
      </c>
      <c r="D59" s="60"/>
      <c r="E59" s="63"/>
      <c r="F59" s="63"/>
      <c r="G59" s="26" t="s">
        <v>77</v>
      </c>
      <c r="H59" s="26" t="s">
        <v>77</v>
      </c>
      <c r="I59" s="27" t="e">
        <f t="array" ref="I59">_xlfn.IFS(H59="Estatutário","Estatutário",H59="Outro","Outro",H59="Substituto","Outro",H59="Visitante","Outro")</f>
        <v>#N/A</v>
      </c>
      <c r="J59" s="26" t="s">
        <v>77</v>
      </c>
      <c r="K59" s="26" t="s">
        <v>77</v>
      </c>
      <c r="L59" s="28" t="e">
        <f t="shared" ca="1" si="10"/>
        <v>#VALUE!</v>
      </c>
      <c r="M59" s="29"/>
      <c r="N59" s="29"/>
      <c r="O59" s="29"/>
      <c r="P59" s="29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30">
        <f t="shared" si="11"/>
        <v>0</v>
      </c>
    </row>
    <row r="60" spans="1:28" ht="15" customHeight="1" x14ac:dyDescent="0.2">
      <c r="A60" s="25"/>
      <c r="B60" s="25"/>
      <c r="C60" s="62" t="s">
        <v>77</v>
      </c>
      <c r="D60" s="60"/>
      <c r="E60" s="63"/>
      <c r="F60" s="63"/>
      <c r="G60" s="26" t="s">
        <v>77</v>
      </c>
      <c r="H60" s="26" t="s">
        <v>77</v>
      </c>
      <c r="I60" s="27" t="e">
        <f t="array" ref="I60">_xlfn.IFS(H60="Estatutário","Estatutário",H60="Outro","Outro",H60="Substituto","Outro",H60="Visitante","Outro")</f>
        <v>#N/A</v>
      </c>
      <c r="J60" s="26" t="s">
        <v>77</v>
      </c>
      <c r="K60" s="26" t="s">
        <v>77</v>
      </c>
      <c r="L60" s="28" t="e">
        <f t="shared" ca="1" si="10"/>
        <v>#VALUE!</v>
      </c>
      <c r="M60" s="29"/>
      <c r="N60" s="29"/>
      <c r="O60" s="29"/>
      <c r="P60" s="29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30">
        <f t="shared" si="11"/>
        <v>0</v>
      </c>
    </row>
    <row r="61" spans="1:28" ht="15" customHeight="1" x14ac:dyDescent="0.2">
      <c r="A61" s="25"/>
      <c r="B61" s="25"/>
      <c r="C61" s="62" t="s">
        <v>77</v>
      </c>
      <c r="D61" s="60"/>
      <c r="E61" s="63"/>
      <c r="F61" s="63"/>
      <c r="G61" s="26" t="s">
        <v>77</v>
      </c>
      <c r="H61" s="26" t="s">
        <v>77</v>
      </c>
      <c r="I61" s="27" t="e">
        <f t="array" ref="I61">_xlfn.IFS(H61="Estatutário","Estatutário",H61="Outro","Outro",H61="Substituto","Outro",H61="Visitante","Outro")</f>
        <v>#N/A</v>
      </c>
      <c r="J61" s="26" t="s">
        <v>77</v>
      </c>
      <c r="K61" s="26" t="s">
        <v>77</v>
      </c>
      <c r="L61" s="28" t="e">
        <f t="shared" ca="1" si="10"/>
        <v>#VALUE!</v>
      </c>
      <c r="M61" s="29"/>
      <c r="N61" s="29"/>
      <c r="O61" s="29"/>
      <c r="P61" s="29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30">
        <f t="shared" si="11"/>
        <v>0</v>
      </c>
    </row>
    <row r="62" spans="1:28" ht="15" customHeight="1" x14ac:dyDescent="0.2">
      <c r="A62" s="25"/>
      <c r="B62" s="25"/>
      <c r="C62" s="62" t="s">
        <v>77</v>
      </c>
      <c r="D62" s="60"/>
      <c r="E62" s="63"/>
      <c r="F62" s="63"/>
      <c r="G62" s="26" t="s">
        <v>77</v>
      </c>
      <c r="H62" s="26" t="s">
        <v>77</v>
      </c>
      <c r="I62" s="27" t="e">
        <f t="array" ref="I62">_xlfn.IFS(H62="Estatutário","Estatutário",H62="Outro","Outro",H62="Substituto","Outro",H62="Visitante","Outro")</f>
        <v>#N/A</v>
      </c>
      <c r="J62" s="26" t="s">
        <v>77</v>
      </c>
      <c r="K62" s="26" t="s">
        <v>77</v>
      </c>
      <c r="L62" s="28" t="e">
        <f t="shared" ca="1" si="10"/>
        <v>#VALUE!</v>
      </c>
      <c r="M62" s="29"/>
      <c r="N62" s="29"/>
      <c r="O62" s="29"/>
      <c r="P62" s="29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30">
        <f t="shared" si="11"/>
        <v>0</v>
      </c>
    </row>
    <row r="63" spans="1:28" ht="15" customHeight="1" x14ac:dyDescent="0.2">
      <c r="A63" s="25"/>
      <c r="B63" s="25"/>
      <c r="C63" s="63" t="s">
        <v>77</v>
      </c>
      <c r="D63" s="60"/>
      <c r="E63" s="63"/>
      <c r="F63" s="63"/>
      <c r="G63" s="26" t="s">
        <v>77</v>
      </c>
      <c r="H63" s="26" t="s">
        <v>77</v>
      </c>
      <c r="I63" s="27" t="e">
        <f t="array" ref="I63">_xlfn.IFS(H63="Estatutário","Estatutário",H63="Outro","Outro",H63="Substituto","Outro",H63="Visitante","Outro")</f>
        <v>#N/A</v>
      </c>
      <c r="J63" s="26" t="s">
        <v>77</v>
      </c>
      <c r="K63" s="26" t="s">
        <v>77</v>
      </c>
      <c r="L63" s="28" t="e">
        <f t="shared" ca="1" si="10"/>
        <v>#VALUE!</v>
      </c>
      <c r="M63" s="29"/>
      <c r="N63" s="29"/>
      <c r="O63" s="29"/>
      <c r="P63" s="29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30">
        <f t="shared" si="11"/>
        <v>0</v>
      </c>
    </row>
    <row r="64" spans="1:28" ht="15" customHeight="1" x14ac:dyDescent="0.2">
      <c r="A64" s="25"/>
      <c r="B64" s="25"/>
      <c r="C64" s="63" t="s">
        <v>77</v>
      </c>
      <c r="D64" s="60"/>
      <c r="E64" s="63"/>
      <c r="F64" s="63"/>
      <c r="G64" s="26" t="s">
        <v>77</v>
      </c>
      <c r="H64" s="26" t="s">
        <v>77</v>
      </c>
      <c r="I64" s="27" t="e">
        <f t="array" ref="I64">_xlfn.IFS(H64="Estatutário","Estatutário",H64="Outro","Outro",H64="Substituto","Outro",H64="Visitante","Outro")</f>
        <v>#N/A</v>
      </c>
      <c r="J64" s="26" t="s">
        <v>77</v>
      </c>
      <c r="K64" s="26" t="s">
        <v>77</v>
      </c>
      <c r="L64" s="28" t="e">
        <f t="shared" ca="1" si="10"/>
        <v>#VALUE!</v>
      </c>
      <c r="M64" s="29"/>
      <c r="N64" s="29"/>
      <c r="O64" s="29"/>
      <c r="P64" s="29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30">
        <f t="shared" si="11"/>
        <v>0</v>
      </c>
    </row>
    <row r="65" spans="1:28" ht="15" customHeight="1" x14ac:dyDescent="0.2">
      <c r="A65" s="25"/>
      <c r="B65" s="25"/>
      <c r="C65" s="63" t="s">
        <v>77</v>
      </c>
      <c r="D65" s="60"/>
      <c r="E65" s="63"/>
      <c r="F65" s="63"/>
      <c r="G65" s="26" t="s">
        <v>77</v>
      </c>
      <c r="H65" s="26" t="s">
        <v>77</v>
      </c>
      <c r="I65" s="27" t="e">
        <f t="array" ref="I65">_xlfn.IFS(H65="Estatutário","Estatutário",H65="Outro","Outro",H65="Substituto","Outro",H65="Visitante","Outro")</f>
        <v>#N/A</v>
      </c>
      <c r="J65" s="26" t="s">
        <v>77</v>
      </c>
      <c r="K65" s="26" t="s">
        <v>77</v>
      </c>
      <c r="L65" s="28" t="e">
        <f t="shared" ca="1" si="10"/>
        <v>#VALUE!</v>
      </c>
      <c r="M65" s="29"/>
      <c r="N65" s="29"/>
      <c r="O65" s="29"/>
      <c r="P65" s="29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30">
        <f t="shared" si="11"/>
        <v>0</v>
      </c>
    </row>
  </sheetData>
  <mergeCells count="21">
    <mergeCell ref="AB2:AB3"/>
    <mergeCell ref="Q1:W1"/>
    <mergeCell ref="X1:AA1"/>
    <mergeCell ref="A2:A3"/>
    <mergeCell ref="C2:C3"/>
    <mergeCell ref="D2:D3"/>
    <mergeCell ref="E2:E3"/>
    <mergeCell ref="G2:G3"/>
    <mergeCell ref="B2:B3"/>
    <mergeCell ref="M2:M3"/>
    <mergeCell ref="N2:N3"/>
    <mergeCell ref="H2:H3"/>
    <mergeCell ref="I2:I3"/>
    <mergeCell ref="J2:J3"/>
    <mergeCell ref="K2:K3"/>
    <mergeCell ref="L2:L3"/>
    <mergeCell ref="P2:P3"/>
    <mergeCell ref="F2:F3"/>
    <mergeCell ref="O2:O3"/>
    <mergeCell ref="Q2:W2"/>
    <mergeCell ref="X2:AA2"/>
  </mergeCells>
  <dataValidations count="4">
    <dataValidation type="list" showErrorMessage="1" error="Escolha uma das opções cadastradas acionando a seta ao lado da célula. _x000a_Os únicos títulos acadêmicos válidos são graduação, especialização, mestrado e doutorado." sqref="G4:G65" xr:uid="{14D59253-AAE5-3648-B265-D8BB8088BFDE}">
      <formula1>"...,Graduação,Especialização,Mestrado,Doutorado"</formula1>
      <formula2>0</formula2>
    </dataValidation>
    <dataValidation type="list" allowBlank="1" showInputMessage="1" showErrorMessage="1" error="Escolha uma das opções já cadastradas usando a seta ao lado da célula" sqref="J4:K65" xr:uid="{00000000-0002-0000-0100-000001000000}">
      <formula1>"...,DE,40h,20h"</formula1>
      <formula2>0</formula2>
    </dataValidation>
    <dataValidation type="list" showErrorMessage="1" error="Escolha uma das opções cadastradas acionando a seta ao lado da célula. _x000a_Obs.: Pós-doutorado não é título acadêmico. " sqref="H4:H65" xr:uid="{8C2AB865-84D8-F042-B8C7-EB28B37094AD}">
      <formula1>"...,Estatutário,Substituto,Visitante,Outro"</formula1>
      <formula2>0</formula2>
    </dataValidation>
    <dataValidation type="list" showInputMessage="1" showErrorMessage="1" sqref="C4:C65" xr:uid="{00000000-0002-0000-0100-000003000000}">
      <formula1>"...,Docente,Tutor,Docente e tutor"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7" zoomScaleNormal="100" workbookViewId="0">
      <selection activeCell="G11" sqref="G11"/>
    </sheetView>
  </sheetViews>
  <sheetFormatPr baseColWidth="10" defaultColWidth="8.83203125" defaultRowHeight="15" x14ac:dyDescent="0.2"/>
  <cols>
    <col min="1" max="1" width="8.6640625" customWidth="1"/>
    <col min="2" max="3" width="13.83203125" customWidth="1"/>
    <col min="4" max="1025" width="8.6640625" customWidth="1"/>
  </cols>
  <sheetData>
    <row r="1" spans="1:4" x14ac:dyDescent="0.2">
      <c r="C1" s="98" t="s">
        <v>78</v>
      </c>
      <c r="D1" s="98"/>
    </row>
    <row r="2" spans="1:4" x14ac:dyDescent="0.2">
      <c r="C2" t="s">
        <v>79</v>
      </c>
      <c r="D2" t="s">
        <v>80</v>
      </c>
    </row>
    <row r="3" spans="1:4" ht="15" customHeight="1" x14ac:dyDescent="0.2">
      <c r="A3" s="99" t="s">
        <v>81</v>
      </c>
      <c r="B3" s="31">
        <v>1</v>
      </c>
      <c r="C3" s="6" t="s">
        <v>82</v>
      </c>
      <c r="D3" s="6" t="s">
        <v>82</v>
      </c>
    </row>
    <row r="4" spans="1:4" x14ac:dyDescent="0.2">
      <c r="A4" s="99"/>
      <c r="B4" s="31">
        <v>2</v>
      </c>
      <c r="C4" s="6" t="s">
        <v>82</v>
      </c>
      <c r="D4" s="6" t="s">
        <v>82</v>
      </c>
    </row>
    <row r="5" spans="1:4" x14ac:dyDescent="0.2">
      <c r="A5" s="99"/>
      <c r="B5" s="31">
        <v>3</v>
      </c>
      <c r="C5" s="6" t="s">
        <v>82</v>
      </c>
      <c r="D5" s="6" t="s">
        <v>82</v>
      </c>
    </row>
    <row r="6" spans="1:4" x14ac:dyDescent="0.2">
      <c r="A6" s="99"/>
      <c r="B6" s="31">
        <v>4</v>
      </c>
      <c r="C6" s="6" t="s">
        <v>82</v>
      </c>
      <c r="D6" s="6" t="s">
        <v>82</v>
      </c>
    </row>
    <row r="7" spans="1:4" x14ac:dyDescent="0.2">
      <c r="A7" s="99"/>
      <c r="B7" s="31">
        <v>5</v>
      </c>
      <c r="C7" s="6" t="s">
        <v>82</v>
      </c>
      <c r="D7" s="6" t="s">
        <v>82</v>
      </c>
    </row>
    <row r="8" spans="1:4" x14ac:dyDescent="0.2">
      <c r="A8" s="99"/>
      <c r="B8" s="31">
        <v>6</v>
      </c>
      <c r="C8" s="6" t="s">
        <v>82</v>
      </c>
      <c r="D8" s="6" t="s">
        <v>83</v>
      </c>
    </row>
    <row r="9" spans="1:4" x14ac:dyDescent="0.2">
      <c r="A9" s="99"/>
      <c r="B9" s="31">
        <v>7</v>
      </c>
      <c r="C9" s="6" t="s">
        <v>82</v>
      </c>
      <c r="D9" s="6" t="s">
        <v>83</v>
      </c>
    </row>
    <row r="10" spans="1:4" x14ac:dyDescent="0.2">
      <c r="A10" s="99"/>
      <c r="B10" s="31">
        <v>8</v>
      </c>
      <c r="C10" s="6" t="s">
        <v>82</v>
      </c>
      <c r="D10" s="6" t="s">
        <v>83</v>
      </c>
    </row>
    <row r="11" spans="1:4" x14ac:dyDescent="0.2">
      <c r="A11" s="99"/>
      <c r="B11" s="31">
        <v>9</v>
      </c>
      <c r="C11" s="6" t="s">
        <v>82</v>
      </c>
      <c r="D11" s="6" t="s">
        <v>83</v>
      </c>
    </row>
    <row r="12" spans="1:4" x14ac:dyDescent="0.2">
      <c r="A12" s="99"/>
      <c r="B12" s="31">
        <v>10</v>
      </c>
      <c r="C12" s="6" t="s">
        <v>82</v>
      </c>
      <c r="D12" s="6" t="s">
        <v>84</v>
      </c>
    </row>
    <row r="13" spans="1:4" x14ac:dyDescent="0.2">
      <c r="A13" s="99"/>
      <c r="B13" s="31">
        <v>11</v>
      </c>
      <c r="C13" s="6" t="s">
        <v>83</v>
      </c>
      <c r="D13" s="6" t="s">
        <v>84</v>
      </c>
    </row>
    <row r="14" spans="1:4" x14ac:dyDescent="0.2">
      <c r="A14" s="99"/>
      <c r="B14" s="31">
        <v>12</v>
      </c>
      <c r="C14" s="6" t="s">
        <v>83</v>
      </c>
      <c r="D14" s="6" t="s">
        <v>84</v>
      </c>
    </row>
    <row r="15" spans="1:4" x14ac:dyDescent="0.2">
      <c r="A15" s="99"/>
      <c r="B15" s="31">
        <v>13</v>
      </c>
      <c r="C15" s="6" t="s">
        <v>83</v>
      </c>
      <c r="D15" s="6" t="s">
        <v>84</v>
      </c>
    </row>
    <row r="16" spans="1:4" x14ac:dyDescent="0.2">
      <c r="A16" s="99"/>
      <c r="B16" s="31">
        <v>14</v>
      </c>
      <c r="C16" s="6" t="s">
        <v>83</v>
      </c>
      <c r="D16" s="6" t="s">
        <v>84</v>
      </c>
    </row>
    <row r="17" spans="1:4" x14ac:dyDescent="0.2">
      <c r="A17" s="99"/>
      <c r="B17" s="31">
        <v>15</v>
      </c>
      <c r="C17" s="6" t="s">
        <v>83</v>
      </c>
      <c r="D17" s="6" t="s">
        <v>84</v>
      </c>
    </row>
    <row r="18" spans="1:4" x14ac:dyDescent="0.2">
      <c r="A18" s="99"/>
      <c r="B18" s="31">
        <v>16</v>
      </c>
      <c r="C18" s="6" t="s">
        <v>83</v>
      </c>
      <c r="D18" s="6" t="s">
        <v>84</v>
      </c>
    </row>
    <row r="19" spans="1:4" x14ac:dyDescent="0.2">
      <c r="A19" s="99"/>
      <c r="B19" s="31">
        <v>17</v>
      </c>
      <c r="C19" s="6" t="s">
        <v>83</v>
      </c>
      <c r="D19" s="6" t="s">
        <v>84</v>
      </c>
    </row>
    <row r="20" spans="1:4" x14ac:dyDescent="0.2">
      <c r="A20" s="99"/>
      <c r="B20" s="31">
        <v>18</v>
      </c>
      <c r="C20" s="6" t="s">
        <v>83</v>
      </c>
      <c r="D20" s="6" t="s">
        <v>84</v>
      </c>
    </row>
    <row r="21" spans="1:4" x14ac:dyDescent="0.2">
      <c r="A21" s="99"/>
      <c r="B21" s="31">
        <v>19</v>
      </c>
      <c r="C21" s="6" t="s">
        <v>83</v>
      </c>
      <c r="D21" s="6" t="s">
        <v>84</v>
      </c>
    </row>
    <row r="22" spans="1:4" x14ac:dyDescent="0.2">
      <c r="A22" s="99"/>
      <c r="B22" s="31">
        <v>20</v>
      </c>
      <c r="C22" t="s">
        <v>84</v>
      </c>
      <c r="D22" s="6" t="s">
        <v>84</v>
      </c>
    </row>
    <row r="23" spans="1:4" x14ac:dyDescent="0.2">
      <c r="A23" s="99"/>
      <c r="B23" s="31">
        <v>21</v>
      </c>
      <c r="C23" t="s">
        <v>84</v>
      </c>
    </row>
    <row r="24" spans="1:4" x14ac:dyDescent="0.2">
      <c r="A24" s="99"/>
      <c r="B24" s="31">
        <v>22</v>
      </c>
      <c r="C24" t="s">
        <v>84</v>
      </c>
    </row>
    <row r="25" spans="1:4" x14ac:dyDescent="0.2">
      <c r="A25" s="99"/>
      <c r="B25" s="31">
        <v>23</v>
      </c>
      <c r="C25" t="s">
        <v>84</v>
      </c>
    </row>
    <row r="26" spans="1:4" x14ac:dyDescent="0.2">
      <c r="A26" s="99"/>
      <c r="B26" s="31">
        <v>24</v>
      </c>
      <c r="C26" t="s">
        <v>84</v>
      </c>
    </row>
    <row r="27" spans="1:4" x14ac:dyDescent="0.2">
      <c r="A27" s="99"/>
      <c r="B27" s="31">
        <v>25</v>
      </c>
      <c r="C27" t="s">
        <v>84</v>
      </c>
    </row>
    <row r="28" spans="1:4" x14ac:dyDescent="0.2">
      <c r="A28" s="99"/>
      <c r="B28" s="31">
        <v>26</v>
      </c>
      <c r="C28" t="s">
        <v>84</v>
      </c>
    </row>
    <row r="29" spans="1:4" x14ac:dyDescent="0.2">
      <c r="A29" s="99"/>
      <c r="B29" s="31">
        <v>27</v>
      </c>
      <c r="C29" t="s">
        <v>84</v>
      </c>
    </row>
    <row r="30" spans="1:4" x14ac:dyDescent="0.2">
      <c r="A30" s="99"/>
      <c r="B30" s="31">
        <v>28</v>
      </c>
      <c r="C30" t="s">
        <v>84</v>
      </c>
    </row>
    <row r="31" spans="1:4" x14ac:dyDescent="0.2">
      <c r="A31" s="99"/>
      <c r="B31" s="31">
        <v>29</v>
      </c>
      <c r="C31" t="s">
        <v>84</v>
      </c>
    </row>
    <row r="32" spans="1:4" x14ac:dyDescent="0.2">
      <c r="A32" s="99"/>
      <c r="B32" s="31">
        <v>30</v>
      </c>
      <c r="C32" t="s">
        <v>84</v>
      </c>
    </row>
    <row r="33" spans="1:3" x14ac:dyDescent="0.2">
      <c r="A33" s="99"/>
      <c r="B33" s="31">
        <v>31</v>
      </c>
      <c r="C33" t="s">
        <v>84</v>
      </c>
    </row>
    <row r="34" spans="1:3" x14ac:dyDescent="0.2">
      <c r="A34" s="99"/>
      <c r="B34" s="31">
        <v>32</v>
      </c>
      <c r="C34" t="s">
        <v>84</v>
      </c>
    </row>
    <row r="35" spans="1:3" x14ac:dyDescent="0.2">
      <c r="A35" s="99"/>
      <c r="B35" s="31">
        <v>33</v>
      </c>
      <c r="C35" t="s">
        <v>84</v>
      </c>
    </row>
    <row r="36" spans="1:3" x14ac:dyDescent="0.2">
      <c r="A36" s="99"/>
      <c r="B36" s="31">
        <v>34</v>
      </c>
      <c r="C36" t="s">
        <v>84</v>
      </c>
    </row>
    <row r="37" spans="1:3" x14ac:dyDescent="0.2">
      <c r="A37" s="99"/>
      <c r="B37" s="31">
        <v>35</v>
      </c>
      <c r="C37" t="s">
        <v>84</v>
      </c>
    </row>
    <row r="38" spans="1:3" x14ac:dyDescent="0.2">
      <c r="A38" s="99"/>
      <c r="B38" s="31">
        <v>36</v>
      </c>
      <c r="C38" t="s">
        <v>84</v>
      </c>
    </row>
    <row r="39" spans="1:3" x14ac:dyDescent="0.2">
      <c r="A39" s="99"/>
      <c r="B39" s="31">
        <v>37</v>
      </c>
      <c r="C39" t="s">
        <v>84</v>
      </c>
    </row>
    <row r="40" spans="1:3" x14ac:dyDescent="0.2">
      <c r="A40" s="99"/>
      <c r="B40" s="31">
        <v>38</v>
      </c>
      <c r="C40" t="s">
        <v>84</v>
      </c>
    </row>
    <row r="41" spans="1:3" x14ac:dyDescent="0.2">
      <c r="A41" s="99"/>
      <c r="B41" s="31">
        <v>39</v>
      </c>
      <c r="C41" t="s">
        <v>84</v>
      </c>
    </row>
    <row r="42" spans="1:3" x14ac:dyDescent="0.2">
      <c r="A42" s="99"/>
      <c r="B42" s="31">
        <v>40</v>
      </c>
      <c r="C42" t="s">
        <v>84</v>
      </c>
    </row>
  </sheetData>
  <mergeCells count="2">
    <mergeCell ref="C1:D1"/>
    <mergeCell ref="A3:A4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activeCell="E13" sqref="E13"/>
    </sheetView>
  </sheetViews>
  <sheetFormatPr baseColWidth="10" defaultColWidth="8.83203125" defaultRowHeight="15" x14ac:dyDescent="0.2"/>
  <cols>
    <col min="1" max="1" width="60.5" customWidth="1"/>
    <col min="2" max="2" width="12.6640625" customWidth="1"/>
    <col min="3" max="1025" width="8.6640625" customWidth="1"/>
  </cols>
  <sheetData>
    <row r="1" spans="1:3" ht="40.5" customHeight="1" x14ac:dyDescent="0.2">
      <c r="A1" s="32" t="s">
        <v>85</v>
      </c>
      <c r="B1" s="33" t="s">
        <v>86</v>
      </c>
      <c r="C1" s="34" t="s">
        <v>87</v>
      </c>
    </row>
    <row r="2" spans="1:3" x14ac:dyDescent="0.2">
      <c r="A2" s="35" t="s">
        <v>88</v>
      </c>
      <c r="B2" s="36">
        <f>COUNTA('Dados docentes'!D4:D65)</f>
        <v>0</v>
      </c>
      <c r="C2" s="36"/>
    </row>
    <row r="3" spans="1:3" x14ac:dyDescent="0.2">
      <c r="A3" s="35" t="s">
        <v>89</v>
      </c>
      <c r="B3" s="36">
        <f>COUNTIFS('Dados docentes'!$D$4:$D$65,"&gt;0",'Dados docentes'!$AB$4:$AB$65,"0")</f>
        <v>0</v>
      </c>
      <c r="C3" s="37" t="e">
        <f>B3/$B$2</f>
        <v>#DIV/0!</v>
      </c>
    </row>
    <row r="4" spans="1:3" x14ac:dyDescent="0.2">
      <c r="A4" s="35" t="s">
        <v>90</v>
      </c>
      <c r="B4" s="36">
        <f>COUNTIFS('Dados docentes'!$D$4:$D$65,"&gt;0",'Dados docentes'!$AB$4:$AB$65,"&gt;=1")</f>
        <v>0</v>
      </c>
      <c r="C4" s="37" t="e">
        <f>B4/$B$2</f>
        <v>#DIV/0!</v>
      </c>
    </row>
    <row r="5" spans="1:3" x14ac:dyDescent="0.2">
      <c r="A5" s="35" t="s">
        <v>91</v>
      </c>
      <c r="B5" s="36">
        <f>COUNTIFS('Dados docentes'!$D$4:$D$65,"&gt;0",'Dados docentes'!$AB$4:$AB$65,"&gt;=4")</f>
        <v>0</v>
      </c>
      <c r="C5" s="37" t="e">
        <f>B5/$B$2</f>
        <v>#DIV/0!</v>
      </c>
    </row>
    <row r="6" spans="1:3" x14ac:dyDescent="0.2">
      <c r="A6" s="35" t="s">
        <v>92</v>
      </c>
      <c r="B6" s="36">
        <f>COUNTIFS('Dados docentes'!$D$4:$D$65,"&gt;0",'Dados docentes'!$AB$4:$AB$65,"&gt;=7")</f>
        <v>0</v>
      </c>
      <c r="C6" s="37" t="e">
        <f>B6/$B$2</f>
        <v>#DIV/0!</v>
      </c>
    </row>
    <row r="7" spans="1:3" x14ac:dyDescent="0.2">
      <c r="A7" s="35" t="s">
        <v>93</v>
      </c>
      <c r="B7" s="36">
        <f>COUNTIFS('Dados docentes'!$D$4:$D$65,"&gt;0",'Dados docentes'!$AB$4:$AB$65,"&gt;=9")</f>
        <v>0</v>
      </c>
      <c r="C7" s="37" t="e">
        <f>B7/$B$2</f>
        <v>#DIV/0!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Orientações Gerais</vt:lpstr>
      <vt:lpstr>Dados docentes</vt:lpstr>
      <vt:lpstr>Planilha1</vt:lpstr>
      <vt:lpstr>Resumo Produções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Arana</cp:lastModifiedBy>
  <cp:revision>3</cp:revision>
  <dcterms:created xsi:type="dcterms:W3CDTF">2020-10-06T18:19:40Z</dcterms:created>
  <dcterms:modified xsi:type="dcterms:W3CDTF">2023-08-07T12:19:24Z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