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-12-08" sheetId="1" r:id="rId4"/>
    <sheet state="visible" name="Sheet1" sheetId="2" r:id="rId5"/>
    <sheet state="hidden" name="Work" sheetId="3" r:id="rId6"/>
    <sheet state="hidden" name="2022-11-19" sheetId="4" r:id="rId7"/>
    <sheet state="hidden" name="2022-11-20" sheetId="5" r:id="rId8"/>
    <sheet state="hidden" name="2022-10-10" sheetId="6" r:id="rId9"/>
  </sheets>
  <definedNames/>
  <calcPr/>
  <extLst>
    <ext uri="GoogleSheetsCustomDataVersion1">
      <go:sheetsCustomData xmlns:go="http://customooxmlschemas.google.com/" r:id="rId10" roundtripDataSignature="AMtx7misXx7m1xbKLi+4d1D8A4RMe+mcnw=="/>
    </ext>
  </extLst>
</workbook>
</file>

<file path=xl/sharedStrings.xml><?xml version="1.0" encoding="utf-8"?>
<sst xmlns="http://schemas.openxmlformats.org/spreadsheetml/2006/main" count="1117" uniqueCount="177">
  <si>
    <t>Pinterest</t>
  </si>
  <si>
    <t>SnowFlake</t>
  </si>
  <si>
    <t>Athena/S3</t>
  </si>
  <si>
    <t>Power BI</t>
  </si>
  <si>
    <t>DoD</t>
  </si>
  <si>
    <t>YoY</t>
  </si>
  <si>
    <t>Rise 4.19%</t>
  </si>
  <si>
    <t>Rise 76.05%</t>
  </si>
  <si>
    <t>NA</t>
  </si>
  <si>
    <t>Linkedin</t>
  </si>
  <si>
    <t>Spotify</t>
  </si>
  <si>
    <t>N/A</t>
  </si>
  <si>
    <t>Rise 11.69%</t>
  </si>
  <si>
    <t>NO CHANGE</t>
  </si>
  <si>
    <t>Rise 28.68%</t>
  </si>
  <si>
    <t>Snapchat</t>
  </si>
  <si>
    <t>Drop 2.82%</t>
  </si>
  <si>
    <t>Rise 28.61%</t>
  </si>
  <si>
    <t>Drop -4.02%</t>
  </si>
  <si>
    <t>Twitter</t>
  </si>
  <si>
    <t>Imps_count for 2022-12-03</t>
  </si>
  <si>
    <t>Imps_count for 2022-12-02</t>
  </si>
  <si>
    <t>Imps_count for 2021-12-03</t>
  </si>
  <si>
    <t>Drop 0.84%</t>
  </si>
  <si>
    <t>Drop 44.67%</t>
  </si>
  <si>
    <t>Facebook</t>
  </si>
  <si>
    <t>Imps_count for 2022-12-05</t>
  </si>
  <si>
    <t>Imps_count for 2022-12-04</t>
  </si>
  <si>
    <t>Drop 1.40%</t>
  </si>
  <si>
    <t>Rise 17.60%</t>
  </si>
  <si>
    <t>Drop -1.4%</t>
  </si>
  <si>
    <t>Youtube - Google Ads</t>
  </si>
  <si>
    <t>Rise 4.31%</t>
  </si>
  <si>
    <t>Rise 0.37%</t>
  </si>
  <si>
    <t>Youtube - DV 360</t>
  </si>
  <si>
    <t>Rise 1.95%</t>
  </si>
  <si>
    <t>Rise 22.36%</t>
  </si>
  <si>
    <t>Youtube - Partner Sold</t>
  </si>
  <si>
    <t>Drop 9.45%</t>
  </si>
  <si>
    <t>Drop 28.90%</t>
  </si>
  <si>
    <t>Youtube - Reserve</t>
  </si>
  <si>
    <t>Drop 1.53%</t>
  </si>
  <si>
    <t>Drop 37.76%</t>
  </si>
  <si>
    <t>Yahoo</t>
  </si>
  <si>
    <t>Drop 3.00%</t>
  </si>
  <si>
    <t>Drop 6.81%</t>
  </si>
  <si>
    <t>Drop -3.78%</t>
  </si>
  <si>
    <t>DATE</t>
  </si>
  <si>
    <t>PowerBI</t>
  </si>
  <si>
    <t>Date</t>
  </si>
  <si>
    <t>Partner Name</t>
  </si>
  <si>
    <t>DoD Drop</t>
  </si>
  <si>
    <t>Snowflake:</t>
  </si>
  <si>
    <t>YoY Drop</t>
  </si>
  <si>
    <t>Athena</t>
  </si>
  <si>
    <t>Discrepancies between Snowflake and partner_raw tables.</t>
  </si>
  <si>
    <t>PMI</t>
  </si>
  <si>
    <t>Snowflake</t>
  </si>
  <si>
    <t>partner_raw</t>
  </si>
  <si>
    <t>% dif between Snowflake and partner_raw</t>
  </si>
  <si>
    <t>Snowflake DoD % change</t>
  </si>
  <si>
    <t>partner_raw DoD % change</t>
  </si>
  <si>
    <t>Rise 1.61%</t>
  </si>
  <si>
    <t>LinkedIn</t>
  </si>
  <si>
    <t>Facebook Missing Files/hours stats:</t>
  </si>
  <si>
    <t>Data Files/Date</t>
  </si>
  <si>
    <t>an_init</t>
  </si>
  <si>
    <t>ALL OK</t>
  </si>
  <si>
    <t>an_player</t>
  </si>
  <si>
    <t>fb_display</t>
  </si>
  <si>
    <t>fb_init</t>
  </si>
  <si>
    <t>18,20,21,22,23</t>
  </si>
  <si>
    <t>fb_player</t>
  </si>
  <si>
    <t>ig_display</t>
  </si>
  <si>
    <t>ig_init</t>
  </si>
  <si>
    <t>ig_player</t>
  </si>
  <si>
    <t>Note: The numbers shown above are missing hours</t>
  </si>
  <si>
    <t xml:space="preserve">Twitter </t>
  </si>
  <si>
    <t>Observations:</t>
  </si>
  <si>
    <t>Drop 15.6 %</t>
  </si>
  <si>
    <t>-</t>
  </si>
  <si>
    <t>Drop 15.55 %</t>
  </si>
  <si>
    <t>Drop 30.1 %</t>
  </si>
  <si>
    <t>Drop 44.63 %</t>
  </si>
  <si>
    <t>Drop 69.64 %</t>
  </si>
  <si>
    <t>Drop 19.65 %</t>
  </si>
  <si>
    <t>Drop 41.65 %</t>
  </si>
  <si>
    <t xml:space="preserve">Athena </t>
  </si>
  <si>
    <t>Drop 19.7 %</t>
  </si>
  <si>
    <t>Drop 24.43 %</t>
  </si>
  <si>
    <t>Rise 4.53 %</t>
  </si>
  <si>
    <t>Rise 5.26 %</t>
  </si>
  <si>
    <t>Drop 3.33 %</t>
  </si>
  <si>
    <t>Rise 6.46 %</t>
  </si>
  <si>
    <t>Rise 0.59 %</t>
  </si>
  <si>
    <t>Rise 14.71 %</t>
  </si>
  <si>
    <t>Rise 12.32 %</t>
  </si>
  <si>
    <t>Rise 8.79 %</t>
  </si>
  <si>
    <t>Rise 6.73 %</t>
  </si>
  <si>
    <t>Rise 5.35 %</t>
  </si>
  <si>
    <t>Rise 11.1 %</t>
  </si>
  <si>
    <t>Rise 0.97 %</t>
  </si>
  <si>
    <t>Rise 17.31 %</t>
  </si>
  <si>
    <t>Rise 2.02 %</t>
  </si>
  <si>
    <t>Drop 6.52 %</t>
  </si>
  <si>
    <t>Drop 2.72 %</t>
  </si>
  <si>
    <t>Rise 3.45 %</t>
  </si>
  <si>
    <t>Rise 22.71 %</t>
  </si>
  <si>
    <t>Rise 6.76 %</t>
  </si>
  <si>
    <t>All Ok</t>
  </si>
  <si>
    <t>11,16,17,19 to 23</t>
  </si>
  <si>
    <t>6 to 10, 13 to 17, 19 to 23</t>
  </si>
  <si>
    <t>6, 8 16,17, 19 21 to 23</t>
  </si>
  <si>
    <t>Drop 40.14 %</t>
  </si>
  <si>
    <t>Drop 22.22 %</t>
  </si>
  <si>
    <t>Drop 33.89 %</t>
  </si>
  <si>
    <t>Drop 15.51 %</t>
  </si>
  <si>
    <t>Drop 52.73 %</t>
  </si>
  <si>
    <t>Looker</t>
  </si>
  <si>
    <t>Imps_count for 2022-10-08</t>
  </si>
  <si>
    <t>Imps_count for 2022-10-07</t>
  </si>
  <si>
    <t>Imps_count for 2021-10-08</t>
  </si>
  <si>
    <t>Imps_count for 2022-11-19</t>
  </si>
  <si>
    <t>Imps_count for 2022-11-18</t>
  </si>
  <si>
    <t>Last-Year 2021-10-08</t>
  </si>
  <si>
    <t>Present-Year 2022-10-08</t>
  </si>
  <si>
    <t>Last-Year 2021-10-07</t>
  </si>
  <si>
    <t>Present-Year 2022-10-07</t>
  </si>
  <si>
    <t>Rise 4.09%</t>
  </si>
  <si>
    <t>Rise 149.62%</t>
  </si>
  <si>
    <t>Drop 39.40%</t>
  </si>
  <si>
    <t>Rise 276.87%</t>
  </si>
  <si>
    <t>Drop 11.67%</t>
  </si>
  <si>
    <t>Rise 3.98%</t>
  </si>
  <si>
    <t>Drop 7.96%</t>
  </si>
  <si>
    <t>Rise 3.21%</t>
  </si>
  <si>
    <t>Rise 16.58%</t>
  </si>
  <si>
    <t>Rise 1.77%</t>
  </si>
  <si>
    <t>Rise 31.28%</t>
  </si>
  <si>
    <t>Rise 6.03%</t>
  </si>
  <si>
    <t>Rise 3.85%</t>
  </si>
  <si>
    <t>Rise 2.25%</t>
  </si>
  <si>
    <t>Rise 31.29%</t>
  </si>
  <si>
    <t>Rise 12.59%</t>
  </si>
  <si>
    <t>Drop 52.87%</t>
  </si>
  <si>
    <t>Drop 53</t>
  </si>
  <si>
    <t>Rise 3.97%</t>
  </si>
  <si>
    <t>Drop 43.79%</t>
  </si>
  <si>
    <t>Drop 44</t>
  </si>
  <si>
    <t>Drop 5.87%</t>
  </si>
  <si>
    <t>Rise 70.73%</t>
  </si>
  <si>
    <t>Drop 13.19%</t>
  </si>
  <si>
    <t>Imps_count for 2022-11-20</t>
  </si>
  <si>
    <t>Last-Year 2021-10-09</t>
  </si>
  <si>
    <t>Present-Year 2022-10-09</t>
  </si>
  <si>
    <t>Rise 136.77%</t>
  </si>
  <si>
    <t>Imps_count for 2022-10-09</t>
  </si>
  <si>
    <t>Imps_count for 2021-10-09</t>
  </si>
  <si>
    <t>Rise 10.38%</t>
  </si>
  <si>
    <t>Rise 432.26%</t>
  </si>
  <si>
    <t>Drop 24.55%</t>
  </si>
  <si>
    <t>Drop 6.07%</t>
  </si>
  <si>
    <t>Drop 19.13%</t>
  </si>
  <si>
    <t>Drop 19</t>
  </si>
  <si>
    <t>Rise 16.53%</t>
  </si>
  <si>
    <t>Rise 34.07%</t>
  </si>
  <si>
    <t>Rise 20.04%</t>
  </si>
  <si>
    <t>Drop 1.56%</t>
  </si>
  <si>
    <t>Drop 0.14%</t>
  </si>
  <si>
    <t>Rise 26.22%</t>
  </si>
  <si>
    <t>Drop 18.34%</t>
  </si>
  <si>
    <t>Drop 42.38%</t>
  </si>
  <si>
    <t>Drop 1.76%</t>
  </si>
  <si>
    <t>Drop 41.88%</t>
  </si>
  <si>
    <t>Rise 23.58%</t>
  </si>
  <si>
    <t>Rise 156.02%</t>
  </si>
  <si>
    <t>Rise 19.85%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</si>
</sst>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m-dd"/>
  </numFmts>
  <fonts count="35">
    <font>
      <sz val="10.0"/>
      <color rgb="FF000000"/>
      <name val="Arial"/>
      <scheme val="minor"/>
    </font>
    <font>
      <b/>
      <sz val="13.0"/>
      <color rgb="FF222222"/>
      <name val="Calibri"/>
    </font>
    <font>
      <b/>
      <sz val="12.0"/>
      <color rgb="FF222222"/>
      <name val="Calibri"/>
    </font>
    <font/>
    <font>
      <sz val="10.0"/>
      <color theme="1"/>
      <name val="Arial"/>
    </font>
    <font>
      <b/>
      <sz val="10.0"/>
      <color rgb="FF222222"/>
      <name val="Calibri"/>
    </font>
    <font>
      <b/>
      <sz val="10.0"/>
      <color theme="1"/>
      <name val="Calibri"/>
    </font>
    <font>
      <sz val="12.0"/>
      <color rgb="FF000000"/>
      <name val="Calibri"/>
    </font>
    <font>
      <sz val="10.0"/>
      <color rgb="FF000000"/>
      <name val="Arial"/>
    </font>
    <font>
      <sz val="11.0"/>
      <color rgb="FF333333"/>
      <name val="Arial"/>
    </font>
    <font>
      <sz val="12.0"/>
      <color theme="1"/>
      <name val="Calibri"/>
    </font>
    <font>
      <color theme="1"/>
      <name val="Arial"/>
      <scheme val="minor"/>
    </font>
    <font>
      <sz val="11.0"/>
      <color rgb="FF16191F"/>
      <name val="Arial"/>
    </font>
    <font>
      <b/>
      <sz val="10.0"/>
      <color theme="1"/>
      <name val="Arial"/>
    </font>
    <font>
      <b/>
      <color rgb="FF222222"/>
      <name val="Roboto"/>
    </font>
    <font>
      <b/>
      <color rgb="FFEA4335"/>
      <name val="Roboto"/>
    </font>
    <font>
      <sz val="11.0"/>
      <color rgb="FF222222"/>
      <name val="Inconsolata"/>
    </font>
    <font>
      <color rgb="FF222222"/>
      <name val="Roboto"/>
    </font>
    <font>
      <b/>
      <color rgb="FF222222"/>
      <name val="Arial"/>
    </font>
    <font>
      <color rgb="FF000000"/>
      <name val="Arial"/>
    </font>
    <font>
      <sz val="11.0"/>
      <color rgb="FF1155CC"/>
      <name val="Inconsolata"/>
    </font>
    <font>
      <sz val="11.0"/>
      <color rgb="FFEA4335"/>
      <name val="Inconsolata"/>
    </font>
    <font>
      <b/>
      <sz val="11.0"/>
      <color rgb="FF222222"/>
      <name val="Roboto"/>
    </font>
    <font>
      <sz val="10.0"/>
      <color rgb="FF222222"/>
      <name val="Roboto"/>
    </font>
    <font>
      <b/>
      <sz val="10.0"/>
      <color rgb="FF222222"/>
      <name val="Arial"/>
    </font>
    <font>
      <sz val="10.0"/>
      <color rgb="FF222222"/>
      <name val="Arial"/>
    </font>
    <font>
      <b/>
      <sz val="10.0"/>
      <color rgb="FF222222"/>
      <name val="Roboto"/>
    </font>
    <font>
      <b/>
      <sz val="10.0"/>
      <color rgb="FFEA4335"/>
      <name val="Roboto"/>
    </font>
    <font>
      <sz val="10.0"/>
      <color rgb="FF000000"/>
      <name val="Helvetica Neue"/>
    </font>
    <font>
      <sz val="10.0"/>
      <color rgb="FF16191F"/>
      <name val="Helvetica Neue"/>
    </font>
    <font>
      <sz val="10.0"/>
      <color rgb="FF262D33"/>
      <name val="Arial"/>
    </font>
    <font>
      <sz val="10.0"/>
      <color rgb="FF16191F"/>
      <name val="&quot;amazon ember&quot;"/>
    </font>
    <font>
      <sz val="8.0"/>
      <color rgb="FF262D33"/>
      <name val="Arial"/>
    </font>
    <font>
      <sz val="8.0"/>
      <color rgb="FF000000"/>
      <name val="Helvetica Neue"/>
    </font>
    <font>
      <sz val="10.0"/>
      <color rgb="FF16191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FFFF"/>
        <bgColor rgb="FF00FFFF"/>
      </patternFill>
    </fill>
  </fills>
  <borders count="41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</border>
    <border>
      <left/>
      <right/>
    </border>
    <border>
      <left/>
      <right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4" fontId="2" numFmtId="0" xfId="0" applyAlignment="1" applyBorder="1" applyFill="1" applyFont="1">
      <alignment horizontal="center"/>
    </xf>
    <xf borderId="5" fillId="5" fontId="2" numFmtId="0" xfId="0" applyAlignment="1" applyBorder="1" applyFill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0" fillId="0" fontId="4" numFmtId="0" xfId="0" applyAlignment="1" applyFont="1">
      <alignment horizontal="center"/>
    </xf>
    <xf borderId="8" fillId="0" fontId="3" numFmtId="0" xfId="0" applyBorder="1" applyFont="1"/>
    <xf borderId="9" fillId="6" fontId="5" numFmtId="0" xfId="0" applyAlignment="1" applyBorder="1" applyFill="1" applyFont="1">
      <alignment horizontal="center"/>
    </xf>
    <xf borderId="9" fillId="7" fontId="5" numFmtId="0" xfId="0" applyAlignment="1" applyBorder="1" applyFill="1" applyFont="1">
      <alignment horizontal="center"/>
    </xf>
    <xf borderId="9" fillId="8" fontId="6" numFmtId="0" xfId="0" applyAlignment="1" applyBorder="1" applyFill="1" applyFont="1">
      <alignment horizontal="center" vertical="center"/>
    </xf>
    <xf borderId="9" fillId="8" fontId="5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readingOrder="0"/>
    </xf>
    <xf borderId="9" fillId="0" fontId="8" numFmtId="0" xfId="0" applyAlignment="1" applyBorder="1" applyFont="1">
      <alignment horizontal="center" readingOrder="0"/>
    </xf>
    <xf borderId="9" fillId="0" fontId="8" numFmtId="0" xfId="0" applyAlignment="1" applyBorder="1" applyFont="1">
      <alignment horizontal="center" readingOrder="0"/>
    </xf>
    <xf borderId="0" fillId="9" fontId="9" numFmtId="0" xfId="0" applyAlignment="1" applyFill="1" applyFont="1">
      <alignment horizontal="center" readingOrder="0"/>
    </xf>
    <xf borderId="9" fillId="0" fontId="10" numFmtId="0" xfId="0" applyAlignment="1" applyBorder="1" applyFont="1">
      <alignment horizontal="right" readingOrder="0" shrinkToFit="0" vertical="bottom" wrapText="0"/>
    </xf>
    <xf borderId="9" fillId="0" fontId="10" numFmtId="10" xfId="0" applyAlignment="1" applyBorder="1" applyFont="1" applyNumberFormat="1">
      <alignment horizontal="right" readingOrder="0" shrinkToFit="0" vertical="bottom" wrapText="0"/>
    </xf>
    <xf borderId="10" fillId="0" fontId="3" numFmtId="0" xfId="0" applyBorder="1" applyFont="1"/>
    <xf borderId="9" fillId="0" fontId="8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9" fillId="9" fontId="4" numFmtId="0" xfId="0" applyAlignment="1" applyBorder="1" applyFont="1">
      <alignment horizontal="center"/>
    </xf>
    <xf borderId="9" fillId="9" fontId="4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/>
    </xf>
    <xf borderId="5" fillId="3" fontId="2" numFmtId="0" xfId="0" applyAlignment="1" applyBorder="1" applyFont="1">
      <alignment horizontal="center"/>
    </xf>
    <xf borderId="5" fillId="4" fontId="2" numFmtId="0" xfId="0" applyAlignment="1" applyBorder="1" applyFont="1">
      <alignment horizontal="center"/>
    </xf>
    <xf borderId="0" fillId="0" fontId="11" numFmtId="0" xfId="0" applyAlignment="1" applyFont="1">
      <alignment readingOrder="0"/>
    </xf>
    <xf borderId="0" fillId="9" fontId="12" numFmtId="0" xfId="0" applyAlignment="1" applyFont="1">
      <alignment horizontal="center" readingOrder="0"/>
    </xf>
    <xf borderId="9" fillId="0" fontId="4" numFmtId="0" xfId="0" applyAlignment="1" applyBorder="1" applyFont="1">
      <alignment horizontal="center" vertical="center"/>
    </xf>
    <xf borderId="0" fillId="0" fontId="4" numFmtId="14" xfId="0" applyAlignment="1" applyFont="1" applyNumberFormat="1">
      <alignment horizontal="center"/>
    </xf>
    <xf borderId="9" fillId="0" fontId="7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9" fillId="10" fontId="10" numFmtId="10" xfId="0" applyAlignment="1" applyBorder="1" applyFill="1" applyFont="1" applyNumberFormat="1">
      <alignment horizontal="right" readingOrder="0" shrinkToFit="0" vertical="bottom" wrapText="0"/>
    </xf>
    <xf borderId="0" fillId="0" fontId="7" numFmtId="0" xfId="0" applyFont="1"/>
    <xf borderId="0" fillId="0" fontId="7" numFmtId="14" xfId="0" applyFont="1" applyNumberFormat="1"/>
    <xf borderId="9" fillId="6" fontId="5" numFmtId="0" xfId="0" applyAlignment="1" applyBorder="1" applyFont="1">
      <alignment horizontal="center" readingOrder="0"/>
    </xf>
    <xf borderId="0" fillId="0" fontId="10" numFmtId="0" xfId="0" applyAlignment="1" applyFont="1">
      <alignment horizontal="right" readingOrder="0" shrinkToFit="0" vertical="bottom" wrapText="0"/>
    </xf>
    <xf borderId="0" fillId="10" fontId="10" numFmtId="10" xfId="0" applyAlignment="1" applyFont="1" applyNumberFormat="1">
      <alignment horizontal="right" readingOrder="0" shrinkToFit="0" vertical="bottom" wrapText="0"/>
    </xf>
    <xf borderId="9" fillId="7" fontId="5" numFmtId="0" xfId="0" applyAlignment="1" applyBorder="1" applyFont="1">
      <alignment horizontal="center" readingOrder="0"/>
    </xf>
    <xf borderId="9" fillId="0" fontId="8" numFmtId="3" xfId="0" applyAlignment="1" applyBorder="1" applyFont="1" applyNumberFormat="1">
      <alignment horizontal="center" readingOrder="0" vertical="center"/>
    </xf>
    <xf borderId="9" fillId="0" fontId="8" numFmtId="0" xfId="0" applyAlignment="1" applyBorder="1" applyFont="1">
      <alignment horizontal="center" readingOrder="0" vertical="center"/>
    </xf>
    <xf borderId="0" fillId="0" fontId="4" numFmtId="3" xfId="0" applyAlignment="1" applyFont="1" applyNumberFormat="1">
      <alignment horizontal="center"/>
    </xf>
    <xf borderId="9" fillId="10" fontId="7" numFmtId="0" xfId="0" applyAlignment="1" applyBorder="1" applyFont="1">
      <alignment horizontal="center" readingOrder="0"/>
    </xf>
    <xf borderId="0" fillId="0" fontId="4" numFmtId="164" xfId="0" applyAlignment="1" applyFont="1" applyNumberFormat="1">
      <alignment horizontal="center"/>
    </xf>
    <xf borderId="12" fillId="0" fontId="3" numFmtId="0" xfId="0" applyBorder="1" applyFont="1"/>
    <xf borderId="13" fillId="0" fontId="7" numFmtId="0" xfId="0" applyAlignment="1" applyBorder="1" applyFont="1">
      <alignment horizontal="center" readingOrder="0"/>
    </xf>
    <xf borderId="13" fillId="0" fontId="8" numFmtId="0" xfId="0" applyAlignment="1" applyBorder="1" applyFont="1">
      <alignment horizontal="center" readingOrder="0"/>
    </xf>
    <xf borderId="14" fillId="0" fontId="7" numFmtId="0" xfId="0" applyAlignment="1" applyBorder="1" applyFont="1">
      <alignment horizontal="center" readingOrder="0"/>
    </xf>
    <xf borderId="15" fillId="0" fontId="13" numFmtId="0" xfId="0" applyAlignment="1" applyBorder="1" applyFont="1">
      <alignment horizontal="center"/>
    </xf>
    <xf borderId="16" fillId="0" fontId="4" numFmtId="164" xfId="0" applyAlignment="1" applyBorder="1" applyFont="1" applyNumberFormat="1">
      <alignment horizontal="center" readingOrder="0"/>
    </xf>
    <xf borderId="5" fillId="9" fontId="14" numFmtId="0" xfId="0" applyAlignment="1" applyBorder="1" applyFont="1">
      <alignment horizontal="center" readingOrder="0" shrinkToFit="0" vertical="bottom" wrapText="0"/>
    </xf>
    <xf borderId="9" fillId="9" fontId="15" numFmtId="0" xfId="0" applyAlignment="1" applyBorder="1" applyFont="1">
      <alignment horizontal="center" readingOrder="0" shrinkToFit="0" vertical="bottom" wrapText="0"/>
    </xf>
    <xf borderId="9" fillId="9" fontId="16" numFmtId="165" xfId="0" applyAlignment="1" applyBorder="1" applyFont="1" applyNumberFormat="1">
      <alignment horizontal="center" readingOrder="0" shrinkToFit="0" wrapText="0"/>
    </xf>
    <xf borderId="9" fillId="9" fontId="17" numFmtId="0" xfId="0" applyAlignment="1" applyBorder="1" applyFont="1">
      <alignment horizontal="center" readingOrder="0" shrinkToFit="0" vertical="bottom" wrapText="0"/>
    </xf>
    <xf borderId="9" fillId="0" fontId="11" numFmtId="0" xfId="0" applyAlignment="1" applyBorder="1" applyFont="1">
      <alignment horizontal="center" readingOrder="0" vertical="center"/>
    </xf>
    <xf borderId="5" fillId="9" fontId="14" numFmtId="0" xfId="0" applyAlignment="1" applyBorder="1" applyFont="1">
      <alignment horizontal="center" readingOrder="0" shrinkToFit="0" wrapText="0"/>
    </xf>
    <xf borderId="9" fillId="9" fontId="15" numFmtId="0" xfId="0" applyAlignment="1" applyBorder="1" applyFont="1">
      <alignment horizontal="center" readingOrder="0" shrinkToFit="0" wrapText="0"/>
    </xf>
    <xf borderId="17" fillId="9" fontId="16" numFmtId="165" xfId="0" applyAlignment="1" applyBorder="1" applyFont="1" applyNumberFormat="1">
      <alignment horizontal="center" readingOrder="0" shrinkToFit="0" vertical="center" wrapText="0"/>
    </xf>
    <xf borderId="9" fillId="10" fontId="8" numFmtId="0" xfId="0" applyAlignment="1" applyBorder="1" applyFont="1">
      <alignment horizontal="center" readingOrder="0"/>
    </xf>
    <xf borderId="18" fillId="0" fontId="3" numFmtId="0" xfId="0" applyBorder="1" applyFont="1"/>
    <xf borderId="9" fillId="9" fontId="17" numFmtId="0" xfId="0" applyAlignment="1" applyBorder="1" applyFont="1">
      <alignment horizontal="center" readingOrder="0" shrinkToFit="0" wrapText="0"/>
    </xf>
    <xf borderId="5" fillId="9" fontId="18" numFmtId="0" xfId="0" applyAlignment="1" applyBorder="1" applyFont="1">
      <alignment horizontal="center" readingOrder="0" shrinkToFit="0" vertical="bottom" wrapText="0"/>
    </xf>
    <xf borderId="18" fillId="9" fontId="15" numFmtId="0" xfId="0" applyAlignment="1" applyBorder="1" applyFont="1">
      <alignment horizontal="center" readingOrder="0" shrinkToFit="0" vertical="bottom" wrapText="0"/>
    </xf>
    <xf borderId="19" fillId="9" fontId="15" numFmtId="0" xfId="0" applyAlignment="1" applyBorder="1" applyFont="1">
      <alignment horizontal="center" readingOrder="0" shrinkToFit="0" vertical="bottom" wrapText="0"/>
    </xf>
    <xf borderId="19" fillId="9" fontId="15" numFmtId="0" xfId="0" applyAlignment="1" applyBorder="1" applyFont="1">
      <alignment horizontal="center" readingOrder="0"/>
    </xf>
    <xf borderId="19" fillId="9" fontId="15" numFmtId="0" xfId="0" applyAlignment="1" applyBorder="1" applyFont="1">
      <alignment horizontal="center" readingOrder="0" vertical="bottom"/>
    </xf>
    <xf borderId="18" fillId="9" fontId="14" numFmtId="0" xfId="0" applyAlignment="1" applyBorder="1" applyFont="1">
      <alignment horizontal="center" readingOrder="0" shrinkToFit="0" vertical="bottom" wrapText="0"/>
    </xf>
    <xf borderId="20" fillId="9" fontId="16" numFmtId="165" xfId="0" applyAlignment="1" applyBorder="1" applyFont="1" applyNumberFormat="1">
      <alignment horizontal="center" readingOrder="0" shrinkToFit="0" vertical="center" wrapText="0"/>
    </xf>
    <xf borderId="19" fillId="9" fontId="19" numFmtId="0" xfId="0" applyAlignment="1" applyBorder="1" applyFont="1">
      <alignment horizontal="center" readingOrder="0" shrinkToFit="0" wrapText="0"/>
    </xf>
    <xf borderId="9" fillId="9" fontId="20" numFmtId="0" xfId="0" applyAlignment="1" applyBorder="1" applyFont="1">
      <alignment horizontal="center" readingOrder="0"/>
    </xf>
    <xf borderId="20" fillId="0" fontId="3" numFmtId="0" xfId="0" applyBorder="1" applyFont="1"/>
    <xf borderId="9" fillId="9" fontId="20" numFmtId="0" xfId="0" applyAlignment="1" applyBorder="1" applyFont="1">
      <alignment horizontal="center"/>
    </xf>
    <xf borderId="19" fillId="9" fontId="16" numFmtId="165" xfId="0" applyAlignment="1" applyBorder="1" applyFont="1" applyNumberFormat="1">
      <alignment horizontal="center" readingOrder="0" shrinkToFit="0" vertical="bottom" wrapText="0"/>
    </xf>
    <xf borderId="5" fillId="11" fontId="14" numFmtId="0" xfId="0" applyAlignment="1" applyBorder="1" applyFill="1" applyFont="1">
      <alignment horizontal="center" readingOrder="0" shrinkToFit="0" vertical="top" wrapText="0"/>
    </xf>
    <xf borderId="6" fillId="9" fontId="21" numFmtId="165" xfId="0" applyAlignment="1" applyBorder="1" applyFont="1" applyNumberFormat="1">
      <alignment horizontal="center" readingOrder="0" shrinkToFit="0" vertical="bottom" wrapText="0"/>
    </xf>
    <xf borderId="18" fillId="9" fontId="22" numFmtId="0" xfId="0" applyAlignment="1" applyBorder="1" applyFont="1">
      <alignment horizontal="center" readingOrder="0" shrinkToFit="0" vertical="top" wrapText="0"/>
    </xf>
    <xf borderId="6" fillId="9" fontId="16" numFmtId="0" xfId="0" applyAlignment="1" applyBorder="1" applyFont="1">
      <alignment horizontal="center" readingOrder="0" shrinkToFit="0" vertical="bottom" wrapText="0"/>
    </xf>
    <xf borderId="21" fillId="9" fontId="23" numFmtId="0" xfId="0" applyAlignment="1" applyBorder="1" applyFont="1">
      <alignment horizontal="center"/>
    </xf>
    <xf borderId="21" fillId="9" fontId="24" numFmtId="0" xfId="0" applyBorder="1" applyFont="1"/>
    <xf borderId="9" fillId="9" fontId="23" numFmtId="0" xfId="0" applyAlignment="1" applyBorder="1" applyFont="1">
      <alignment horizontal="center"/>
    </xf>
    <xf borderId="21" fillId="9" fontId="25" numFmtId="0" xfId="0" applyBorder="1" applyFont="1"/>
    <xf borderId="22" fillId="9" fontId="26" numFmtId="0" xfId="0" applyAlignment="1" applyBorder="1" applyFont="1">
      <alignment horizontal="center" vertical="center"/>
    </xf>
    <xf borderId="23" fillId="0" fontId="4" numFmtId="0" xfId="0" applyAlignment="1" applyBorder="1" applyFont="1">
      <alignment horizontal="center" vertical="center"/>
    </xf>
    <xf borderId="24" fillId="0" fontId="4" numFmtId="0" xfId="0" applyAlignment="1" applyBorder="1" applyFont="1">
      <alignment horizontal="center" vertical="center"/>
    </xf>
    <xf borderId="25" fillId="9" fontId="27" numFmtId="0" xfId="0" applyAlignment="1" applyBorder="1" applyFont="1">
      <alignment horizontal="center" vertical="center"/>
    </xf>
    <xf borderId="9" fillId="9" fontId="27" numFmtId="0" xfId="0" applyAlignment="1" applyBorder="1" applyFont="1">
      <alignment horizontal="center" vertical="center"/>
    </xf>
    <xf borderId="26" fillId="9" fontId="27" numFmtId="0" xfId="0" applyAlignment="1" applyBorder="1" applyFont="1">
      <alignment horizontal="center" vertical="center"/>
    </xf>
    <xf borderId="11" fillId="9" fontId="16" numFmtId="164" xfId="0" applyAlignment="1" applyBorder="1" applyFont="1" applyNumberFormat="1">
      <alignment horizontal="center" vertical="center"/>
    </xf>
    <xf borderId="9" fillId="9" fontId="23" numFmtId="0" xfId="0" applyAlignment="1" applyBorder="1" applyFont="1">
      <alignment horizontal="center" vertical="center"/>
    </xf>
    <xf borderId="9" fillId="10" fontId="4" numFmtId="0" xfId="0" applyAlignment="1" applyBorder="1" applyFont="1">
      <alignment horizontal="center" vertical="center"/>
    </xf>
    <xf borderId="26" fillId="9" fontId="4" numFmtId="0" xfId="0" applyAlignment="1" applyBorder="1" applyFont="1">
      <alignment horizontal="center" vertical="center"/>
    </xf>
    <xf borderId="9" fillId="12" fontId="4" numFmtId="0" xfId="0" applyAlignment="1" applyBorder="1" applyFill="1" applyFont="1">
      <alignment horizontal="center" vertical="center"/>
    </xf>
    <xf borderId="26" fillId="10" fontId="4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26" fillId="10" fontId="8" numFmtId="0" xfId="0" applyAlignment="1" applyBorder="1" applyFont="1">
      <alignment horizontal="center" vertical="center"/>
    </xf>
    <xf borderId="9" fillId="10" fontId="8" numFmtId="0" xfId="0" applyAlignment="1" applyBorder="1" applyFont="1">
      <alignment horizontal="center" vertical="center"/>
    </xf>
    <xf borderId="27" fillId="9" fontId="16" numFmtId="164" xfId="0" applyAlignment="1" applyBorder="1" applyFont="1" applyNumberFormat="1">
      <alignment horizontal="center" vertical="center"/>
    </xf>
    <xf borderId="13" fillId="9" fontId="23" numFmtId="0" xfId="0" applyAlignment="1" applyBorder="1" applyFont="1">
      <alignment horizontal="center"/>
    </xf>
    <xf borderId="13" fillId="0" fontId="8" numFmtId="0" xfId="0" applyAlignment="1" applyBorder="1" applyFont="1">
      <alignment horizontal="center" vertical="center"/>
    </xf>
    <xf borderId="28" fillId="9" fontId="4" numFmtId="0" xfId="0" applyAlignment="1" applyBorder="1" applyFont="1">
      <alignment horizontal="center" vertical="center"/>
    </xf>
    <xf borderId="25" fillId="9" fontId="16" numFmtId="164" xfId="0" applyAlignment="1" applyBorder="1" applyFont="1" applyNumberFormat="1">
      <alignment horizontal="center" vertical="center"/>
    </xf>
    <xf borderId="26" fillId="10" fontId="4" numFmtId="0" xfId="0" applyAlignment="1" applyBorder="1" applyFont="1">
      <alignment horizontal="center"/>
    </xf>
    <xf borderId="28" fillId="12" fontId="4" numFmtId="0" xfId="0" applyAlignment="1" applyBorder="1" applyFont="1">
      <alignment horizontal="center"/>
    </xf>
    <xf borderId="0" fillId="0" fontId="8" numFmtId="0" xfId="0" applyFont="1"/>
    <xf borderId="21" fillId="9" fontId="16" numFmtId="164" xfId="0" applyAlignment="1" applyBorder="1" applyFont="1" applyNumberFormat="1">
      <alignment horizontal="center" vertical="center"/>
    </xf>
    <xf borderId="21" fillId="12" fontId="4" numFmtId="0" xfId="0" applyAlignment="1" applyBorder="1" applyFont="1">
      <alignment horizontal="center"/>
    </xf>
    <xf borderId="22" fillId="9" fontId="24" numFmtId="0" xfId="0" applyAlignment="1" applyBorder="1" applyFont="1">
      <alignment horizontal="center"/>
    </xf>
    <xf borderId="23" fillId="0" fontId="4" numFmtId="0" xfId="0" applyBorder="1" applyFont="1"/>
    <xf borderId="24" fillId="0" fontId="4" numFmtId="0" xfId="0" applyBorder="1" applyFont="1"/>
    <xf borderId="25" fillId="9" fontId="27" numFmtId="0" xfId="0" applyAlignment="1" applyBorder="1" applyFont="1">
      <alignment horizontal="center"/>
    </xf>
    <xf borderId="9" fillId="9" fontId="27" numFmtId="0" xfId="0" applyAlignment="1" applyBorder="1" applyFont="1">
      <alignment horizontal="center"/>
    </xf>
    <xf borderId="9" fillId="9" fontId="27" numFmtId="0" xfId="0" applyAlignment="1" applyBorder="1" applyFont="1">
      <alignment horizontal="center" shrinkToFit="0" vertical="center" wrapText="1"/>
    </xf>
    <xf borderId="9" fillId="9" fontId="27" numFmtId="0" xfId="0" applyAlignment="1" applyBorder="1" applyFont="1">
      <alignment horizontal="center" shrinkToFit="0" wrapText="1"/>
    </xf>
    <xf borderId="26" fillId="9" fontId="27" numFmtId="0" xfId="0" applyAlignment="1" applyBorder="1" applyFont="1">
      <alignment horizontal="center" shrinkToFit="0" wrapText="1"/>
    </xf>
    <xf borderId="25" fillId="9" fontId="26" numFmtId="0" xfId="0" applyAlignment="1" applyBorder="1" applyFont="1">
      <alignment horizontal="center"/>
    </xf>
    <xf borderId="17" fillId="9" fontId="16" numFmtId="164" xfId="0" applyAlignment="1" applyBorder="1" applyFont="1" applyNumberFormat="1">
      <alignment horizontal="center" vertical="center"/>
    </xf>
    <xf borderId="9" fillId="0" fontId="7" numFmtId="0" xfId="0" applyAlignment="1" applyBorder="1" applyFont="1">
      <alignment horizontal="center"/>
    </xf>
    <xf borderId="9" fillId="9" fontId="25" numFmtId="0" xfId="0" applyAlignment="1" applyBorder="1" applyFont="1">
      <alignment horizontal="center"/>
    </xf>
    <xf borderId="26" fillId="0" fontId="8" numFmtId="0" xfId="0" applyAlignment="1" applyBorder="1" applyFont="1">
      <alignment horizontal="center"/>
    </xf>
    <xf borderId="9" fillId="0" fontId="28" numFmtId="0" xfId="0" applyAlignment="1" applyBorder="1" applyFont="1">
      <alignment horizontal="center" vertical="top"/>
    </xf>
    <xf borderId="9" fillId="9" fontId="16" numFmtId="164" xfId="0" applyAlignment="1" applyBorder="1" applyFont="1" applyNumberFormat="1">
      <alignment horizontal="center"/>
    </xf>
    <xf borderId="25" fillId="9" fontId="26" numFmtId="0" xfId="0" applyAlignment="1" applyBorder="1" applyFont="1">
      <alignment horizontal="center" vertical="center"/>
    </xf>
    <xf borderId="9" fillId="9" fontId="25" numFmtId="0" xfId="0" applyAlignment="1" applyBorder="1" applyFont="1">
      <alignment horizontal="center" vertical="center"/>
    </xf>
    <xf borderId="26" fillId="0" fontId="8" numFmtId="0" xfId="0" applyAlignment="1" applyBorder="1" applyFont="1">
      <alignment horizontal="center" vertical="center"/>
    </xf>
    <xf borderId="9" fillId="0" fontId="28" numFmtId="0" xfId="0" applyAlignment="1" applyBorder="1" applyFont="1">
      <alignment horizontal="center" vertical="center"/>
    </xf>
    <xf borderId="9" fillId="0" fontId="29" numFmtId="0" xfId="0" applyAlignment="1" applyBorder="1" applyFont="1">
      <alignment horizontal="center" vertical="center"/>
    </xf>
    <xf borderId="27" fillId="9" fontId="26" numFmtId="0" xfId="0" applyAlignment="1" applyBorder="1" applyFont="1">
      <alignment horizontal="center"/>
    </xf>
    <xf borderId="13" fillId="9" fontId="16" numFmtId="164" xfId="0" applyAlignment="1" applyBorder="1" applyFont="1" applyNumberFormat="1">
      <alignment horizontal="center"/>
    </xf>
    <xf borderId="13" fillId="0" fontId="4" numFmtId="0" xfId="0" applyAlignment="1" applyBorder="1" applyFont="1">
      <alignment horizontal="center"/>
    </xf>
    <xf borderId="13" fillId="0" fontId="28" numFmtId="0" xfId="0" applyAlignment="1" applyBorder="1" applyFont="1">
      <alignment horizontal="center" vertical="top"/>
    </xf>
    <xf borderId="28" fillId="0" fontId="8" numFmtId="0" xfId="0" applyAlignment="1" applyBorder="1" applyFont="1">
      <alignment horizontal="center" vertical="center"/>
    </xf>
    <xf borderId="21" fillId="9" fontId="4" numFmtId="0" xfId="0" applyBorder="1" applyFont="1"/>
    <xf borderId="22" fillId="11" fontId="26" numFmtId="0" xfId="0" applyAlignment="1" applyBorder="1" applyFont="1">
      <alignment horizontal="center" vertical="top"/>
    </xf>
    <xf borderId="26" fillId="9" fontId="21" numFmtId="164" xfId="0" applyAlignment="1" applyBorder="1" applyFont="1" applyNumberFormat="1">
      <alignment horizontal="center" vertical="center"/>
    </xf>
    <xf borderId="25" fillId="9" fontId="22" numFmtId="0" xfId="0" applyAlignment="1" applyBorder="1" applyFont="1">
      <alignment horizontal="center" vertical="top"/>
    </xf>
    <xf borderId="26" fillId="9" fontId="16" numFmtId="0" xfId="0" applyAlignment="1" applyBorder="1" applyFont="1">
      <alignment horizontal="center" vertical="center"/>
    </xf>
    <xf borderId="21" fillId="13" fontId="8" numFmtId="0" xfId="0" applyBorder="1" applyFill="1" applyFont="1"/>
    <xf borderId="26" fillId="9" fontId="21" numFmtId="164" xfId="0" applyAlignment="1" applyBorder="1" applyFont="1" applyNumberFormat="1">
      <alignment horizontal="center"/>
    </xf>
    <xf borderId="26" fillId="9" fontId="16" numFmtId="0" xfId="0" applyAlignment="1" applyBorder="1" applyFont="1">
      <alignment horizontal="center"/>
    </xf>
    <xf borderId="21" fillId="12" fontId="8" numFmtId="0" xfId="0" applyBorder="1" applyFont="1"/>
    <xf borderId="21" fillId="12" fontId="4" numFmtId="0" xfId="0" applyAlignment="1" applyBorder="1" applyFont="1">
      <alignment vertical="center"/>
    </xf>
    <xf borderId="21" fillId="12" fontId="27" numFmtId="0" xfId="0" applyAlignment="1" applyBorder="1" applyFont="1">
      <alignment horizontal="center" vertical="center"/>
    </xf>
    <xf borderId="21" fillId="12" fontId="4" numFmtId="0" xfId="0" applyAlignment="1" applyBorder="1" applyFont="1">
      <alignment horizontal="center" vertical="center"/>
    </xf>
    <xf borderId="21" fillId="12" fontId="8" numFmtId="0" xfId="0" applyAlignment="1" applyBorder="1" applyFont="1">
      <alignment horizontal="center" vertical="center"/>
    </xf>
    <xf borderId="27" fillId="11" fontId="26" numFmtId="0" xfId="0" applyAlignment="1" applyBorder="1" applyFont="1">
      <alignment horizontal="center" shrinkToFit="0" vertical="top" wrapText="1"/>
    </xf>
    <xf borderId="28" fillId="0" fontId="4" numFmtId="0" xfId="0" applyBorder="1" applyFont="1"/>
    <xf borderId="21" fillId="12" fontId="4" numFmtId="0" xfId="0" applyBorder="1" applyFont="1"/>
    <xf borderId="21" fillId="12" fontId="27" numFmtId="0" xfId="0" applyAlignment="1" applyBorder="1" applyFont="1">
      <alignment horizontal="center"/>
    </xf>
    <xf borderId="22" fillId="9" fontId="26" numFmtId="0" xfId="0" applyAlignment="1" applyBorder="1" applyFont="1">
      <alignment horizontal="center"/>
    </xf>
    <xf borderId="21" fillId="12" fontId="27" numFmtId="0" xfId="0" applyAlignment="1" applyBorder="1" applyFont="1">
      <alignment horizontal="center" shrinkToFit="0" vertical="center" wrapText="1"/>
    </xf>
    <xf borderId="25" fillId="0" fontId="4" numFmtId="0" xfId="0" applyBorder="1" applyFont="1"/>
    <xf borderId="29" fillId="12" fontId="16" numFmtId="164" xfId="0" applyAlignment="1" applyBorder="1" applyFont="1" applyNumberFormat="1">
      <alignment horizontal="center" vertical="center"/>
    </xf>
    <xf borderId="21" fillId="12" fontId="23" numFmtId="0" xfId="0" applyAlignment="1" applyBorder="1" applyFont="1">
      <alignment horizontal="center" vertical="center"/>
    </xf>
    <xf borderId="30" fillId="0" fontId="3" numFmtId="0" xfId="0" applyBorder="1" applyFont="1"/>
    <xf borderId="31" fillId="0" fontId="3" numFmtId="0" xfId="0" applyBorder="1" applyFont="1"/>
    <xf borderId="21" fillId="12" fontId="25" numFmtId="0" xfId="0" applyBorder="1" applyFont="1"/>
    <xf borderId="21" fillId="12" fontId="26" numFmtId="0" xfId="0" applyAlignment="1" applyBorder="1" applyFont="1">
      <alignment horizontal="center"/>
    </xf>
    <xf borderId="24" fillId="0" fontId="8" numFmtId="0" xfId="0" applyBorder="1" applyFont="1"/>
    <xf borderId="26" fillId="9" fontId="27" numFmtId="0" xfId="0" applyAlignment="1" applyBorder="1" applyFont="1">
      <alignment horizontal="center"/>
    </xf>
    <xf borderId="21" fillId="12" fontId="26" numFmtId="0" xfId="0" applyAlignment="1" applyBorder="1" applyFont="1">
      <alignment horizontal="center" vertical="center"/>
    </xf>
    <xf borderId="21" fillId="12" fontId="16" numFmtId="164" xfId="0" applyAlignment="1" applyBorder="1" applyFont="1" applyNumberFormat="1">
      <alignment horizontal="center"/>
    </xf>
    <xf borderId="28" fillId="9" fontId="4" numFmtId="0" xfId="0" applyAlignment="1" applyBorder="1" applyFont="1">
      <alignment horizontal="center"/>
    </xf>
    <xf borderId="13" fillId="12" fontId="4" numFmtId="0" xfId="0" applyAlignment="1" applyBorder="1" applyFont="1">
      <alignment horizontal="center"/>
    </xf>
    <xf borderId="27" fillId="11" fontId="26" numFmtId="0" xfId="0" applyAlignment="1" applyBorder="1" applyFont="1">
      <alignment horizontal="center" vertical="top"/>
    </xf>
    <xf borderId="28" fillId="10" fontId="4" numFmtId="0" xfId="0" applyAlignment="1" applyBorder="1" applyFont="1">
      <alignment horizontal="center"/>
    </xf>
    <xf borderId="17" fillId="2" fontId="1" numFmtId="0" xfId="0" applyAlignment="1" applyBorder="1" applyFont="1">
      <alignment horizontal="center"/>
    </xf>
    <xf borderId="5" fillId="14" fontId="2" numFmtId="0" xfId="0" applyAlignment="1" applyBorder="1" applyFill="1" applyFont="1">
      <alignment horizontal="center"/>
    </xf>
    <xf borderId="5" fillId="5" fontId="2" numFmtId="0" xfId="0" applyAlignment="1" applyBorder="1" applyFont="1">
      <alignment horizontal="center"/>
    </xf>
    <xf borderId="9" fillId="8" fontId="6" numFmtId="0" xfId="0" applyAlignment="1" applyBorder="1" applyFont="1">
      <alignment horizontal="center"/>
    </xf>
    <xf borderId="9" fillId="8" fontId="5" numFmtId="0" xfId="0" applyAlignment="1" applyBorder="1" applyFont="1">
      <alignment horizontal="center"/>
    </xf>
    <xf borderId="32" fillId="8" fontId="6" numFmtId="0" xfId="0" applyAlignment="1" applyBorder="1" applyFont="1">
      <alignment horizontal="center"/>
    </xf>
    <xf borderId="33" fillId="8" fontId="6" numFmtId="0" xfId="0" applyAlignment="1" applyBorder="1" applyFont="1">
      <alignment horizontal="center"/>
    </xf>
    <xf borderId="33" fillId="8" fontId="5" numFmtId="0" xfId="0" applyAlignment="1" applyBorder="1" applyFont="1">
      <alignment horizontal="center"/>
    </xf>
    <xf borderId="9" fillId="0" fontId="8" numFmtId="0" xfId="0" applyAlignment="1" applyBorder="1" applyFont="1">
      <alignment horizontal="center" vertical="top"/>
    </xf>
    <xf borderId="9" fillId="0" fontId="30" numFmtId="3" xfId="0" applyAlignment="1" applyBorder="1" applyFont="1" applyNumberFormat="1">
      <alignment horizontal="center"/>
    </xf>
    <xf borderId="9" fillId="9" fontId="4" numFmtId="3" xfId="0" applyAlignment="1" applyBorder="1" applyFont="1" applyNumberFormat="1">
      <alignment horizontal="center"/>
    </xf>
    <xf borderId="32" fillId="9" fontId="4" numFmtId="0" xfId="0" applyAlignment="1" applyBorder="1" applyFont="1">
      <alignment horizontal="center"/>
    </xf>
    <xf borderId="33" fillId="9" fontId="4" numFmtId="0" xfId="0" applyAlignment="1" applyBorder="1" applyFont="1">
      <alignment horizontal="center"/>
    </xf>
    <xf borderId="34" fillId="5" fontId="2" numFmtId="0" xfId="0" applyAlignment="1" applyBorder="1" applyFont="1">
      <alignment horizontal="center"/>
    </xf>
    <xf borderId="35" fillId="0" fontId="3" numFmtId="0" xfId="0" applyBorder="1" applyFont="1"/>
    <xf borderId="36" fillId="0" fontId="3" numFmtId="0" xfId="0" applyBorder="1" applyFont="1"/>
    <xf borderId="9" fillId="10" fontId="8" numFmtId="0" xfId="0" applyAlignment="1" applyBorder="1" applyFont="1">
      <alignment horizontal="center" vertical="top"/>
    </xf>
    <xf borderId="9" fillId="10" fontId="4" numFmtId="0" xfId="0" applyAlignment="1" applyBorder="1" applyFont="1">
      <alignment horizontal="center"/>
    </xf>
    <xf borderId="9" fillId="0" fontId="30" numFmtId="4" xfId="0" applyAlignment="1" applyBorder="1" applyFont="1" applyNumberFormat="1">
      <alignment horizontal="center"/>
    </xf>
    <xf borderId="18" fillId="0" fontId="4" numFmtId="0" xfId="0" applyAlignment="1" applyBorder="1" applyFont="1">
      <alignment horizontal="center"/>
    </xf>
    <xf borderId="19" fillId="0" fontId="4" numFmtId="0" xfId="0" applyAlignment="1" applyBorder="1" applyFont="1">
      <alignment horizontal="center"/>
    </xf>
    <xf borderId="17" fillId="2" fontId="26" numFmtId="0" xfId="0" applyAlignment="1" applyBorder="1" applyFont="1">
      <alignment horizontal="center"/>
    </xf>
    <xf borderId="9" fillId="0" fontId="4" numFmtId="0" xfId="0" applyAlignment="1" applyBorder="1" applyFont="1">
      <alignment horizontal="center" vertical="top"/>
    </xf>
    <xf borderId="9" fillId="9" fontId="30" numFmtId="3" xfId="0" applyAlignment="1" applyBorder="1" applyFont="1" applyNumberFormat="1">
      <alignment horizontal="center"/>
    </xf>
    <xf borderId="5" fillId="14" fontId="24" numFmtId="0" xfId="0" applyAlignment="1" applyBorder="1" applyFont="1">
      <alignment horizontal="center"/>
    </xf>
    <xf borderId="9" fillId="8" fontId="24" numFmtId="0" xfId="0" applyAlignment="1" applyBorder="1" applyFont="1">
      <alignment horizontal="center"/>
    </xf>
    <xf borderId="21" fillId="9" fontId="4" numFmtId="3" xfId="0" applyAlignment="1" applyBorder="1" applyFont="1" applyNumberFormat="1">
      <alignment horizontal="center"/>
    </xf>
    <xf borderId="21" fillId="9" fontId="4" numFmtId="4" xfId="0" applyAlignment="1" applyBorder="1" applyFont="1" applyNumberFormat="1">
      <alignment horizontal="center"/>
    </xf>
    <xf borderId="37" fillId="0" fontId="4" numFmtId="0" xfId="0" applyAlignment="1" applyBorder="1" applyFont="1">
      <alignment horizontal="center"/>
    </xf>
    <xf borderId="9" fillId="9" fontId="31" numFmtId="0" xfId="0" applyAlignment="1" applyBorder="1" applyFont="1">
      <alignment horizontal="center" shrinkToFit="0" wrapText="1"/>
    </xf>
    <xf borderId="21" fillId="9" fontId="8" numFmtId="0" xfId="0" applyAlignment="1" applyBorder="1" applyFont="1">
      <alignment horizontal="center"/>
    </xf>
    <xf borderId="21" fillId="9" fontId="4" numFmtId="0" xfId="0" applyAlignment="1" applyBorder="1" applyFont="1">
      <alignment horizontal="center"/>
    </xf>
    <xf borderId="5" fillId="14" fontId="24" numFmtId="3" xfId="0" applyAlignment="1" applyBorder="1" applyFont="1" applyNumberFormat="1">
      <alignment horizontal="center"/>
    </xf>
    <xf borderId="21" fillId="9" fontId="30" numFmtId="3" xfId="0" applyAlignment="1" applyBorder="1" applyFont="1" applyNumberFormat="1">
      <alignment horizontal="center"/>
    </xf>
    <xf borderId="0" fillId="0" fontId="8" numFmtId="3" xfId="0" applyAlignment="1" applyFont="1" applyNumberFormat="1">
      <alignment horizontal="center"/>
    </xf>
    <xf borderId="0" fillId="0" fontId="30" numFmtId="3" xfId="0" applyAlignment="1" applyFont="1" applyNumberFormat="1">
      <alignment horizontal="center"/>
    </xf>
    <xf borderId="0" fillId="0" fontId="30" numFmtId="4" xfId="0" applyAlignment="1" applyFont="1" applyNumberFormat="1">
      <alignment horizontal="center"/>
    </xf>
    <xf borderId="9" fillId="10" fontId="4" numFmtId="3" xfId="0" applyAlignment="1" applyBorder="1" applyFont="1" applyNumberFormat="1">
      <alignment horizontal="center"/>
    </xf>
    <xf borderId="0" fillId="0" fontId="32" numFmtId="3" xfId="0" applyAlignment="1" applyFont="1" applyNumberFormat="1">
      <alignment horizontal="right"/>
    </xf>
    <xf borderId="34" fillId="4" fontId="2" numFmtId="0" xfId="0" applyAlignment="1" applyBorder="1" applyFont="1">
      <alignment horizontal="center"/>
    </xf>
    <xf borderId="38" fillId="0" fontId="4" numFmtId="0" xfId="0" applyAlignment="1" applyBorder="1" applyFont="1">
      <alignment horizontal="center"/>
    </xf>
    <xf borderId="39" fillId="5" fontId="2" numFmtId="0" xfId="0" applyAlignment="1" applyBorder="1" applyFont="1">
      <alignment horizontal="center"/>
    </xf>
    <xf borderId="40" fillId="9" fontId="4" numFmtId="3" xfId="0" applyAlignment="1" applyBorder="1" applyFont="1" applyNumberFormat="1">
      <alignment horizontal="center"/>
    </xf>
    <xf borderId="9" fillId="0" fontId="33" numFmtId="0" xfId="0" applyAlignment="1" applyBorder="1" applyFont="1">
      <alignment vertical="top"/>
    </xf>
    <xf borderId="9" fillId="0" fontId="4" numFmtId="0" xfId="0" applyAlignment="1" applyBorder="1" applyFont="1">
      <alignment vertical="top"/>
    </xf>
    <xf borderId="9" fillId="0" fontId="30" numFmtId="3" xfId="0" applyAlignment="1" applyBorder="1" applyFont="1" applyNumberFormat="1">
      <alignment horizontal="right"/>
    </xf>
    <xf borderId="9" fillId="9" fontId="4" numFmtId="4" xfId="0" applyAlignment="1" applyBorder="1" applyFont="1" applyNumberFormat="1">
      <alignment horizontal="center"/>
    </xf>
    <xf borderId="9" fillId="10" fontId="33" numFmtId="0" xfId="0" applyAlignment="1" applyBorder="1" applyFont="1">
      <alignment vertical="top"/>
    </xf>
    <xf borderId="21" fillId="10" fontId="4" numFmtId="3" xfId="0" applyAlignment="1" applyBorder="1" applyFont="1" applyNumberFormat="1">
      <alignment horizontal="center"/>
    </xf>
    <xf borderId="9" fillId="9" fontId="34" numFmtId="0" xfId="0" applyAlignment="1" applyBorder="1" applyFont="1">
      <alignment horizontal="center" shrinkToFit="0" wrapText="1"/>
    </xf>
    <xf borderId="0" fillId="0" fontId="32" numFmtId="4" xfId="0" applyAlignment="1" applyFont="1" applyNumberFormat="1">
      <alignment horizontal="right"/>
    </xf>
  </cellXfs>
  <cellStyles count="1">
    <cellStyle xfId="0" name="Normal" builtinId="0"/>
  </cellStyles>
  <dxfs count="2">
    <dxf>
      <font>
        <b/>
        <color theme="1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2.38"/>
    <col customWidth="1" min="2" max="3" width="19.5"/>
    <col customWidth="1" min="4" max="4" width="22.0"/>
    <col customWidth="1" min="5" max="5" width="11.5"/>
    <col customWidth="1" min="6" max="6" width="12.5"/>
    <col customWidth="1" min="7" max="7" width="20.13"/>
    <col customWidth="1" min="8" max="8" width="19.63"/>
    <col customWidth="1" min="9" max="9" width="14.63"/>
    <col customWidth="1" min="10" max="11" width="18.5"/>
    <col customWidth="1" min="12" max="12" width="14.13"/>
    <col customWidth="1" min="15" max="15" width="30.0"/>
    <col customWidth="1" min="16" max="16" width="26.63"/>
    <col customWidth="1" min="17" max="17" width="12.0"/>
    <col customWidth="1" min="18" max="18" width="15.5"/>
    <col customWidth="1" min="19" max="19" width="15.38"/>
    <col customWidth="1" min="20" max="20" width="18.63"/>
  </cols>
  <sheetData>
    <row r="1" ht="15.75" customHeight="1">
      <c r="A1" s="1" t="s">
        <v>0</v>
      </c>
      <c r="B1" s="2" t="s">
        <v>1</v>
      </c>
      <c r="C1" s="3"/>
      <c r="D1" s="3"/>
      <c r="E1" s="3"/>
      <c r="F1" s="4"/>
      <c r="G1" s="5" t="s">
        <v>2</v>
      </c>
      <c r="H1" s="3"/>
      <c r="I1" s="4"/>
      <c r="J1" s="6" t="s">
        <v>3</v>
      </c>
      <c r="K1" s="7"/>
      <c r="L1" s="8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ht="15.75" customHeight="1">
      <c r="A2" s="10"/>
      <c r="B2" s="11" t="str">
        <f>"Imps_count for "&amp;TEXT(B47,"yyyy-mm-dd")</f>
        <v>Imps_count for 2022-12-08</v>
      </c>
      <c r="C2" s="11" t="str">
        <f>"Imps_count for "&amp;TEXT(B47 -1,"yyyy-mm-dd")</f>
        <v>Imps_count for 2022-12-07</v>
      </c>
      <c r="D2" s="11" t="str">
        <f>"Imps_count for "&amp;TEXT(B47-365,"yyyy-mm-dd")</f>
        <v>Imps_count for 2021-12-08</v>
      </c>
      <c r="E2" s="11" t="s">
        <v>4</v>
      </c>
      <c r="F2" s="11" t="s">
        <v>5</v>
      </c>
      <c r="G2" s="12" t="str">
        <f>"Imps_count for "&amp;TEXT(B47,"yyyy-mm-dd")</f>
        <v>Imps_count for 2022-12-08</v>
      </c>
      <c r="H2" s="12" t="str">
        <f>"Imps_count for "&amp;TEXT(B47 -1,"yyyy-mm-dd")</f>
        <v>Imps_count for 2022-12-07</v>
      </c>
      <c r="I2" s="12" t="s">
        <v>4</v>
      </c>
      <c r="J2" s="13" t="str">
        <f>"Last-Year "&amp;TEXT(B47 -366,"yyyy-mm-dd")</f>
        <v>Last-Year 2021-12-07</v>
      </c>
      <c r="K2" s="13" t="str">
        <f>"Present-Year "&amp;TEXT(B47-1,"yyyy-mm-dd")</f>
        <v>Present-Year 2022-12-07</v>
      </c>
      <c r="L2" s="14" t="s">
        <v>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ht="15.75" customHeight="1">
      <c r="A3" s="10"/>
      <c r="B3" s="15">
        <v>1.1232047E8</v>
      </c>
      <c r="C3" s="15">
        <v>1.07799726E8</v>
      </c>
      <c r="D3" s="15">
        <v>6.3798676E7</v>
      </c>
      <c r="E3" s="16" t="s">
        <v>6</v>
      </c>
      <c r="F3" s="16" t="s">
        <v>7</v>
      </c>
      <c r="G3" s="17" t="s">
        <v>8</v>
      </c>
      <c r="H3" s="17" t="s">
        <v>8</v>
      </c>
      <c r="I3" s="18" t="s">
        <v>8</v>
      </c>
      <c r="J3" s="19">
        <v>5.140095E7</v>
      </c>
      <c r="K3" s="19">
        <v>1.07797803E8</v>
      </c>
      <c r="L3" s="20">
        <v>1.0972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ht="15.75" customHeight="1">
      <c r="A4" s="21"/>
      <c r="B4" s="22"/>
      <c r="C4" s="22"/>
      <c r="D4" s="22"/>
      <c r="E4" s="22"/>
      <c r="F4" s="23"/>
      <c r="G4" s="24"/>
      <c r="H4" s="24"/>
      <c r="I4" s="24"/>
      <c r="J4" s="25"/>
      <c r="K4" s="25"/>
      <c r="L4" s="25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26" t="s">
        <v>9</v>
      </c>
      <c r="B5" s="27" t="s">
        <v>1</v>
      </c>
      <c r="C5" s="7"/>
      <c r="D5" s="7"/>
      <c r="E5" s="7"/>
      <c r="F5" s="8"/>
      <c r="G5" s="28" t="s">
        <v>2</v>
      </c>
      <c r="H5" s="7"/>
      <c r="I5" s="8"/>
      <c r="J5" s="6" t="s">
        <v>3</v>
      </c>
      <c r="K5" s="7"/>
      <c r="L5" s="8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/>
      <c r="B6" s="11" t="str">
        <f>"Imps_count for "&amp;TEXT(B47,"yyyy-mm-dd")</f>
        <v>Imps_count for 2022-12-08</v>
      </c>
      <c r="C6" s="11" t="str">
        <f>"Imps_count for "&amp;TEXT(B47 -1,"yyyy-mm-dd")</f>
        <v>Imps_count for 2022-12-07</v>
      </c>
      <c r="D6" s="11" t="str">
        <f>"Imps_count for "&amp;TEXT(B47-365,"yyyy-mm-dd")</f>
        <v>Imps_count for 2021-12-08</v>
      </c>
      <c r="E6" s="11" t="s">
        <v>4</v>
      </c>
      <c r="F6" s="11" t="s">
        <v>5</v>
      </c>
      <c r="G6" s="12" t="str">
        <f>"Imps_count for "&amp;TEXT(B47,"yyyy-mm-dd")</f>
        <v>Imps_count for 2022-12-08</v>
      </c>
      <c r="H6" s="12" t="str">
        <f>"Imps_count for "&amp;TEXT(B47 -1,"yyyy-mm-dd")</f>
        <v>Imps_count for 2022-12-07</v>
      </c>
      <c r="I6" s="12" t="s">
        <v>4</v>
      </c>
      <c r="J6" s="13" t="str">
        <f>"Last-Year "&amp;TEXT(B47 -366,"yyyy-mm-dd")</f>
        <v>Last-Year 2021-12-07</v>
      </c>
      <c r="K6" s="13" t="str">
        <f>"Present-Year "&amp;TEXT(B47-1,"yyyy-mm-dd")</f>
        <v>Present-Year 2022-12-07</v>
      </c>
      <c r="L6" s="14" t="s">
        <v>5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ht="15.75" customHeight="1">
      <c r="A7" s="10"/>
      <c r="B7" s="29" t="s">
        <v>8</v>
      </c>
      <c r="C7" s="15">
        <v>1930896.0</v>
      </c>
      <c r="D7" s="15">
        <v>748153.0</v>
      </c>
      <c r="E7" s="17" t="s">
        <v>8</v>
      </c>
      <c r="F7" s="17" t="s">
        <v>8</v>
      </c>
      <c r="G7" s="30" t="s">
        <v>8</v>
      </c>
      <c r="H7" s="30" t="s">
        <v>8</v>
      </c>
      <c r="I7" s="17" t="s">
        <v>8</v>
      </c>
      <c r="J7" s="19">
        <v>626368.0</v>
      </c>
      <c r="K7" s="19">
        <v>1930896.0</v>
      </c>
      <c r="L7" s="20">
        <v>2.0827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ht="15.75" customHeight="1">
      <c r="A8" s="21"/>
      <c r="B8" s="23"/>
      <c r="C8" s="23"/>
      <c r="D8" s="23"/>
      <c r="E8" s="23"/>
      <c r="F8" s="23"/>
      <c r="G8" s="23"/>
      <c r="H8" s="23"/>
      <c r="I8" s="23"/>
      <c r="J8" s="31"/>
      <c r="K8" s="31"/>
      <c r="L8" s="31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ht="15.75" customHeight="1">
      <c r="A9" s="26" t="s">
        <v>10</v>
      </c>
      <c r="B9" s="27" t="s">
        <v>1</v>
      </c>
      <c r="C9" s="7"/>
      <c r="D9" s="7"/>
      <c r="E9" s="7"/>
      <c r="F9" s="8"/>
      <c r="G9" s="28" t="s">
        <v>2</v>
      </c>
      <c r="H9" s="7"/>
      <c r="I9" s="8"/>
      <c r="J9" s="6" t="s">
        <v>3</v>
      </c>
      <c r="K9" s="7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ht="15.75" customHeight="1">
      <c r="A10" s="10"/>
      <c r="B10" s="11" t="str">
        <f>"Imps_count for "&amp;TEXT(B47,"yyyy-mm-dd")</f>
        <v>Imps_count for 2022-12-08</v>
      </c>
      <c r="C10" s="11" t="str">
        <f>"Imps_count for "&amp;TEXT(B47 -1,"yyyy-mm-dd")</f>
        <v>Imps_count for 2022-12-07</v>
      </c>
      <c r="D10" s="11" t="str">
        <f>"Imps_count for "&amp;TEXT(B47-365,"yyyy-mm-dd")</f>
        <v>Imps_count for 2021-12-08</v>
      </c>
      <c r="E10" s="11" t="s">
        <v>4</v>
      </c>
      <c r="F10" s="11" t="s">
        <v>5</v>
      </c>
      <c r="G10" s="12" t="str">
        <f>"Imps_count for "&amp;TEXT(B47,"yyyy-mm-dd")</f>
        <v>Imps_count for 2022-12-08</v>
      </c>
      <c r="H10" s="12" t="str">
        <f>"Imps_count for "&amp;TEXT(B47 -1,"yyyy-mm-dd")</f>
        <v>Imps_count for 2022-12-07</v>
      </c>
      <c r="I10" s="12" t="s">
        <v>4</v>
      </c>
      <c r="J10" s="13" t="str">
        <f>"Last-Year "&amp;TEXT(B47 -366,"yyyy-mm-dd")</f>
        <v>Last-Year 2021-12-07</v>
      </c>
      <c r="K10" s="13" t="str">
        <f>"Present-Year "&amp;TEXT(B47-1,"yyyy-mm-dd")</f>
        <v>Present-Year 2022-12-07</v>
      </c>
      <c r="L10" s="14" t="s">
        <v>5</v>
      </c>
      <c r="M10" s="9"/>
      <c r="N10" s="9"/>
      <c r="O10" s="9"/>
      <c r="P10" s="9"/>
      <c r="Q10" s="32"/>
      <c r="R10" s="9"/>
      <c r="S10" s="9"/>
      <c r="T10" s="9"/>
      <c r="U10" s="9"/>
      <c r="V10" s="9"/>
      <c r="W10" s="9"/>
    </row>
    <row r="11" ht="15.75" customHeight="1">
      <c r="A11" s="10"/>
      <c r="B11" s="15">
        <v>4396920.0</v>
      </c>
      <c r="C11" s="15">
        <v>3936743.0</v>
      </c>
      <c r="D11" s="33" t="s">
        <v>11</v>
      </c>
      <c r="E11" s="16" t="s">
        <v>12</v>
      </c>
      <c r="F11" s="34" t="s">
        <v>13</v>
      </c>
      <c r="G11" s="35">
        <v>1.294435E7</v>
      </c>
      <c r="H11" s="35">
        <v>1.0059588E7</v>
      </c>
      <c r="I11" s="16" t="s">
        <v>14</v>
      </c>
      <c r="J11" s="19">
        <v>1.9132982E7</v>
      </c>
      <c r="K11" s="19">
        <v>3936743.0</v>
      </c>
      <c r="L11" s="36">
        <v>-0.7942</v>
      </c>
      <c r="M11" s="9"/>
      <c r="N11" s="9"/>
      <c r="P11" s="9"/>
      <c r="Q11" s="32"/>
      <c r="R11" s="9"/>
      <c r="S11" s="9"/>
      <c r="T11" s="9"/>
      <c r="U11" s="9"/>
      <c r="V11" s="9"/>
      <c r="W11" s="9"/>
    </row>
    <row r="12" ht="15.75" customHeight="1">
      <c r="A12" s="21"/>
      <c r="B12" s="23"/>
      <c r="C12" s="23"/>
      <c r="D12" s="23"/>
      <c r="E12" s="23"/>
      <c r="F12" s="23"/>
      <c r="G12" s="23"/>
      <c r="H12" s="23"/>
      <c r="I12" s="23"/>
      <c r="J12" s="31"/>
      <c r="K12" s="31"/>
      <c r="L12" s="31"/>
      <c r="M12" s="9"/>
      <c r="N12" s="9"/>
      <c r="O12" s="9"/>
      <c r="P12" s="32"/>
      <c r="Q12" s="37"/>
      <c r="R12" s="9"/>
      <c r="S12" s="9"/>
      <c r="T12" s="9"/>
      <c r="U12" s="9"/>
      <c r="V12" s="9"/>
      <c r="W12" s="9"/>
    </row>
    <row r="13" ht="15.75" customHeight="1">
      <c r="A13" s="26" t="s">
        <v>15</v>
      </c>
      <c r="B13" s="27" t="s">
        <v>1</v>
      </c>
      <c r="C13" s="7"/>
      <c r="D13" s="7"/>
      <c r="E13" s="7"/>
      <c r="F13" s="8"/>
      <c r="G13" s="28" t="s">
        <v>2</v>
      </c>
      <c r="H13" s="7"/>
      <c r="I13" s="8"/>
      <c r="J13" s="6" t="s">
        <v>3</v>
      </c>
      <c r="K13" s="7"/>
      <c r="L13" s="8"/>
      <c r="M13" s="9"/>
      <c r="N13" s="9"/>
      <c r="O13" s="9"/>
      <c r="P13" s="32"/>
      <c r="Q13" s="37"/>
      <c r="R13" s="9"/>
      <c r="S13" s="9"/>
      <c r="T13" s="9"/>
      <c r="U13" s="9"/>
      <c r="V13" s="9"/>
      <c r="W13" s="9"/>
    </row>
    <row r="14" ht="15.75" customHeight="1">
      <c r="A14" s="10"/>
      <c r="B14" s="11" t="str">
        <f>"Imps_count for "&amp;TEXT(B47,"yyyy-mm-dd")</f>
        <v>Imps_count for 2022-12-08</v>
      </c>
      <c r="C14" s="11" t="str">
        <f>"Imps_count for "&amp;TEXT(B47 -1,"yyyy-mm-dd")</f>
        <v>Imps_count for 2022-12-07</v>
      </c>
      <c r="D14" s="11" t="str">
        <f>"Imps_count for "&amp;TEXT(B47-365,"yyyy-mm-dd")</f>
        <v>Imps_count for 2021-12-08</v>
      </c>
      <c r="E14" s="11" t="s">
        <v>4</v>
      </c>
      <c r="F14" s="11" t="s">
        <v>5</v>
      </c>
      <c r="G14" s="12" t="str">
        <f>"Imps_count for "&amp;TEXT(B47,"yyyy-mm-dd")</f>
        <v>Imps_count for 2022-12-08</v>
      </c>
      <c r="H14" s="12" t="str">
        <f>"Imps_count for "&amp;TEXT(B47 -1,"yyyy-mm-dd")</f>
        <v>Imps_count for 2022-12-07</v>
      </c>
      <c r="I14" s="12" t="s">
        <v>4</v>
      </c>
      <c r="J14" s="13" t="str">
        <f>"Last-Year "&amp;TEXT(B47 -366,"yyyy-mm-dd")</f>
        <v>Last-Year 2021-12-07</v>
      </c>
      <c r="K14" s="13" t="str">
        <f>"Present-Year "&amp;TEXT(B47-1,"yyyy-mm-dd")</f>
        <v>Present-Year 2022-12-07</v>
      </c>
      <c r="L14" s="14" t="s">
        <v>5</v>
      </c>
      <c r="M14" s="9"/>
      <c r="N14" s="9"/>
      <c r="O14" s="37"/>
      <c r="P14" s="38"/>
      <c r="Q14" s="37"/>
      <c r="R14" s="37"/>
      <c r="S14" s="37"/>
      <c r="T14" s="37"/>
      <c r="U14" s="37"/>
      <c r="V14" s="9"/>
      <c r="W14" s="9"/>
    </row>
    <row r="15" ht="15.75" customHeight="1">
      <c r="A15" s="10"/>
      <c r="B15" s="15">
        <v>7.0584459E7</v>
      </c>
      <c r="C15" s="34">
        <v>7.2630261E7</v>
      </c>
      <c r="D15" s="34">
        <v>5.4882575E7</v>
      </c>
      <c r="E15" s="16" t="s">
        <v>16</v>
      </c>
      <c r="F15" s="16" t="s">
        <v>17</v>
      </c>
      <c r="G15" s="35">
        <v>7.0140763E7</v>
      </c>
      <c r="H15" s="35">
        <v>7.3080962E7</v>
      </c>
      <c r="I15" s="16" t="s">
        <v>18</v>
      </c>
      <c r="J15" s="19">
        <v>5.3307133E7</v>
      </c>
      <c r="K15" s="19">
        <v>7.2346765E7</v>
      </c>
      <c r="L15" s="20">
        <v>0.3572</v>
      </c>
      <c r="M15" s="9"/>
      <c r="N15" s="9"/>
      <c r="O15" s="37"/>
      <c r="P15" s="38"/>
      <c r="Q15" s="37"/>
      <c r="R15" s="37"/>
      <c r="S15" s="37"/>
      <c r="T15" s="37"/>
      <c r="U15" s="37"/>
      <c r="V15" s="9"/>
      <c r="W15" s="9"/>
    </row>
    <row r="16" ht="15.75" customHeight="1">
      <c r="A16" s="21"/>
      <c r="B16" s="23"/>
      <c r="C16" s="23"/>
      <c r="D16" s="23"/>
      <c r="E16" s="23"/>
      <c r="F16" s="23"/>
      <c r="G16" s="23"/>
      <c r="H16" s="23"/>
      <c r="I16" s="23"/>
      <c r="J16" s="31"/>
      <c r="K16" s="31"/>
      <c r="L16" s="31"/>
      <c r="M16" s="9"/>
      <c r="N16" s="9"/>
      <c r="O16" s="37"/>
      <c r="P16" s="38"/>
      <c r="Q16" s="37"/>
      <c r="R16" s="37"/>
      <c r="S16" s="37"/>
      <c r="T16" s="37"/>
      <c r="U16" s="37"/>
      <c r="V16" s="9"/>
      <c r="W16" s="9"/>
    </row>
    <row r="17" ht="15.75" customHeight="1">
      <c r="A17" s="26" t="s">
        <v>19</v>
      </c>
      <c r="B17" s="27" t="s">
        <v>1</v>
      </c>
      <c r="C17" s="7"/>
      <c r="D17" s="7"/>
      <c r="E17" s="7"/>
      <c r="F17" s="8"/>
      <c r="G17" s="23"/>
      <c r="H17" s="23"/>
      <c r="I17" s="23"/>
      <c r="J17" s="6" t="s">
        <v>3</v>
      </c>
      <c r="K17" s="7"/>
      <c r="L17" s="8"/>
      <c r="M17" s="9"/>
      <c r="N17" s="9"/>
      <c r="O17" s="37"/>
      <c r="P17" s="38"/>
      <c r="Q17" s="37"/>
      <c r="R17" s="37"/>
      <c r="S17" s="37"/>
      <c r="T17" s="37"/>
      <c r="U17" s="37"/>
      <c r="V17" s="9"/>
      <c r="W17" s="9"/>
    </row>
    <row r="18" ht="15.75" customHeight="1">
      <c r="A18" s="10"/>
      <c r="B18" s="39" t="s">
        <v>20</v>
      </c>
      <c r="C18" s="39" t="s">
        <v>21</v>
      </c>
      <c r="D18" s="39" t="s">
        <v>22</v>
      </c>
      <c r="E18" s="11" t="s">
        <v>4</v>
      </c>
      <c r="F18" s="11" t="s">
        <v>5</v>
      </c>
      <c r="G18" s="23"/>
      <c r="H18" s="23"/>
      <c r="I18" s="23"/>
      <c r="J18" s="13" t="str">
        <f>"Last-Year "&amp;TEXT(B47 -366,"yyyy-mm-dd")</f>
        <v>Last-Year 2021-12-07</v>
      </c>
      <c r="K18" s="13" t="str">
        <f>"Present-Year "&amp;TEXT(B47-1,"yyyy-mm-dd")</f>
        <v>Present-Year 2022-12-07</v>
      </c>
      <c r="L18" s="14" t="s">
        <v>5</v>
      </c>
      <c r="M18" s="9"/>
      <c r="N18" s="9"/>
      <c r="O18" s="37"/>
      <c r="P18" s="38"/>
      <c r="Q18" s="37"/>
      <c r="R18" s="37"/>
      <c r="S18" s="37"/>
      <c r="T18" s="37"/>
      <c r="U18" s="37"/>
      <c r="V18" s="9"/>
      <c r="W18" s="9"/>
    </row>
    <row r="19" ht="15.75" customHeight="1">
      <c r="A19" s="10"/>
      <c r="B19" s="15">
        <v>9.4722561E7</v>
      </c>
      <c r="C19" s="15">
        <v>9.5524791E7</v>
      </c>
      <c r="D19" s="15">
        <v>1.71185127E8</v>
      </c>
      <c r="E19" s="16" t="s">
        <v>23</v>
      </c>
      <c r="F19" s="16" t="s">
        <v>24</v>
      </c>
      <c r="G19" s="23"/>
      <c r="H19" s="23"/>
      <c r="I19" s="23"/>
      <c r="J19" s="40">
        <v>1.50204113E8</v>
      </c>
      <c r="K19" s="40">
        <v>9.5603338E7</v>
      </c>
      <c r="L19" s="41">
        <v>-0.3635</v>
      </c>
      <c r="M19" s="9"/>
      <c r="N19" s="9"/>
      <c r="O19" s="37"/>
      <c r="P19" s="38"/>
      <c r="Q19" s="37"/>
      <c r="R19" s="37"/>
      <c r="S19" s="37"/>
      <c r="T19" s="37"/>
      <c r="U19" s="37"/>
      <c r="V19" s="9"/>
      <c r="W19" s="9"/>
    </row>
    <row r="20" ht="15.75" customHeight="1">
      <c r="A20" s="21"/>
      <c r="B20" s="23"/>
      <c r="C20" s="23"/>
      <c r="D20" s="23"/>
      <c r="E20" s="23"/>
      <c r="F20" s="23"/>
      <c r="G20" s="23"/>
      <c r="H20" s="23"/>
      <c r="I20" s="23"/>
      <c r="J20" s="31"/>
      <c r="K20" s="31"/>
      <c r="L20" s="31"/>
      <c r="M20" s="9"/>
      <c r="N20" s="9"/>
      <c r="O20" s="37"/>
      <c r="P20" s="38"/>
      <c r="Q20" s="37"/>
      <c r="R20" s="37"/>
      <c r="S20" s="37"/>
      <c r="T20" s="37"/>
      <c r="U20" s="37"/>
      <c r="V20" s="9"/>
      <c r="W20" s="9"/>
    </row>
    <row r="21" ht="15.75" customHeight="1">
      <c r="A21" s="26" t="s">
        <v>25</v>
      </c>
      <c r="B21" s="27" t="s">
        <v>1</v>
      </c>
      <c r="C21" s="7"/>
      <c r="D21" s="7"/>
      <c r="E21" s="7"/>
      <c r="F21" s="8"/>
      <c r="G21" s="28" t="s">
        <v>2</v>
      </c>
      <c r="H21" s="7"/>
      <c r="I21" s="8"/>
      <c r="J21" s="6" t="s">
        <v>3</v>
      </c>
      <c r="K21" s="7"/>
      <c r="L21" s="8"/>
      <c r="M21" s="9"/>
      <c r="N21" s="9"/>
      <c r="O21" s="37"/>
      <c r="P21" s="38"/>
      <c r="Q21" s="37"/>
      <c r="R21" s="37"/>
      <c r="S21" s="37"/>
      <c r="T21" s="37"/>
      <c r="U21" s="37"/>
      <c r="V21" s="9"/>
      <c r="W21" s="9"/>
    </row>
    <row r="22" ht="15.75" customHeight="1">
      <c r="A22" s="10"/>
      <c r="B22" s="11" t="str">
        <f>"Imps_count for "&amp;TEXT(B47 -1,"yyyy-mm-dd")</f>
        <v>Imps_count for 2022-12-07</v>
      </c>
      <c r="C22" s="11" t="str">
        <f>"Imps_count for "&amp;TEXT(B47 -2,"yyyy-mm-dd")</f>
        <v>Imps_count for 2022-12-06</v>
      </c>
      <c r="D22" s="11" t="str">
        <f>"Imps_count for "&amp;TEXT(B47-366,"yyyy-mm-dd")</f>
        <v>Imps_count for 2021-12-07</v>
      </c>
      <c r="E22" s="11" t="s">
        <v>4</v>
      </c>
      <c r="F22" s="11" t="s">
        <v>5</v>
      </c>
      <c r="G22" s="42" t="s">
        <v>26</v>
      </c>
      <c r="H22" s="42" t="s">
        <v>27</v>
      </c>
      <c r="I22" s="12" t="s">
        <v>4</v>
      </c>
      <c r="J22" s="13" t="str">
        <f>"Last-Year "&amp;TEXT(B47 -366,"yyyy-mm-dd")</f>
        <v>Last-Year 2021-12-07</v>
      </c>
      <c r="K22" s="13" t="str">
        <f>"Present-Year "&amp;TEXT(B47-1,"yyyy-mm-dd")</f>
        <v>Present-Year 2022-12-07</v>
      </c>
      <c r="L22" s="14" t="s">
        <v>5</v>
      </c>
      <c r="M22" s="9"/>
      <c r="N22" s="9"/>
      <c r="O22" s="37"/>
      <c r="P22" s="38"/>
      <c r="Q22" s="37"/>
      <c r="R22" s="37"/>
      <c r="S22" s="37"/>
      <c r="T22" s="37"/>
      <c r="U22" s="37"/>
      <c r="V22" s="9"/>
      <c r="W22" s="9"/>
    </row>
    <row r="23" ht="15.75" customHeight="1">
      <c r="A23" s="10"/>
      <c r="B23" s="15">
        <v>3.646922162E9</v>
      </c>
      <c r="C23" s="15">
        <v>3.698740759E9</v>
      </c>
      <c r="D23" s="15">
        <v>3.101157625E9</v>
      </c>
      <c r="E23" s="16" t="s">
        <v>28</v>
      </c>
      <c r="F23" s="16" t="s">
        <v>29</v>
      </c>
      <c r="G23" s="15">
        <v>3.660185178E9</v>
      </c>
      <c r="H23" s="15">
        <v>3.712288873E9</v>
      </c>
      <c r="I23" s="16" t="s">
        <v>30</v>
      </c>
      <c r="J23" s="43">
        <v>3.125794377E9</v>
      </c>
      <c r="K23" s="44" t="s">
        <v>8</v>
      </c>
      <c r="L23" s="44" t="s">
        <v>8</v>
      </c>
      <c r="M23" s="9"/>
      <c r="N23" s="9"/>
      <c r="O23" s="37"/>
      <c r="P23" s="38"/>
      <c r="Q23" s="37"/>
      <c r="R23" s="37"/>
      <c r="S23" s="37"/>
      <c r="T23" s="37"/>
      <c r="U23" s="37"/>
      <c r="V23" s="9"/>
      <c r="W23" s="9"/>
    </row>
    <row r="24" ht="15.75" customHeight="1">
      <c r="A24" s="21"/>
      <c r="B24" s="23"/>
      <c r="C24" s="23"/>
      <c r="D24" s="23"/>
      <c r="E24" s="23"/>
      <c r="F24" s="23"/>
      <c r="G24" s="22"/>
      <c r="H24" s="22"/>
      <c r="I24" s="23"/>
      <c r="J24" s="31"/>
      <c r="K24" s="31"/>
      <c r="L24" s="31"/>
      <c r="M24" s="9"/>
      <c r="N24" s="9"/>
      <c r="O24" s="37"/>
      <c r="P24" s="38"/>
      <c r="Q24" s="37"/>
      <c r="R24" s="37"/>
      <c r="S24" s="37"/>
      <c r="T24" s="37"/>
      <c r="U24" s="37"/>
      <c r="V24" s="9"/>
      <c r="W24" s="9"/>
    </row>
    <row r="25" ht="15.75" customHeight="1">
      <c r="A25" s="26" t="s">
        <v>31</v>
      </c>
      <c r="B25" s="27" t="s">
        <v>1</v>
      </c>
      <c r="C25" s="7"/>
      <c r="D25" s="7"/>
      <c r="E25" s="7"/>
      <c r="F25" s="8"/>
      <c r="G25" s="23"/>
      <c r="H25" s="23"/>
      <c r="I25" s="23"/>
      <c r="J25" s="31"/>
      <c r="K25" s="31"/>
      <c r="L25" s="31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ht="15.75" customHeight="1">
      <c r="A26" s="10"/>
      <c r="B26" s="11" t="str">
        <f>"Imps_count for "&amp;TEXT(B47,"yyyy-mm-dd")</f>
        <v>Imps_count for 2022-12-08</v>
      </c>
      <c r="C26" s="11" t="str">
        <f>"Imps_count for "&amp;TEXT(B47 -1,"yyyy-mm-dd")</f>
        <v>Imps_count for 2022-12-07</v>
      </c>
      <c r="D26" s="11" t="str">
        <f>"Imps_count for "&amp;TEXT(B47-365,"yyyy-mm-dd")</f>
        <v>Imps_count for 2021-12-08</v>
      </c>
      <c r="E26" s="11" t="s">
        <v>4</v>
      </c>
      <c r="F26" s="11" t="s">
        <v>5</v>
      </c>
      <c r="G26" s="23"/>
      <c r="H26" s="23"/>
      <c r="I26" s="23"/>
      <c r="J26" s="31"/>
      <c r="K26" s="31"/>
      <c r="L26" s="31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ht="15.75" customHeight="1">
      <c r="A27" s="10"/>
      <c r="B27" s="33">
        <v>3.97281448E8</v>
      </c>
      <c r="C27" s="15">
        <v>3.80880107E8</v>
      </c>
      <c r="D27" s="15">
        <v>3.95831962E8</v>
      </c>
      <c r="E27" s="15" t="s">
        <v>32</v>
      </c>
      <c r="F27" s="15" t="s">
        <v>33</v>
      </c>
      <c r="G27" s="23"/>
      <c r="H27" s="23"/>
      <c r="I27" s="23"/>
      <c r="J27" s="31"/>
      <c r="K27" s="31"/>
      <c r="L27" s="31"/>
      <c r="M27" s="9"/>
      <c r="N27" s="9"/>
      <c r="O27" s="9"/>
      <c r="P27" s="45"/>
      <c r="Q27" s="45"/>
      <c r="R27" s="9"/>
      <c r="S27" s="9"/>
      <c r="T27" s="9"/>
      <c r="U27" s="9"/>
      <c r="V27" s="9"/>
      <c r="W27" s="9"/>
    </row>
    <row r="28" ht="15.75" customHeight="1">
      <c r="A28" s="21"/>
      <c r="B28" s="23"/>
      <c r="C28" s="23"/>
      <c r="D28" s="23"/>
      <c r="E28" s="23"/>
      <c r="F28" s="23"/>
      <c r="G28" s="23"/>
      <c r="H28" s="23"/>
      <c r="I28" s="23"/>
      <c r="J28" s="31"/>
      <c r="K28" s="31"/>
      <c r="L28" s="31"/>
      <c r="M28" s="9"/>
      <c r="N28" s="9"/>
      <c r="O28" s="9"/>
      <c r="P28" s="45"/>
      <c r="Q28" s="45"/>
      <c r="R28" s="9"/>
      <c r="S28" s="9"/>
      <c r="T28" s="9"/>
      <c r="U28" s="9"/>
      <c r="V28" s="9"/>
      <c r="W28" s="9"/>
    </row>
    <row r="29" ht="15.75" customHeight="1">
      <c r="A29" s="26" t="s">
        <v>34</v>
      </c>
      <c r="B29" s="27" t="s">
        <v>1</v>
      </c>
      <c r="C29" s="7"/>
      <c r="D29" s="7"/>
      <c r="E29" s="7"/>
      <c r="F29" s="8"/>
      <c r="G29" s="23"/>
      <c r="H29" s="23"/>
      <c r="I29" s="23"/>
      <c r="J29" s="31"/>
      <c r="K29" s="31"/>
      <c r="L29" s="31"/>
      <c r="M29" s="9"/>
      <c r="N29" s="9"/>
      <c r="O29" s="9"/>
      <c r="P29" s="45"/>
      <c r="Q29" s="45"/>
      <c r="R29" s="9"/>
      <c r="S29" s="9"/>
      <c r="T29" s="9"/>
      <c r="U29" s="9"/>
      <c r="V29" s="9"/>
      <c r="W29" s="9"/>
    </row>
    <row r="30" ht="15.75" customHeight="1">
      <c r="A30" s="10"/>
      <c r="B30" s="11" t="str">
        <f>"Imps_count for "&amp;TEXT(B47,"yyyy-mm-dd")</f>
        <v>Imps_count for 2022-12-08</v>
      </c>
      <c r="C30" s="11" t="str">
        <f>"Imps_count for "&amp;TEXT(B47 -1,"yyyy-mm-dd")</f>
        <v>Imps_count for 2022-12-07</v>
      </c>
      <c r="D30" s="11" t="str">
        <f>"Imps_count for "&amp;TEXT(B47-365,"yyyy-mm-dd")</f>
        <v>Imps_count for 2021-12-08</v>
      </c>
      <c r="E30" s="11" t="s">
        <v>4</v>
      </c>
      <c r="F30" s="11" t="s">
        <v>5</v>
      </c>
      <c r="G30" s="23"/>
      <c r="H30" s="23"/>
      <c r="I30" s="23"/>
      <c r="J30" s="31"/>
      <c r="K30" s="31"/>
      <c r="L30" s="31"/>
      <c r="M30" s="9"/>
      <c r="N30" s="9"/>
      <c r="O30" s="9"/>
      <c r="P30" s="45"/>
      <c r="Q30" s="45"/>
      <c r="R30" s="9"/>
      <c r="S30" s="9"/>
      <c r="T30" s="9"/>
      <c r="U30" s="9"/>
      <c r="V30" s="9"/>
      <c r="W30" s="9"/>
    </row>
    <row r="31" ht="15.75" customHeight="1">
      <c r="A31" s="10"/>
      <c r="B31" s="33">
        <v>1.028212856E9</v>
      </c>
      <c r="C31" s="15">
        <v>1.008580223E9</v>
      </c>
      <c r="D31" s="15">
        <v>8.40313745E8</v>
      </c>
      <c r="E31" s="15" t="s">
        <v>35</v>
      </c>
      <c r="F31" s="15" t="s">
        <v>36</v>
      </c>
      <c r="G31" s="23"/>
      <c r="H31" s="23"/>
      <c r="I31" s="23"/>
      <c r="J31" s="31"/>
      <c r="K31" s="31"/>
      <c r="L31" s="31"/>
      <c r="M31" s="9"/>
      <c r="N31" s="9"/>
      <c r="O31" s="9"/>
      <c r="P31" s="45"/>
      <c r="Q31" s="45"/>
      <c r="R31" s="9"/>
      <c r="S31" s="9"/>
      <c r="T31" s="9"/>
      <c r="U31" s="9"/>
      <c r="V31" s="9"/>
      <c r="W31" s="9"/>
    </row>
    <row r="32" ht="15.75" customHeight="1">
      <c r="A32" s="21"/>
      <c r="B32" s="23"/>
      <c r="C32" s="23"/>
      <c r="D32" s="23"/>
      <c r="E32" s="23"/>
      <c r="F32" s="23"/>
      <c r="G32" s="23"/>
      <c r="H32" s="23"/>
      <c r="I32" s="23"/>
      <c r="J32" s="31"/>
      <c r="K32" s="31"/>
      <c r="L32" s="31"/>
      <c r="M32" s="9"/>
      <c r="N32" s="9"/>
      <c r="O32" s="9"/>
      <c r="P32" s="45"/>
      <c r="Q32" s="45"/>
      <c r="R32" s="9"/>
      <c r="S32" s="9"/>
      <c r="T32" s="9"/>
      <c r="U32" s="9"/>
      <c r="V32" s="9"/>
      <c r="W32" s="9"/>
    </row>
    <row r="33" ht="15.75" customHeight="1">
      <c r="A33" s="26" t="s">
        <v>37</v>
      </c>
      <c r="B33" s="27" t="s">
        <v>1</v>
      </c>
      <c r="C33" s="7"/>
      <c r="D33" s="7"/>
      <c r="E33" s="7"/>
      <c r="F33" s="8"/>
      <c r="G33" s="23"/>
      <c r="H33" s="23"/>
      <c r="I33" s="23"/>
      <c r="J33" s="31"/>
      <c r="K33" s="31"/>
      <c r="L33" s="31"/>
      <c r="M33" s="9"/>
      <c r="N33" s="9"/>
      <c r="O33" s="9"/>
      <c r="P33" s="45"/>
      <c r="Q33" s="45"/>
      <c r="R33" s="9"/>
      <c r="S33" s="9"/>
      <c r="T33" s="9"/>
      <c r="U33" s="9"/>
      <c r="V33" s="9"/>
      <c r="W33" s="9"/>
    </row>
    <row r="34" ht="15.75" customHeight="1">
      <c r="A34" s="10"/>
      <c r="B34" s="11" t="str">
        <f>"Imps_count for "&amp;TEXT(B47,"yyyy-mm-dd")</f>
        <v>Imps_count for 2022-12-08</v>
      </c>
      <c r="C34" s="11" t="str">
        <f>"Imps_count for "&amp;TEXT(B47 -1,"yyyy-mm-dd")</f>
        <v>Imps_count for 2022-12-07</v>
      </c>
      <c r="D34" s="11" t="str">
        <f>"Imps_count for "&amp;TEXT(B47-365,"yyyy-mm-dd")</f>
        <v>Imps_count for 2021-12-08</v>
      </c>
      <c r="E34" s="11" t="s">
        <v>4</v>
      </c>
      <c r="F34" s="11" t="s">
        <v>5</v>
      </c>
      <c r="G34" s="23"/>
      <c r="H34" s="23"/>
      <c r="I34" s="23"/>
      <c r="J34" s="31"/>
      <c r="K34" s="31"/>
      <c r="L34" s="31"/>
      <c r="M34" s="9"/>
      <c r="N34" s="9"/>
      <c r="O34" s="9"/>
      <c r="P34" s="45"/>
      <c r="Q34" s="45"/>
      <c r="R34" s="9"/>
      <c r="S34" s="9"/>
      <c r="T34" s="9"/>
      <c r="U34" s="9"/>
      <c r="V34" s="9"/>
      <c r="W34" s="9"/>
    </row>
    <row r="35" ht="15.75" customHeight="1">
      <c r="A35" s="10"/>
      <c r="B35" s="33">
        <v>1.339329E7</v>
      </c>
      <c r="C35" s="15">
        <v>1.4790767E7</v>
      </c>
      <c r="D35" s="15">
        <v>1.8836878E7</v>
      </c>
      <c r="E35" s="15" t="s">
        <v>38</v>
      </c>
      <c r="F35" s="46" t="s">
        <v>39</v>
      </c>
      <c r="G35" s="23"/>
      <c r="H35" s="23"/>
      <c r="I35" s="23"/>
      <c r="J35" s="31"/>
      <c r="K35" s="31"/>
      <c r="L35" s="31"/>
      <c r="M35" s="9"/>
      <c r="N35" s="9"/>
      <c r="O35" s="9"/>
      <c r="P35" s="9"/>
      <c r="Q35" s="32"/>
      <c r="R35" s="9"/>
      <c r="S35" s="9"/>
      <c r="T35" s="9"/>
      <c r="U35" s="9"/>
      <c r="V35" s="9"/>
      <c r="W35" s="9"/>
    </row>
    <row r="36" ht="15.75" customHeight="1">
      <c r="A36" s="21"/>
      <c r="B36" s="23"/>
      <c r="C36" s="23"/>
      <c r="D36" s="23"/>
      <c r="E36" s="23"/>
      <c r="F36" s="23"/>
      <c r="G36" s="23"/>
      <c r="H36" s="23"/>
      <c r="I36" s="23"/>
      <c r="J36" s="31"/>
      <c r="K36" s="31"/>
      <c r="L36" s="31"/>
      <c r="M36" s="9"/>
      <c r="N36" s="9"/>
      <c r="O36" s="9"/>
      <c r="P36" s="9"/>
      <c r="Q36" s="32"/>
      <c r="R36" s="9"/>
      <c r="S36" s="9"/>
      <c r="T36" s="9"/>
      <c r="U36" s="9"/>
      <c r="V36" s="9"/>
      <c r="W36" s="9"/>
    </row>
    <row r="37" ht="15.75" customHeight="1">
      <c r="A37" s="26" t="s">
        <v>40</v>
      </c>
      <c r="B37" s="27" t="s">
        <v>1</v>
      </c>
      <c r="C37" s="7"/>
      <c r="D37" s="7"/>
      <c r="E37" s="7"/>
      <c r="F37" s="8"/>
      <c r="G37" s="23"/>
      <c r="H37" s="23"/>
      <c r="I37" s="23"/>
      <c r="J37" s="31"/>
      <c r="K37" s="31"/>
      <c r="L37" s="31"/>
      <c r="M37" s="9"/>
      <c r="N37" s="9"/>
      <c r="O37" s="9"/>
      <c r="P37" s="9"/>
      <c r="Q37" s="32"/>
      <c r="R37" s="9"/>
      <c r="S37" s="9"/>
      <c r="T37" s="9"/>
      <c r="U37" s="9"/>
      <c r="V37" s="9"/>
      <c r="W37" s="9"/>
    </row>
    <row r="38" ht="15.75" customHeight="1">
      <c r="A38" s="10"/>
      <c r="B38" s="11" t="str">
        <f>"Imps_count for "&amp;TEXT(B47,"yyyy-mm-dd")</f>
        <v>Imps_count for 2022-12-08</v>
      </c>
      <c r="C38" s="11" t="str">
        <f>"Imps_count for "&amp;TEXT(B47 -1,"yyyy-mm-dd")</f>
        <v>Imps_count for 2022-12-07</v>
      </c>
      <c r="D38" s="11" t="str">
        <f>"Imps_count for "&amp;TEXT(B47-365,"yyyy-mm-dd")</f>
        <v>Imps_count for 2021-12-08</v>
      </c>
      <c r="E38" s="11" t="s">
        <v>4</v>
      </c>
      <c r="F38" s="11" t="s">
        <v>5</v>
      </c>
      <c r="G38" s="23"/>
      <c r="H38" s="23"/>
      <c r="I38" s="23"/>
      <c r="J38" s="31"/>
      <c r="K38" s="31"/>
      <c r="L38" s="31"/>
      <c r="M38" s="9"/>
      <c r="N38" s="9"/>
      <c r="O38" s="47"/>
      <c r="P38" s="9"/>
      <c r="Q38" s="32"/>
      <c r="R38" s="45"/>
      <c r="S38" s="9"/>
      <c r="T38" s="9"/>
      <c r="U38" s="9"/>
      <c r="V38" s="9"/>
      <c r="W38" s="9"/>
    </row>
    <row r="39" ht="15.75" customHeight="1">
      <c r="A39" s="10"/>
      <c r="B39" s="33">
        <v>3.4502385E7</v>
      </c>
      <c r="C39" s="15">
        <v>3.5040173E7</v>
      </c>
      <c r="D39" s="15">
        <v>5.5437978E7</v>
      </c>
      <c r="E39" s="15" t="s">
        <v>41</v>
      </c>
      <c r="F39" s="46" t="s">
        <v>42</v>
      </c>
      <c r="G39" s="23"/>
      <c r="H39" s="23"/>
      <c r="I39" s="23"/>
      <c r="J39" s="31"/>
      <c r="K39" s="31"/>
      <c r="L39" s="31"/>
      <c r="M39" s="9"/>
      <c r="N39" s="9"/>
      <c r="O39" s="47"/>
      <c r="P39" s="9"/>
      <c r="Q39" s="9"/>
      <c r="R39" s="45"/>
      <c r="S39" s="9"/>
      <c r="T39" s="9"/>
      <c r="U39" s="9"/>
      <c r="V39" s="9"/>
      <c r="W39" s="9"/>
    </row>
    <row r="40" ht="15.75" customHeight="1">
      <c r="A40" s="21"/>
      <c r="B40" s="23"/>
      <c r="C40" s="23"/>
      <c r="D40" s="23"/>
      <c r="E40" s="23"/>
      <c r="F40" s="23"/>
      <c r="G40" s="23"/>
      <c r="H40" s="23"/>
      <c r="I40" s="23"/>
      <c r="J40" s="31"/>
      <c r="K40" s="31"/>
      <c r="L40" s="31"/>
      <c r="M40" s="9"/>
      <c r="N40" s="9"/>
      <c r="O40" s="47"/>
      <c r="P40" s="9"/>
      <c r="Q40" s="9"/>
      <c r="R40" s="45"/>
      <c r="S40" s="9"/>
      <c r="T40" s="9"/>
      <c r="U40" s="9"/>
      <c r="V40" s="9"/>
      <c r="W40" s="9"/>
    </row>
    <row r="41" ht="15.75" customHeight="1">
      <c r="A41" s="26" t="s">
        <v>43</v>
      </c>
      <c r="B41" s="27" t="s">
        <v>1</v>
      </c>
      <c r="C41" s="7"/>
      <c r="D41" s="7"/>
      <c r="E41" s="7"/>
      <c r="F41" s="8"/>
      <c r="G41" s="28" t="s">
        <v>2</v>
      </c>
      <c r="H41" s="7"/>
      <c r="I41" s="8"/>
      <c r="J41" s="6" t="s">
        <v>3</v>
      </c>
      <c r="K41" s="7"/>
      <c r="L41" s="8"/>
      <c r="M41" s="9"/>
      <c r="N41" s="9"/>
      <c r="O41" s="47"/>
      <c r="P41" s="9"/>
      <c r="Q41" s="9"/>
      <c r="R41" s="45"/>
      <c r="S41" s="9"/>
      <c r="T41" s="9"/>
      <c r="U41" s="9"/>
      <c r="V41" s="9"/>
      <c r="W41" s="9"/>
    </row>
    <row r="42" ht="15.75" customHeight="1">
      <c r="A42" s="10"/>
      <c r="B42" s="11" t="str">
        <f>"Imps_count for "&amp;TEXT(B47,"yyyy-mm-dd")</f>
        <v>Imps_count for 2022-12-08</v>
      </c>
      <c r="C42" s="11" t="str">
        <f>"Imps_count for "&amp;TEXT(B47 -1,"yyyy-mm-dd")</f>
        <v>Imps_count for 2022-12-07</v>
      </c>
      <c r="D42" s="11" t="str">
        <f>"Imps_count for "&amp;TEXT(B47-365,"yyyy-mm-dd")</f>
        <v>Imps_count for 2021-12-08</v>
      </c>
      <c r="E42" s="11" t="s">
        <v>4</v>
      </c>
      <c r="F42" s="11" t="s">
        <v>5</v>
      </c>
      <c r="G42" s="12" t="str">
        <f>"Imps_count for "&amp;TEXT(B47,"yyyy-mm-dd")</f>
        <v>Imps_count for 2022-12-08</v>
      </c>
      <c r="H42" s="12" t="str">
        <f>"Imps_count for "&amp;TEXT(B47 -1,"yyyy-mm-dd")</f>
        <v>Imps_count for 2022-12-07</v>
      </c>
      <c r="I42" s="12" t="s">
        <v>4</v>
      </c>
      <c r="J42" s="13" t="str">
        <f>"Last-Year "&amp;TEXT(B47 -366,"yyyy-mm-dd")</f>
        <v>Last-Year 2021-12-07</v>
      </c>
      <c r="K42" s="13" t="str">
        <f>"Present-Year "&amp;TEXT(B47-1,"yyyy-mm-dd")</f>
        <v>Present-Year 2022-12-07</v>
      </c>
      <c r="L42" s="14" t="s">
        <v>5</v>
      </c>
      <c r="M42" s="9"/>
      <c r="N42" s="9"/>
      <c r="O42" s="47"/>
      <c r="P42" s="9"/>
      <c r="Q42" s="9"/>
      <c r="R42" s="45"/>
      <c r="S42" s="9"/>
      <c r="T42" s="9"/>
      <c r="U42" s="9"/>
      <c r="V42" s="9"/>
      <c r="W42" s="9"/>
    </row>
    <row r="43" ht="15.75" customHeight="1">
      <c r="A43" s="48"/>
      <c r="B43" s="49">
        <v>7.7257114E7</v>
      </c>
      <c r="C43" s="49">
        <v>7.9650065E7</v>
      </c>
      <c r="D43" s="49">
        <v>8.2901047E7</v>
      </c>
      <c r="E43" s="50" t="s">
        <v>44</v>
      </c>
      <c r="F43" s="50" t="s">
        <v>45</v>
      </c>
      <c r="G43" s="51">
        <v>7.5820957E7</v>
      </c>
      <c r="H43" s="51">
        <v>7.8800759E7</v>
      </c>
      <c r="I43" s="50" t="s">
        <v>46</v>
      </c>
      <c r="J43" s="19">
        <v>8.2019276E7</v>
      </c>
      <c r="K43" s="19">
        <v>7.9656389E7</v>
      </c>
      <c r="L43" s="20">
        <v>-0.0288</v>
      </c>
      <c r="M43" s="9"/>
      <c r="N43" s="9"/>
      <c r="O43" s="47"/>
      <c r="P43" s="9"/>
      <c r="Q43" s="9"/>
      <c r="R43" s="45"/>
      <c r="S43" s="9"/>
      <c r="T43" s="9"/>
      <c r="U43" s="9"/>
      <c r="V43" s="9"/>
      <c r="W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47"/>
      <c r="P44" s="9"/>
      <c r="Q44" s="9"/>
      <c r="R44" s="45"/>
      <c r="S44" s="9"/>
      <c r="T44" s="9"/>
      <c r="U44" s="9"/>
      <c r="V44" s="9"/>
      <c r="W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47"/>
      <c r="P45" s="9"/>
      <c r="Q45" s="9"/>
      <c r="R45" s="45"/>
      <c r="S45" s="9"/>
      <c r="T45" s="9"/>
      <c r="U45" s="9"/>
      <c r="V45" s="9"/>
      <c r="W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47"/>
      <c r="P46" s="9"/>
      <c r="Q46" s="9"/>
      <c r="R46" s="45"/>
      <c r="S46" s="9"/>
      <c r="T46" s="9"/>
      <c r="U46" s="9"/>
      <c r="V46" s="9"/>
      <c r="W46" s="9"/>
    </row>
    <row r="47" ht="15.75" customHeight="1">
      <c r="A47" s="52" t="s">
        <v>47</v>
      </c>
      <c r="B47" s="53">
        <v>44903.0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ht="15.75" customHeight="1">
      <c r="A48" s="9"/>
      <c r="B48" s="9"/>
      <c r="C48" s="47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ht="15.75" customHeight="1">
      <c r="A49" s="9"/>
      <c r="B49" s="9"/>
      <c r="C49" s="47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ht="15.75" customHeight="1">
      <c r="A50" s="9"/>
      <c r="B50" s="9"/>
      <c r="C50" s="47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ht="15.75" customHeight="1">
      <c r="A51" s="9"/>
      <c r="B51" s="9"/>
      <c r="C51" s="47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ht="15.75" customHeight="1">
      <c r="A52" s="9"/>
      <c r="B52" s="9"/>
      <c r="C52" s="47"/>
      <c r="D52" s="9"/>
      <c r="E52" s="9"/>
      <c r="F52" s="9"/>
      <c r="G52" s="9"/>
      <c r="H52" s="9"/>
      <c r="I52" s="9"/>
      <c r="J52" s="47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ht="15.75" customHeight="1">
      <c r="A53" s="9"/>
      <c r="B53" s="9"/>
      <c r="C53" s="47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ht="15.75" customHeight="1">
      <c r="A54" s="9"/>
      <c r="B54" s="9"/>
      <c r="C54" s="47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ht="15.75" customHeight="1">
      <c r="A55" s="9"/>
      <c r="B55" s="9"/>
      <c r="C55" s="47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ht="15.75" customHeight="1">
      <c r="A56" s="9"/>
      <c r="B56" s="9"/>
      <c r="C56" s="47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ht="15.75" customHeight="1">
      <c r="A57" s="9"/>
      <c r="B57" s="9"/>
      <c r="C57" s="4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ht="15.75" customHeight="1">
      <c r="A58" s="9"/>
      <c r="B58" s="9"/>
      <c r="C58" s="47"/>
      <c r="D58" s="9"/>
      <c r="E58" s="9"/>
      <c r="F58" s="9"/>
      <c r="G58" s="9"/>
      <c r="H58" s="9"/>
      <c r="I58" s="9"/>
      <c r="J58" s="9"/>
      <c r="K58" s="47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ht="15.75" customHeight="1">
      <c r="A59" s="9"/>
      <c r="B59" s="9"/>
      <c r="C59" s="47"/>
      <c r="D59" s="9"/>
      <c r="E59" s="9"/>
      <c r="F59" s="9"/>
      <c r="G59" s="9"/>
      <c r="H59" s="9"/>
      <c r="I59" s="9"/>
      <c r="J59" s="9"/>
      <c r="K59" s="47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ht="15.75" customHeight="1">
      <c r="A60" s="9"/>
      <c r="B60" s="9"/>
      <c r="C60" s="47"/>
      <c r="D60" s="9"/>
      <c r="E60" s="9"/>
      <c r="F60" s="9"/>
      <c r="G60" s="9"/>
      <c r="H60" s="9"/>
      <c r="I60" s="9"/>
      <c r="J60" s="9"/>
      <c r="K60" s="47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ht="15.75" customHeight="1">
      <c r="A61" s="9"/>
      <c r="B61" s="9"/>
      <c r="C61" s="47"/>
      <c r="D61" s="9"/>
      <c r="E61" s="9"/>
      <c r="F61" s="9"/>
      <c r="G61" s="9"/>
      <c r="H61" s="9"/>
      <c r="I61" s="9"/>
      <c r="J61" s="9"/>
      <c r="K61" s="47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ht="15.75" customHeight="1">
      <c r="A62" s="9"/>
      <c r="B62" s="9"/>
      <c r="C62" s="47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ht="15.75" customHeight="1">
      <c r="A63" s="9"/>
      <c r="B63" s="9"/>
      <c r="C63" s="47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ht="15.75" customHeight="1">
      <c r="A64" s="9"/>
      <c r="B64" s="9"/>
      <c r="C64" s="47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ht="15.75" customHeight="1">
      <c r="A65" s="9"/>
      <c r="B65" s="9"/>
      <c r="C65" s="47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47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A4"/>
    <mergeCell ref="B1:F1"/>
    <mergeCell ref="G1:I1"/>
    <mergeCell ref="J1:L1"/>
    <mergeCell ref="B5:F5"/>
    <mergeCell ref="G5:I5"/>
    <mergeCell ref="J5:L5"/>
    <mergeCell ref="G13:I13"/>
    <mergeCell ref="J13:L13"/>
    <mergeCell ref="A5:A8"/>
    <mergeCell ref="A9:A12"/>
    <mergeCell ref="B9:F9"/>
    <mergeCell ref="G9:I9"/>
    <mergeCell ref="J9:L9"/>
    <mergeCell ref="A13:A16"/>
    <mergeCell ref="B13:F13"/>
    <mergeCell ref="J17:L17"/>
    <mergeCell ref="A17:A20"/>
    <mergeCell ref="B17:F17"/>
    <mergeCell ref="A21:A24"/>
    <mergeCell ref="B21:F21"/>
    <mergeCell ref="G21:I21"/>
    <mergeCell ref="J21:L21"/>
    <mergeCell ref="B25:F25"/>
    <mergeCell ref="A41:A43"/>
    <mergeCell ref="B41:F41"/>
    <mergeCell ref="G41:I41"/>
    <mergeCell ref="J41:L41"/>
    <mergeCell ref="A25:A28"/>
    <mergeCell ref="A29:A32"/>
    <mergeCell ref="B29:F29"/>
    <mergeCell ref="A33:A36"/>
    <mergeCell ref="B33:F33"/>
    <mergeCell ref="A37:A40"/>
    <mergeCell ref="B37:F37"/>
  </mergeCells>
  <conditionalFormatting sqref="E3:F3">
    <cfRule type="containsText" dxfId="0" priority="1" operator="containsText" text="Drop">
      <formula>NOT(ISERROR(SEARCH(("Drop"),(E3))))</formula>
    </cfRule>
  </conditionalFormatting>
  <conditionalFormatting sqref="E2:F26 E28:F30 E32:F34 E36:F38 E40:F43">
    <cfRule type="containsText" dxfId="1" priority="2" operator="containsText" text="Drop">
      <formula>NOT(ISERROR(SEARCH(("Drop"),(E2))))</formula>
    </cfRule>
  </conditionalFormatting>
  <conditionalFormatting sqref="I2 I4:I6 I8:I23">
    <cfRule type="containsText" dxfId="1" priority="3" operator="containsText" text="Drop">
      <formula>NOT(ISERROR(SEARCH(("Drop"),(I2))))</formula>
    </cfRule>
  </conditionalFormatting>
  <conditionalFormatting sqref="I2 I4:I6 I8:I43">
    <cfRule type="containsText" dxfId="1" priority="4" operator="containsText" text="Drop">
      <formula>NOT(ISERROR(SEARCH(("Drop"),(I2))))</formula>
    </cfRule>
  </conditionalFormatting>
  <conditionalFormatting sqref="L2:L43">
    <cfRule type="containsText" dxfId="1" priority="5" operator="containsText" text="Drop">
      <formula>NOT(ISERROR(SEARCH(("Drop"),(L2))))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5"/>
    <col customWidth="1" min="3" max="3" width="11.25"/>
    <col customWidth="1" min="4" max="4" width="11.13"/>
    <col customWidth="1" min="5" max="5" width="32.13"/>
    <col customWidth="1" min="6" max="6" width="19.88"/>
    <col customWidth="1" min="7" max="7" width="21.0"/>
  </cols>
  <sheetData>
    <row r="5">
      <c r="A5" s="54" t="s">
        <v>48</v>
      </c>
      <c r="B5" s="7"/>
      <c r="C5" s="8"/>
    </row>
    <row r="6">
      <c r="A6" s="55" t="s">
        <v>49</v>
      </c>
      <c r="B6" s="55" t="s">
        <v>50</v>
      </c>
      <c r="C6" s="55" t="s">
        <v>51</v>
      </c>
    </row>
    <row r="7">
      <c r="A7" s="56">
        <v>44903.0</v>
      </c>
      <c r="B7" s="57" t="s">
        <v>10</v>
      </c>
      <c r="C7" s="36">
        <v>-0.7942</v>
      </c>
    </row>
    <row r="8">
      <c r="A8" s="56">
        <v>44903.0</v>
      </c>
      <c r="B8" s="58" t="s">
        <v>19</v>
      </c>
      <c r="C8" s="36">
        <v>-0.3635</v>
      </c>
    </row>
    <row r="12">
      <c r="A12" s="59" t="s">
        <v>52</v>
      </c>
      <c r="B12" s="7"/>
      <c r="C12" s="7"/>
      <c r="D12" s="8"/>
    </row>
    <row r="13">
      <c r="A13" s="60" t="s">
        <v>49</v>
      </c>
      <c r="B13" s="60" t="s">
        <v>50</v>
      </c>
      <c r="C13" s="60" t="s">
        <v>51</v>
      </c>
      <c r="D13" s="60" t="s">
        <v>53</v>
      </c>
    </row>
    <row r="14">
      <c r="A14" s="56">
        <v>44902.0</v>
      </c>
      <c r="B14" s="57" t="s">
        <v>25</v>
      </c>
      <c r="C14" s="16" t="s">
        <v>28</v>
      </c>
      <c r="D14" s="16" t="s">
        <v>29</v>
      </c>
    </row>
    <row r="15">
      <c r="A15" s="61">
        <v>44903.0</v>
      </c>
      <c r="B15" s="57" t="s">
        <v>37</v>
      </c>
      <c r="C15" s="16" t="s">
        <v>38</v>
      </c>
      <c r="D15" s="62" t="s">
        <v>39</v>
      </c>
    </row>
    <row r="16">
      <c r="A16" s="63"/>
      <c r="B16" s="64" t="s">
        <v>40</v>
      </c>
      <c r="C16" s="16" t="s">
        <v>41</v>
      </c>
      <c r="D16" s="17" t="s">
        <v>42</v>
      </c>
    </row>
    <row r="19">
      <c r="A19" s="54" t="s">
        <v>54</v>
      </c>
      <c r="B19" s="7"/>
      <c r="C19" s="8"/>
    </row>
    <row r="20">
      <c r="A20" s="55" t="s">
        <v>49</v>
      </c>
      <c r="B20" s="55" t="s">
        <v>50</v>
      </c>
      <c r="C20" s="55" t="s">
        <v>51</v>
      </c>
    </row>
    <row r="21">
      <c r="A21" s="56">
        <v>44902.0</v>
      </c>
      <c r="B21" s="57" t="s">
        <v>25</v>
      </c>
      <c r="C21" s="16" t="s">
        <v>30</v>
      </c>
    </row>
    <row r="22">
      <c r="A22" s="56">
        <v>44903.0</v>
      </c>
      <c r="B22" s="58" t="s">
        <v>15</v>
      </c>
      <c r="C22" s="16" t="s">
        <v>18</v>
      </c>
    </row>
    <row r="24">
      <c r="A24" s="65" t="s">
        <v>55</v>
      </c>
      <c r="B24" s="7"/>
      <c r="C24" s="7"/>
      <c r="D24" s="7"/>
      <c r="E24" s="7"/>
      <c r="F24" s="7"/>
      <c r="G24" s="8"/>
    </row>
    <row r="25">
      <c r="A25" s="66" t="s">
        <v>56</v>
      </c>
      <c r="B25" s="67" t="s">
        <v>49</v>
      </c>
      <c r="C25" s="67" t="s">
        <v>57</v>
      </c>
      <c r="D25" s="67" t="s">
        <v>58</v>
      </c>
      <c r="E25" s="68" t="s">
        <v>59</v>
      </c>
      <c r="F25" s="69" t="s">
        <v>60</v>
      </c>
      <c r="G25" s="69" t="s">
        <v>61</v>
      </c>
    </row>
    <row r="26">
      <c r="A26" s="70" t="s">
        <v>0</v>
      </c>
      <c r="B26" s="71">
        <v>44903.0</v>
      </c>
      <c r="C26" s="15">
        <v>1.1232047E8</v>
      </c>
      <c r="D26" s="72" t="s">
        <v>8</v>
      </c>
      <c r="E26" s="73" t="s">
        <v>8</v>
      </c>
      <c r="F26" s="16" t="s">
        <v>62</v>
      </c>
      <c r="G26" s="17" t="s">
        <v>8</v>
      </c>
    </row>
    <row r="27">
      <c r="A27" s="70" t="s">
        <v>63</v>
      </c>
      <c r="B27" s="74"/>
      <c r="C27" s="33" t="s">
        <v>8</v>
      </c>
      <c r="D27" s="72" t="s">
        <v>8</v>
      </c>
      <c r="E27" s="73" t="s">
        <v>8</v>
      </c>
      <c r="F27" s="17" t="s">
        <v>8</v>
      </c>
      <c r="G27" s="72" t="s">
        <v>8</v>
      </c>
    </row>
    <row r="28">
      <c r="A28" s="70" t="s">
        <v>10</v>
      </c>
      <c r="B28" s="74"/>
      <c r="C28" s="15">
        <v>4396920.0</v>
      </c>
      <c r="D28" s="35">
        <v>1.294435E7</v>
      </c>
      <c r="E28" s="75">
        <f t="shared" ref="E28:E30" si="1">((C28-D28)/((C28+D28)/2))*100</f>
        <v>-98.57905448</v>
      </c>
      <c r="F28" s="16" t="s">
        <v>12</v>
      </c>
      <c r="G28" s="16" t="s">
        <v>14</v>
      </c>
    </row>
    <row r="29">
      <c r="A29" s="70" t="s">
        <v>15</v>
      </c>
      <c r="B29" s="63"/>
      <c r="C29" s="15">
        <v>7.0584459E7</v>
      </c>
      <c r="D29" s="35">
        <v>7.0140763E7</v>
      </c>
      <c r="E29" s="75">
        <f t="shared" si="1"/>
        <v>0.6305848997</v>
      </c>
      <c r="F29" s="16" t="s">
        <v>16</v>
      </c>
      <c r="G29" s="16" t="s">
        <v>18</v>
      </c>
    </row>
    <row r="30">
      <c r="A30" s="70" t="s">
        <v>25</v>
      </c>
      <c r="B30" s="76">
        <v>44902.0</v>
      </c>
      <c r="C30" s="15">
        <v>3.646922162E9</v>
      </c>
      <c r="D30" s="15">
        <v>3.660185178E9</v>
      </c>
      <c r="E30" s="75">
        <f t="shared" si="1"/>
        <v>-0.3630168652</v>
      </c>
      <c r="F30" s="16" t="s">
        <v>28</v>
      </c>
      <c r="G30" s="16" t="s">
        <v>30</v>
      </c>
    </row>
    <row r="36">
      <c r="A36" s="77" t="s">
        <v>64</v>
      </c>
      <c r="B36" s="7"/>
      <c r="C36" s="8"/>
    </row>
    <row r="37">
      <c r="A37" s="66" t="s">
        <v>65</v>
      </c>
      <c r="B37" s="78">
        <v>44902.0</v>
      </c>
      <c r="C37" s="8"/>
    </row>
    <row r="38">
      <c r="A38" s="79" t="s">
        <v>66</v>
      </c>
      <c r="B38" s="80" t="s">
        <v>67</v>
      </c>
      <c r="C38" s="8"/>
    </row>
    <row r="39">
      <c r="A39" s="79" t="s">
        <v>68</v>
      </c>
      <c r="B39" s="80" t="s">
        <v>67</v>
      </c>
      <c r="C39" s="8"/>
    </row>
    <row r="40">
      <c r="A40" s="79" t="s">
        <v>69</v>
      </c>
      <c r="B40" s="80" t="s">
        <v>67</v>
      </c>
      <c r="C40" s="8"/>
    </row>
    <row r="41">
      <c r="A41" s="79" t="s">
        <v>70</v>
      </c>
      <c r="B41" s="80" t="s">
        <v>71</v>
      </c>
      <c r="C41" s="8"/>
    </row>
    <row r="42">
      <c r="A42" s="79" t="s">
        <v>72</v>
      </c>
      <c r="B42" s="80" t="s">
        <v>67</v>
      </c>
      <c r="C42" s="8"/>
    </row>
    <row r="43">
      <c r="A43" s="79" t="s">
        <v>73</v>
      </c>
      <c r="B43" s="80" t="s">
        <v>67</v>
      </c>
      <c r="C43" s="8"/>
    </row>
    <row r="44">
      <c r="A44" s="79" t="s">
        <v>74</v>
      </c>
      <c r="B44" s="80">
        <v>22.0</v>
      </c>
      <c r="C44" s="8"/>
    </row>
    <row r="45">
      <c r="A45" s="79" t="s">
        <v>75</v>
      </c>
      <c r="B45" s="80" t="s">
        <v>67</v>
      </c>
      <c r="C45" s="8"/>
    </row>
    <row r="46">
      <c r="A46" s="77" t="s">
        <v>76</v>
      </c>
      <c r="B46" s="7"/>
      <c r="C46" s="8"/>
    </row>
  </sheetData>
  <mergeCells count="17">
    <mergeCell ref="A5:C5"/>
    <mergeCell ref="A12:D12"/>
    <mergeCell ref="A15:A16"/>
    <mergeCell ref="A19:C19"/>
    <mergeCell ref="A24:G24"/>
    <mergeCell ref="B26:B29"/>
    <mergeCell ref="A36:C36"/>
    <mergeCell ref="B44:C44"/>
    <mergeCell ref="B45:C45"/>
    <mergeCell ref="A46:C46"/>
    <mergeCell ref="B37:C37"/>
    <mergeCell ref="B38:C38"/>
    <mergeCell ref="B39:C39"/>
    <mergeCell ref="B40:C40"/>
    <mergeCell ref="B41:C41"/>
    <mergeCell ref="B42:C42"/>
    <mergeCell ref="B43:C43"/>
  </mergeCells>
  <conditionalFormatting sqref="F26">
    <cfRule type="containsText" dxfId="0" priority="1" operator="containsText" text="Drop">
      <formula>NOT(ISERROR(SEARCH(("Drop"),(F26))))</formula>
    </cfRule>
  </conditionalFormatting>
  <conditionalFormatting sqref="C7:C8 C14:C16 D14 D16 C21:C22 F26:F30 G26 G28:G30">
    <cfRule type="containsText" dxfId="1" priority="2" operator="containsText" text="Drop">
      <formula>NOT(ISERROR(SEARCH(("Drop"),(C7))))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0.38"/>
    <col customWidth="1" min="3" max="3" width="28.63"/>
    <col customWidth="1" min="4" max="5" width="12.63"/>
    <col customWidth="1" min="6" max="6" width="15.0"/>
    <col customWidth="1" min="8" max="8" width="14.5"/>
    <col customWidth="1" min="10" max="10" width="40.5"/>
    <col customWidth="1" min="12" max="12" width="8.38"/>
    <col customWidth="1" min="13" max="13" width="19.38"/>
    <col customWidth="1" min="14" max="14" width="15.38"/>
  </cols>
  <sheetData>
    <row r="1" ht="15.75" customHeight="1"/>
    <row r="2" ht="15.75" customHeight="1"/>
    <row r="3" ht="15.75" customHeight="1"/>
    <row r="4" ht="15.75" customHeight="1">
      <c r="J4" s="81" t="s">
        <v>37</v>
      </c>
    </row>
    <row r="5" ht="15.75" customHeight="1">
      <c r="J5" s="81" t="s">
        <v>40</v>
      </c>
    </row>
    <row r="6" ht="15.75" customHeight="1">
      <c r="J6" s="81" t="s">
        <v>25</v>
      </c>
    </row>
    <row r="7" ht="15.75" customHeight="1">
      <c r="J7" s="81" t="s">
        <v>15</v>
      </c>
    </row>
    <row r="8" ht="15.75" customHeight="1">
      <c r="J8" s="81" t="s">
        <v>10</v>
      </c>
    </row>
    <row r="9" ht="15.75" customHeight="1">
      <c r="J9" s="81" t="s">
        <v>77</v>
      </c>
    </row>
    <row r="10" ht="15.75" customHeight="1">
      <c r="B10" s="82" t="s">
        <v>78</v>
      </c>
      <c r="J10" s="83" t="s">
        <v>0</v>
      </c>
    </row>
    <row r="11" ht="15.75" customHeight="1">
      <c r="B11" s="84"/>
      <c r="J11" s="83" t="s">
        <v>43</v>
      </c>
    </row>
    <row r="12" ht="15.75" customHeight="1">
      <c r="B12" s="85" t="s">
        <v>52</v>
      </c>
      <c r="C12" s="86"/>
      <c r="D12" s="86"/>
      <c r="E12" s="87"/>
    </row>
    <row r="13" ht="15.75" customHeight="1">
      <c r="B13" s="88" t="s">
        <v>49</v>
      </c>
      <c r="C13" s="89" t="s">
        <v>50</v>
      </c>
      <c r="D13" s="89" t="s">
        <v>51</v>
      </c>
      <c r="E13" s="90" t="s">
        <v>53</v>
      </c>
      <c r="J13" s="81"/>
    </row>
    <row r="14" ht="15.75" customHeight="1">
      <c r="B14" s="91">
        <v>44897.0</v>
      </c>
      <c r="C14" s="92" t="s">
        <v>10</v>
      </c>
      <c r="D14" s="93" t="s">
        <v>79</v>
      </c>
      <c r="E14" s="94" t="s">
        <v>80</v>
      </c>
      <c r="J14" s="81"/>
    </row>
    <row r="15" ht="15.75" customHeight="1">
      <c r="B15" s="10"/>
      <c r="C15" s="92" t="s">
        <v>77</v>
      </c>
      <c r="D15" s="95" t="s">
        <v>80</v>
      </c>
      <c r="E15" s="96" t="s">
        <v>81</v>
      </c>
      <c r="J15" s="81"/>
    </row>
    <row r="16" ht="15.75" customHeight="1">
      <c r="B16" s="21"/>
      <c r="C16" s="92" t="s">
        <v>43</v>
      </c>
      <c r="D16" s="97" t="s">
        <v>80</v>
      </c>
      <c r="E16" s="98" t="s">
        <v>82</v>
      </c>
      <c r="J16" s="81"/>
    </row>
    <row r="17" ht="15.75" customHeight="1">
      <c r="B17" s="91">
        <v>44898.0</v>
      </c>
      <c r="C17" s="92" t="s">
        <v>9</v>
      </c>
      <c r="D17" s="93" t="s">
        <v>83</v>
      </c>
      <c r="E17" s="94" t="s">
        <v>80</v>
      </c>
      <c r="J17" s="81"/>
    </row>
    <row r="18" ht="15.75" customHeight="1">
      <c r="B18" s="10"/>
      <c r="C18" s="92" t="s">
        <v>77</v>
      </c>
      <c r="D18" s="93" t="s">
        <v>84</v>
      </c>
      <c r="E18" s="94" t="s">
        <v>80</v>
      </c>
      <c r="J18" s="83"/>
    </row>
    <row r="19" ht="15.75" customHeight="1">
      <c r="B19" s="21"/>
      <c r="C19" s="92" t="s">
        <v>43</v>
      </c>
      <c r="D19" s="99" t="s">
        <v>85</v>
      </c>
      <c r="E19" s="98" t="s">
        <v>86</v>
      </c>
      <c r="J19" s="83"/>
    </row>
    <row r="20" ht="15.75" customHeight="1">
      <c r="B20" s="100">
        <v>44899.0</v>
      </c>
      <c r="C20" s="101" t="s">
        <v>8</v>
      </c>
      <c r="D20" s="102" t="s">
        <v>80</v>
      </c>
      <c r="E20" s="103" t="s">
        <v>80</v>
      </c>
    </row>
    <row r="21" ht="15.75" customHeight="1"/>
    <row r="22" ht="15.75" customHeight="1">
      <c r="B22" s="85" t="s">
        <v>87</v>
      </c>
      <c r="C22" s="86"/>
      <c r="D22" s="87"/>
    </row>
    <row r="23" ht="15.75" customHeight="1">
      <c r="B23" s="88" t="s">
        <v>49</v>
      </c>
      <c r="C23" s="89" t="s">
        <v>50</v>
      </c>
      <c r="D23" s="90" t="s">
        <v>51</v>
      </c>
    </row>
    <row r="24" ht="15.75" customHeight="1">
      <c r="B24" s="104">
        <v>44897.0</v>
      </c>
      <c r="C24" s="92" t="s">
        <v>25</v>
      </c>
      <c r="D24" s="96" t="s">
        <v>88</v>
      </c>
    </row>
    <row r="25" ht="15.75" customHeight="1">
      <c r="B25" s="104">
        <v>44898.0</v>
      </c>
      <c r="C25" s="83" t="s">
        <v>10</v>
      </c>
      <c r="D25" s="105" t="s">
        <v>89</v>
      </c>
    </row>
    <row r="26" ht="15.75" customHeight="1">
      <c r="B26" s="100">
        <v>44899.0</v>
      </c>
      <c r="C26" s="101" t="s">
        <v>8</v>
      </c>
      <c r="D26" s="106" t="s">
        <v>8</v>
      </c>
    </row>
    <row r="27" ht="15.75" customHeight="1">
      <c r="A27" s="107"/>
      <c r="B27" s="108"/>
      <c r="C27" s="81"/>
      <c r="D27" s="109"/>
      <c r="E27" s="107"/>
      <c r="F27" s="107"/>
      <c r="G27" s="107"/>
      <c r="H27" s="107"/>
    </row>
    <row r="28" ht="15.75" customHeight="1">
      <c r="A28" s="107"/>
      <c r="B28" s="108"/>
      <c r="C28" s="81"/>
      <c r="D28" s="109"/>
      <c r="E28" s="107"/>
      <c r="F28" s="107"/>
      <c r="G28" s="107"/>
      <c r="H28" s="107"/>
    </row>
    <row r="29" ht="15.75" customHeight="1">
      <c r="B29" s="110" t="s">
        <v>55</v>
      </c>
      <c r="C29" s="111"/>
      <c r="D29" s="111"/>
      <c r="E29" s="111"/>
      <c r="F29" s="111"/>
      <c r="G29" s="111"/>
      <c r="H29" s="112"/>
    </row>
    <row r="30" ht="15.75" customHeight="1">
      <c r="B30" s="113" t="s">
        <v>56</v>
      </c>
      <c r="C30" s="114" t="s">
        <v>49</v>
      </c>
      <c r="D30" s="114" t="s">
        <v>57</v>
      </c>
      <c r="E30" s="114" t="s">
        <v>58</v>
      </c>
      <c r="F30" s="115" t="s">
        <v>59</v>
      </c>
      <c r="G30" s="116" t="s">
        <v>60</v>
      </c>
      <c r="H30" s="117" t="s">
        <v>61</v>
      </c>
    </row>
    <row r="31" ht="15.75" customHeight="1">
      <c r="B31" s="118" t="s">
        <v>0</v>
      </c>
      <c r="C31" s="119">
        <v>44897.0</v>
      </c>
      <c r="D31" s="120">
        <v>1.01472097E8</v>
      </c>
      <c r="E31" s="22" t="s">
        <v>8</v>
      </c>
      <c r="F31" s="121" t="s">
        <v>8</v>
      </c>
      <c r="G31" s="22" t="s">
        <v>90</v>
      </c>
      <c r="H31" s="122" t="s">
        <v>8</v>
      </c>
    </row>
    <row r="32" ht="15.75" customHeight="1">
      <c r="B32" s="118" t="s">
        <v>63</v>
      </c>
      <c r="C32" s="74"/>
      <c r="D32" s="120">
        <v>2236373.0</v>
      </c>
      <c r="E32" s="22" t="s">
        <v>8</v>
      </c>
      <c r="F32" s="121" t="s">
        <v>8</v>
      </c>
      <c r="G32" s="22" t="s">
        <v>91</v>
      </c>
      <c r="H32" s="122" t="s">
        <v>8</v>
      </c>
    </row>
    <row r="33" ht="15.75" customHeight="1">
      <c r="B33" s="118" t="s">
        <v>10</v>
      </c>
      <c r="C33" s="74"/>
      <c r="D33" s="120">
        <v>1.302205E7</v>
      </c>
      <c r="E33" s="120">
        <v>1.4059196E7</v>
      </c>
      <c r="F33" s="123">
        <f t="shared" ref="F33:F35" si="1">(E33-D33)/E33*100</f>
        <v>7.376993677</v>
      </c>
      <c r="G33" s="22" t="s">
        <v>79</v>
      </c>
      <c r="H33" s="122" t="s">
        <v>92</v>
      </c>
    </row>
    <row r="34" ht="15.75" customHeight="1">
      <c r="B34" s="118" t="s">
        <v>15</v>
      </c>
      <c r="C34" s="63"/>
      <c r="D34" s="120">
        <v>7.7688003E7</v>
      </c>
      <c r="E34" s="120">
        <v>7.6883111E7</v>
      </c>
      <c r="F34" s="123">
        <f t="shared" si="1"/>
        <v>-1.046903526</v>
      </c>
      <c r="G34" s="22" t="s">
        <v>93</v>
      </c>
      <c r="H34" s="122" t="s">
        <v>94</v>
      </c>
    </row>
    <row r="35" ht="15.75" customHeight="1">
      <c r="B35" s="118" t="s">
        <v>25</v>
      </c>
      <c r="C35" s="124">
        <v>44896.0</v>
      </c>
      <c r="D35" s="120">
        <v>3.618372334E9</v>
      </c>
      <c r="E35" s="120">
        <v>3.207736423E9</v>
      </c>
      <c r="F35" s="123">
        <f t="shared" si="1"/>
        <v>-12.80142309</v>
      </c>
      <c r="G35" s="22" t="s">
        <v>95</v>
      </c>
      <c r="H35" s="122" t="s">
        <v>88</v>
      </c>
    </row>
    <row r="36" ht="15.75" customHeight="1">
      <c r="B36" s="125" t="s">
        <v>0</v>
      </c>
      <c r="C36" s="119">
        <v>44898.0</v>
      </c>
      <c r="D36" s="23">
        <v>1.13975561E8</v>
      </c>
      <c r="E36" s="97" t="s">
        <v>8</v>
      </c>
      <c r="F36" s="126" t="s">
        <v>8</v>
      </c>
      <c r="G36" s="97" t="s">
        <v>96</v>
      </c>
      <c r="H36" s="127" t="s">
        <v>8</v>
      </c>
    </row>
    <row r="37" ht="15.75" customHeight="1">
      <c r="B37" s="125" t="s">
        <v>63</v>
      </c>
      <c r="C37" s="74"/>
      <c r="D37" s="23">
        <v>1238234.0</v>
      </c>
      <c r="E37" s="97" t="s">
        <v>8</v>
      </c>
      <c r="F37" s="126" t="s">
        <v>8</v>
      </c>
      <c r="G37" s="97" t="s">
        <v>83</v>
      </c>
      <c r="H37" s="127" t="s">
        <v>8</v>
      </c>
    </row>
    <row r="38" ht="15.75" customHeight="1">
      <c r="B38" s="125" t="s">
        <v>10</v>
      </c>
      <c r="C38" s="74"/>
      <c r="D38" s="23">
        <v>3952844.0</v>
      </c>
      <c r="E38" s="31">
        <v>1.0624731E7</v>
      </c>
      <c r="F38" s="128">
        <f t="shared" ref="F38:F40" si="2">(E38-D38)/E38*100</f>
        <v>62.79582043</v>
      </c>
      <c r="G38" s="97" t="s">
        <v>84</v>
      </c>
      <c r="H38" s="127" t="s">
        <v>89</v>
      </c>
    </row>
    <row r="39" ht="15.75" customHeight="1">
      <c r="B39" s="125" t="s">
        <v>15</v>
      </c>
      <c r="C39" s="63"/>
      <c r="D39" s="23">
        <v>8.4516184E7</v>
      </c>
      <c r="E39" s="129">
        <v>8.205376E7</v>
      </c>
      <c r="F39" s="128">
        <f t="shared" si="2"/>
        <v>-3.00098862</v>
      </c>
      <c r="G39" s="97" t="s">
        <v>97</v>
      </c>
      <c r="H39" s="127" t="s">
        <v>98</v>
      </c>
    </row>
    <row r="40" ht="15.75" customHeight="1">
      <c r="B40" s="125" t="s">
        <v>25</v>
      </c>
      <c r="C40" s="124">
        <v>44897.0</v>
      </c>
      <c r="D40" s="23">
        <v>3.812037273E9</v>
      </c>
      <c r="E40" s="97">
        <v>3.563767946E9</v>
      </c>
      <c r="F40" s="128">
        <f t="shared" si="2"/>
        <v>-6.966484091</v>
      </c>
      <c r="G40" s="97" t="s">
        <v>99</v>
      </c>
      <c r="H40" s="127" t="s">
        <v>100</v>
      </c>
    </row>
    <row r="41" ht="15.75" customHeight="1">
      <c r="B41" s="118" t="s">
        <v>0</v>
      </c>
      <c r="C41" s="119">
        <v>44899.0</v>
      </c>
      <c r="D41" s="23">
        <v>1.1508485E8</v>
      </c>
      <c r="E41" s="97" t="s">
        <v>8</v>
      </c>
      <c r="F41" s="121" t="s">
        <v>8</v>
      </c>
      <c r="G41" s="97" t="s">
        <v>101</v>
      </c>
      <c r="H41" s="127" t="s">
        <v>8</v>
      </c>
    </row>
    <row r="42" ht="15.75" customHeight="1">
      <c r="B42" s="118" t="s">
        <v>63</v>
      </c>
      <c r="C42" s="74"/>
      <c r="D42" s="23">
        <v>1452583.0</v>
      </c>
      <c r="E42" s="97" t="s">
        <v>8</v>
      </c>
      <c r="F42" s="121" t="s">
        <v>8</v>
      </c>
      <c r="G42" s="97" t="s">
        <v>102</v>
      </c>
      <c r="H42" s="127" t="s">
        <v>8</v>
      </c>
    </row>
    <row r="43" ht="15.75" customHeight="1">
      <c r="B43" s="118" t="s">
        <v>10</v>
      </c>
      <c r="C43" s="74"/>
      <c r="D43" s="23">
        <v>4032790.0</v>
      </c>
      <c r="E43" s="23">
        <v>9932481.0</v>
      </c>
      <c r="F43" s="123">
        <f t="shared" ref="F43:F45" si="3">(E43-D43)/E43*100</f>
        <v>59.39795908</v>
      </c>
      <c r="G43" s="97" t="s">
        <v>103</v>
      </c>
      <c r="H43" s="127" t="s">
        <v>104</v>
      </c>
    </row>
    <row r="44" ht="15.75" customHeight="1">
      <c r="B44" s="118" t="s">
        <v>15</v>
      </c>
      <c r="C44" s="63"/>
      <c r="D44" s="23">
        <v>8.2217411E7</v>
      </c>
      <c r="E44" s="23">
        <v>8.4884548E7</v>
      </c>
      <c r="F44" s="123">
        <f t="shared" si="3"/>
        <v>3.142075988</v>
      </c>
      <c r="G44" s="97" t="s">
        <v>105</v>
      </c>
      <c r="H44" s="127" t="s">
        <v>106</v>
      </c>
    </row>
    <row r="45" ht="15.75" customHeight="1">
      <c r="B45" s="130" t="s">
        <v>25</v>
      </c>
      <c r="C45" s="131">
        <v>44898.0</v>
      </c>
      <c r="D45" s="132">
        <v>3.812037273E9</v>
      </c>
      <c r="E45" s="132">
        <v>3.804650792E9</v>
      </c>
      <c r="F45" s="133">
        <f t="shared" si="3"/>
        <v>-0.1941434682</v>
      </c>
      <c r="G45" s="102" t="s">
        <v>107</v>
      </c>
      <c r="H45" s="134" t="s">
        <v>108</v>
      </c>
    </row>
    <row r="46" ht="15.75" customHeight="1">
      <c r="B46" s="84"/>
      <c r="K46" s="135"/>
      <c r="L46" s="135"/>
      <c r="M46" s="135"/>
    </row>
    <row r="47" ht="15.75" customHeight="1">
      <c r="B47" s="136" t="s">
        <v>64</v>
      </c>
      <c r="C47" s="87"/>
      <c r="K47" s="135"/>
      <c r="L47" s="135"/>
      <c r="M47" s="135"/>
    </row>
    <row r="48" ht="15.75" customHeight="1">
      <c r="B48" s="113" t="s">
        <v>65</v>
      </c>
      <c r="C48" s="137">
        <v>44897.0</v>
      </c>
    </row>
    <row r="49" ht="15.75" customHeight="1">
      <c r="B49" s="138" t="s">
        <v>66</v>
      </c>
      <c r="C49" s="139" t="s">
        <v>109</v>
      </c>
    </row>
    <row r="50" ht="15.75" customHeight="1">
      <c r="B50" s="138" t="s">
        <v>68</v>
      </c>
      <c r="C50" s="139" t="s">
        <v>109</v>
      </c>
    </row>
    <row r="51" ht="15.75" customHeight="1">
      <c r="B51" s="138" t="s">
        <v>69</v>
      </c>
      <c r="C51" s="139" t="s">
        <v>109</v>
      </c>
    </row>
    <row r="52" ht="15.75" customHeight="1">
      <c r="A52" s="140"/>
      <c r="B52" s="138" t="s">
        <v>70</v>
      </c>
      <c r="C52" s="139" t="s">
        <v>109</v>
      </c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ht="15.75" customHeight="1">
      <c r="B53" s="138" t="s">
        <v>72</v>
      </c>
      <c r="C53" s="139" t="s">
        <v>109</v>
      </c>
    </row>
    <row r="54" ht="15.75" customHeight="1">
      <c r="B54" s="138" t="s">
        <v>73</v>
      </c>
      <c r="C54" s="139" t="s">
        <v>109</v>
      </c>
    </row>
    <row r="55" ht="15.75" customHeight="1">
      <c r="B55" s="138" t="s">
        <v>74</v>
      </c>
      <c r="C55" s="139" t="s">
        <v>109</v>
      </c>
      <c r="J55" s="81" t="s">
        <v>37</v>
      </c>
    </row>
    <row r="56" ht="15.75" customHeight="1">
      <c r="B56" s="138" t="s">
        <v>75</v>
      </c>
      <c r="C56" s="139" t="s">
        <v>109</v>
      </c>
      <c r="J56" s="81" t="s">
        <v>40</v>
      </c>
    </row>
    <row r="57" ht="15.75" customHeight="1">
      <c r="B57" s="113" t="s">
        <v>65</v>
      </c>
      <c r="C57" s="141">
        <v>44898.0</v>
      </c>
      <c r="J57" s="81" t="s">
        <v>25</v>
      </c>
    </row>
    <row r="58" ht="15.75" customHeight="1">
      <c r="B58" s="138" t="s">
        <v>66</v>
      </c>
      <c r="C58" s="142" t="s">
        <v>109</v>
      </c>
      <c r="J58" s="81" t="s">
        <v>15</v>
      </c>
    </row>
    <row r="59" ht="15.75" customHeight="1">
      <c r="B59" s="138" t="s">
        <v>68</v>
      </c>
      <c r="C59" s="142" t="s">
        <v>109</v>
      </c>
      <c r="J59" s="81" t="s">
        <v>10</v>
      </c>
    </row>
    <row r="60" ht="15.75" customHeight="1">
      <c r="B60" s="138" t="s">
        <v>69</v>
      </c>
      <c r="C60" s="142" t="s">
        <v>109</v>
      </c>
      <c r="J60" s="81" t="s">
        <v>77</v>
      </c>
    </row>
    <row r="61" ht="15.75" customHeight="1">
      <c r="B61" s="138" t="s">
        <v>70</v>
      </c>
      <c r="C61" s="142" t="s">
        <v>109</v>
      </c>
      <c r="J61" s="83" t="s">
        <v>0</v>
      </c>
    </row>
    <row r="62" ht="15.75" customHeight="1">
      <c r="B62" s="138" t="s">
        <v>72</v>
      </c>
      <c r="C62" s="142" t="s">
        <v>109</v>
      </c>
      <c r="F62" s="140"/>
      <c r="G62" s="140"/>
      <c r="H62" s="140"/>
      <c r="J62" s="83" t="s">
        <v>43</v>
      </c>
    </row>
    <row r="63" ht="15.75" customHeight="1">
      <c r="B63" s="138" t="s">
        <v>73</v>
      </c>
      <c r="C63" s="142" t="s">
        <v>109</v>
      </c>
    </row>
    <row r="64" ht="15.75" customHeight="1">
      <c r="B64" s="138" t="s">
        <v>74</v>
      </c>
      <c r="C64" s="142" t="s">
        <v>109</v>
      </c>
    </row>
    <row r="65" ht="15.75" customHeight="1">
      <c r="B65" s="138" t="s">
        <v>75</v>
      </c>
      <c r="C65" s="142" t="s">
        <v>109</v>
      </c>
    </row>
    <row r="66" ht="15.75" customHeight="1">
      <c r="A66" s="143"/>
      <c r="B66" s="113" t="s">
        <v>65</v>
      </c>
      <c r="C66" s="141">
        <v>44899.0</v>
      </c>
      <c r="D66" s="143"/>
      <c r="E66" s="143"/>
      <c r="F66" s="143"/>
      <c r="G66" s="143"/>
      <c r="H66" s="143"/>
      <c r="I66" s="143"/>
      <c r="J66" s="143"/>
    </row>
    <row r="67" ht="15.75" customHeight="1">
      <c r="A67" s="143"/>
      <c r="B67" s="138" t="s">
        <v>66</v>
      </c>
      <c r="C67" s="142" t="s">
        <v>110</v>
      </c>
      <c r="D67" s="143"/>
      <c r="E67" s="143"/>
      <c r="F67" s="143"/>
      <c r="G67" s="143"/>
      <c r="H67" s="143"/>
      <c r="I67" s="143"/>
      <c r="J67" s="143"/>
    </row>
    <row r="68" ht="15.75" customHeight="1">
      <c r="A68" s="143"/>
      <c r="B68" s="138" t="s">
        <v>68</v>
      </c>
      <c r="C68" s="142" t="s">
        <v>109</v>
      </c>
      <c r="D68" s="143"/>
      <c r="E68" s="143"/>
      <c r="F68" s="143"/>
      <c r="G68" s="143"/>
      <c r="H68" s="143"/>
      <c r="I68" s="143"/>
      <c r="J68" s="143"/>
    </row>
    <row r="69" ht="15.75" customHeight="1">
      <c r="A69" s="143"/>
      <c r="B69" s="138" t="s">
        <v>69</v>
      </c>
      <c r="C69" s="142">
        <v>9.0</v>
      </c>
      <c r="D69" s="144"/>
      <c r="E69" s="144"/>
      <c r="F69" s="143"/>
      <c r="G69" s="143"/>
      <c r="H69" s="143"/>
      <c r="I69" s="143"/>
      <c r="J69" s="143"/>
    </row>
    <row r="70" ht="15.75" customHeight="1">
      <c r="A70" s="143"/>
      <c r="B70" s="138" t="s">
        <v>70</v>
      </c>
      <c r="C70" s="142" t="s">
        <v>111</v>
      </c>
      <c r="D70" s="145"/>
      <c r="E70" s="145"/>
      <c r="F70" s="143"/>
      <c r="G70" s="143"/>
      <c r="H70" s="143"/>
      <c r="I70" s="143"/>
      <c r="J70" s="143"/>
    </row>
    <row r="71" ht="15.75" customHeight="1">
      <c r="A71" s="143"/>
      <c r="B71" s="138" t="s">
        <v>72</v>
      </c>
      <c r="C71" s="142">
        <v>8.0</v>
      </c>
      <c r="D71" s="146"/>
      <c r="E71" s="146"/>
      <c r="F71" s="143"/>
      <c r="G71" s="143"/>
      <c r="H71" s="143"/>
      <c r="I71" s="143"/>
      <c r="J71" s="143"/>
    </row>
    <row r="72" ht="15.75" customHeight="1">
      <c r="A72" s="143"/>
      <c r="B72" s="138" t="s">
        <v>73</v>
      </c>
      <c r="C72" s="142">
        <v>8.0</v>
      </c>
      <c r="D72" s="146"/>
      <c r="E72" s="146"/>
      <c r="F72" s="143"/>
      <c r="G72" s="143"/>
      <c r="H72" s="143"/>
      <c r="I72" s="143"/>
      <c r="J72" s="143"/>
    </row>
    <row r="73" ht="15.75" customHeight="1">
      <c r="A73" s="143"/>
      <c r="B73" s="138" t="s">
        <v>74</v>
      </c>
      <c r="C73" s="142" t="s">
        <v>112</v>
      </c>
      <c r="D73" s="147"/>
      <c r="E73" s="147"/>
      <c r="F73" s="143"/>
      <c r="G73" s="143"/>
      <c r="H73" s="143"/>
      <c r="I73" s="143"/>
      <c r="J73" s="143"/>
    </row>
    <row r="74" ht="15.75" customHeight="1">
      <c r="A74" s="143"/>
      <c r="B74" s="138" t="s">
        <v>75</v>
      </c>
      <c r="C74" s="142">
        <v>8.0</v>
      </c>
      <c r="D74" s="143"/>
      <c r="E74" s="143"/>
      <c r="F74" s="143"/>
      <c r="G74" s="143"/>
      <c r="H74" s="143"/>
      <c r="I74" s="143"/>
      <c r="J74" s="143"/>
    </row>
    <row r="75" ht="15.75" customHeight="1">
      <c r="A75" s="143"/>
      <c r="B75" s="148" t="s">
        <v>76</v>
      </c>
      <c r="C75" s="149"/>
      <c r="D75" s="150"/>
      <c r="E75" s="143"/>
      <c r="F75" s="143"/>
      <c r="G75" s="143"/>
      <c r="H75" s="143"/>
      <c r="I75" s="143"/>
      <c r="J75" s="143"/>
    </row>
    <row r="76" ht="15.75" customHeight="1">
      <c r="A76" s="143"/>
      <c r="B76" s="84"/>
      <c r="D76" s="151"/>
      <c r="E76" s="143"/>
      <c r="F76" s="143"/>
      <c r="G76" s="143"/>
      <c r="H76" s="143"/>
      <c r="I76" s="143"/>
      <c r="J76" s="143"/>
    </row>
    <row r="77" ht="15.75" customHeight="1">
      <c r="A77" s="143"/>
      <c r="G77" s="143"/>
      <c r="H77" s="143"/>
      <c r="I77" s="143"/>
      <c r="J77" s="143"/>
    </row>
    <row r="78" ht="15.75" customHeight="1">
      <c r="A78" s="143"/>
      <c r="B78" s="152" t="s">
        <v>48</v>
      </c>
      <c r="C78" s="111"/>
      <c r="G78" s="143"/>
      <c r="H78" s="143"/>
      <c r="I78" s="143"/>
      <c r="J78" s="143"/>
    </row>
    <row r="79" ht="15.75" customHeight="1">
      <c r="A79" s="143"/>
      <c r="B79" s="113" t="s">
        <v>49</v>
      </c>
      <c r="C79" s="114" t="s">
        <v>50</v>
      </c>
      <c r="G79" s="144"/>
      <c r="H79" s="144"/>
      <c r="I79" s="143"/>
      <c r="J79" s="143"/>
    </row>
    <row r="80" ht="15.75" customHeight="1">
      <c r="A80" s="143"/>
      <c r="B80" s="104">
        <v>44897.0</v>
      </c>
      <c r="C80" s="83" t="s">
        <v>10</v>
      </c>
      <c r="G80" s="153"/>
      <c r="H80" s="153"/>
      <c r="I80" s="143"/>
      <c r="J80" s="143"/>
    </row>
    <row r="81" ht="15.75" customHeight="1">
      <c r="A81" s="143"/>
      <c r="B81" s="154"/>
      <c r="C81" s="83" t="s">
        <v>77</v>
      </c>
      <c r="G81" s="147"/>
      <c r="H81" s="147"/>
      <c r="I81" s="143"/>
      <c r="J81" s="143"/>
    </row>
    <row r="82" ht="15.75" customHeight="1">
      <c r="A82" s="143"/>
      <c r="B82" s="91">
        <v>44898.0</v>
      </c>
      <c r="C82" s="83" t="s">
        <v>10</v>
      </c>
      <c r="G82" s="147"/>
      <c r="H82" s="147"/>
      <c r="I82" s="143"/>
      <c r="J82" s="143"/>
    </row>
    <row r="83" ht="15.75" customHeight="1">
      <c r="A83" s="143"/>
      <c r="B83" s="21"/>
      <c r="C83" s="83" t="s">
        <v>77</v>
      </c>
      <c r="G83" s="147"/>
      <c r="H83" s="147"/>
      <c r="I83" s="143"/>
      <c r="J83" s="143"/>
    </row>
    <row r="84" ht="15.75" customHeight="1">
      <c r="A84" s="143"/>
      <c r="B84" s="100">
        <v>44899.0</v>
      </c>
      <c r="C84" s="101" t="s">
        <v>10</v>
      </c>
      <c r="G84" s="147"/>
      <c r="H84" s="147"/>
      <c r="I84" s="143"/>
      <c r="J84" s="143"/>
    </row>
    <row r="85" ht="15.75" customHeight="1">
      <c r="A85" s="143"/>
      <c r="G85" s="147"/>
      <c r="H85" s="147"/>
      <c r="I85" s="143"/>
      <c r="J85" s="143"/>
    </row>
    <row r="86" ht="15.75" customHeight="1"/>
    <row r="87" ht="15.75" customHeight="1"/>
    <row r="88" ht="15.75" customHeight="1">
      <c r="B88" s="145"/>
      <c r="C88" s="145"/>
      <c r="D88" s="109"/>
    </row>
    <row r="89" ht="15.75" customHeight="1">
      <c r="B89" s="155"/>
      <c r="C89" s="156"/>
    </row>
    <row r="90" ht="15.75" customHeight="1">
      <c r="B90" s="157"/>
      <c r="C90" s="156"/>
    </row>
    <row r="91" ht="15.75" customHeight="1">
      <c r="B91" s="158"/>
      <c r="C91" s="156"/>
    </row>
    <row r="92" ht="15.75" customHeight="1">
      <c r="A92" s="140"/>
      <c r="B92" s="159"/>
      <c r="C92" s="143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ht="15.75" customHeight="1">
      <c r="B93" s="160"/>
      <c r="C93" s="150"/>
    </row>
    <row r="94" ht="15.75" customHeight="1">
      <c r="B94" s="151"/>
      <c r="C94" s="151"/>
    </row>
    <row r="95" ht="15.75" customHeight="1">
      <c r="B95" s="152" t="s">
        <v>48</v>
      </c>
      <c r="C95" s="111"/>
      <c r="D95" s="161"/>
    </row>
    <row r="96" ht="15.75" customHeight="1">
      <c r="A96" s="140"/>
      <c r="B96" s="113" t="s">
        <v>49</v>
      </c>
      <c r="C96" s="114" t="s">
        <v>50</v>
      </c>
      <c r="D96" s="162" t="s">
        <v>5</v>
      </c>
      <c r="I96" s="140"/>
      <c r="J96" s="140"/>
      <c r="K96" s="140"/>
      <c r="L96" s="140"/>
      <c r="M96" s="140"/>
      <c r="N96" s="140"/>
      <c r="O96" s="140"/>
      <c r="P96" s="140"/>
    </row>
    <row r="97" ht="15.75" customHeight="1">
      <c r="B97" s="91">
        <v>44896.0</v>
      </c>
      <c r="C97" s="83" t="s">
        <v>10</v>
      </c>
      <c r="D97" s="127" t="s">
        <v>113</v>
      </c>
      <c r="J97" s="81" t="s">
        <v>40</v>
      </c>
    </row>
    <row r="98" ht="15.75" customHeight="1">
      <c r="B98" s="21"/>
      <c r="C98" s="83" t="s">
        <v>77</v>
      </c>
      <c r="D98" s="127" t="s">
        <v>114</v>
      </c>
      <c r="J98" s="81" t="s">
        <v>25</v>
      </c>
    </row>
    <row r="99" ht="15.75" customHeight="1">
      <c r="B99" s="91">
        <v>44897.0</v>
      </c>
      <c r="C99" s="83" t="s">
        <v>10</v>
      </c>
      <c r="D99" s="127" t="s">
        <v>115</v>
      </c>
      <c r="J99" s="81" t="s">
        <v>15</v>
      </c>
    </row>
    <row r="100" ht="15.75" customHeight="1">
      <c r="B100" s="21"/>
      <c r="C100" s="83" t="s">
        <v>77</v>
      </c>
      <c r="D100" s="127" t="s">
        <v>116</v>
      </c>
      <c r="J100" s="81" t="s">
        <v>10</v>
      </c>
    </row>
    <row r="101" ht="15.75" customHeight="1">
      <c r="B101" s="100">
        <v>44898.0</v>
      </c>
      <c r="C101" s="101" t="s">
        <v>10</v>
      </c>
      <c r="D101" s="134" t="s">
        <v>117</v>
      </c>
      <c r="J101" s="81" t="s">
        <v>77</v>
      </c>
    </row>
    <row r="102" ht="15.75" customHeight="1">
      <c r="B102" s="163"/>
      <c r="C102" s="155"/>
      <c r="F102" s="140"/>
      <c r="G102" s="140"/>
      <c r="H102" s="140"/>
      <c r="J102" s="83" t="s">
        <v>0</v>
      </c>
    </row>
    <row r="103" ht="15.75" customHeight="1">
      <c r="B103" s="163"/>
      <c r="C103" s="157"/>
      <c r="J103" s="83" t="s">
        <v>43</v>
      </c>
    </row>
    <row r="104" ht="15.75" customHeight="1">
      <c r="B104" s="163"/>
      <c r="C104" s="157"/>
      <c r="D104" s="112"/>
    </row>
    <row r="105" ht="15.75" customHeight="1">
      <c r="B105" s="163"/>
      <c r="C105" s="158"/>
      <c r="D105" s="162" t="s">
        <v>51</v>
      </c>
    </row>
    <row r="106" ht="15.75" customHeight="1">
      <c r="B106" s="163"/>
      <c r="C106" s="164"/>
      <c r="D106" s="127" t="s">
        <v>115</v>
      </c>
      <c r="E106" s="140"/>
      <c r="F106" s="140"/>
      <c r="G106" s="140"/>
      <c r="H106" s="140"/>
    </row>
    <row r="107" ht="15.75" customHeight="1">
      <c r="B107" s="84"/>
      <c r="D107" s="134" t="s">
        <v>116</v>
      </c>
    </row>
    <row r="108" ht="15.75" customHeight="1">
      <c r="B108" s="136" t="s">
        <v>64</v>
      </c>
      <c r="C108" s="112"/>
    </row>
    <row r="109" ht="15.75" customHeight="1">
      <c r="B109" s="113" t="s">
        <v>65</v>
      </c>
      <c r="C109" s="141">
        <v>44898.0</v>
      </c>
      <c r="D109" s="140"/>
    </row>
    <row r="110" ht="15.75" customHeight="1">
      <c r="B110" s="138" t="s">
        <v>66</v>
      </c>
      <c r="C110" s="142" t="s">
        <v>109</v>
      </c>
      <c r="E110" s="112"/>
    </row>
    <row r="111" ht="15.75" customHeight="1">
      <c r="B111" s="138" t="s">
        <v>68</v>
      </c>
      <c r="C111" s="142" t="s">
        <v>109</v>
      </c>
      <c r="E111" s="162" t="s">
        <v>53</v>
      </c>
    </row>
    <row r="112" ht="15.75" customHeight="1">
      <c r="B112" s="138" t="s">
        <v>69</v>
      </c>
      <c r="C112" s="142" t="s">
        <v>109</v>
      </c>
      <c r="E112" s="165"/>
    </row>
    <row r="113" ht="15.75" customHeight="1">
      <c r="B113" s="138" t="s">
        <v>70</v>
      </c>
      <c r="C113" s="142" t="s">
        <v>109</v>
      </c>
      <c r="D113" s="111"/>
    </row>
    <row r="114" ht="15.75" customHeight="1">
      <c r="B114" s="138" t="s">
        <v>72</v>
      </c>
      <c r="C114" s="142" t="s">
        <v>109</v>
      </c>
      <c r="D114" s="114" t="s">
        <v>51</v>
      </c>
    </row>
    <row r="115" ht="15.75" customHeight="1">
      <c r="B115" s="138" t="s">
        <v>73</v>
      </c>
      <c r="C115" s="142" t="s">
        <v>109</v>
      </c>
      <c r="D115" s="166"/>
    </row>
    <row r="116" ht="15.75" customHeight="1">
      <c r="B116" s="138" t="s">
        <v>74</v>
      </c>
      <c r="C116" s="142" t="s">
        <v>109</v>
      </c>
    </row>
    <row r="117" ht="15.75" customHeight="1">
      <c r="B117" s="138" t="s">
        <v>75</v>
      </c>
      <c r="C117" s="142" t="s">
        <v>109</v>
      </c>
    </row>
    <row r="118" ht="15.75" customHeight="1">
      <c r="B118" s="167" t="s">
        <v>76</v>
      </c>
      <c r="C118" s="149"/>
    </row>
    <row r="119" ht="15.75" customHeight="1">
      <c r="B119" s="84"/>
      <c r="D119" s="112"/>
    </row>
    <row r="120" ht="15.75" customHeight="1">
      <c r="D120" s="162" t="s">
        <v>51</v>
      </c>
    </row>
    <row r="121" ht="15.75" customHeight="1">
      <c r="D121" s="106"/>
      <c r="E121" s="111"/>
      <c r="F121" s="111"/>
      <c r="G121" s="111"/>
      <c r="H121" s="112"/>
    </row>
    <row r="122" ht="15.75" customHeight="1">
      <c r="B122" s="152" t="s">
        <v>48</v>
      </c>
      <c r="C122" s="111"/>
      <c r="E122" s="114" t="s">
        <v>58</v>
      </c>
      <c r="F122" s="115" t="s">
        <v>59</v>
      </c>
      <c r="G122" s="116" t="s">
        <v>60</v>
      </c>
      <c r="H122" s="117" t="s">
        <v>61</v>
      </c>
    </row>
    <row r="123" ht="15.75" customHeight="1">
      <c r="B123" s="113" t="s">
        <v>49</v>
      </c>
      <c r="C123" s="114" t="s">
        <v>50</v>
      </c>
      <c r="E123" s="97" t="s">
        <v>8</v>
      </c>
      <c r="F123" s="121" t="s">
        <v>8</v>
      </c>
      <c r="G123" s="97" t="s">
        <v>101</v>
      </c>
      <c r="H123" s="127" t="s">
        <v>8</v>
      </c>
    </row>
    <row r="124" ht="15.75" customHeight="1">
      <c r="B124" s="91">
        <v>44898.0</v>
      </c>
      <c r="C124" s="83" t="s">
        <v>10</v>
      </c>
      <c r="D124" s="111"/>
      <c r="E124" s="97" t="s">
        <v>8</v>
      </c>
      <c r="F124" s="121" t="s">
        <v>8</v>
      </c>
      <c r="G124" s="97" t="s">
        <v>102</v>
      </c>
      <c r="H124" s="127" t="s">
        <v>8</v>
      </c>
    </row>
    <row r="125" ht="15.75" customHeight="1">
      <c r="B125" s="48"/>
      <c r="C125" s="101" t="s">
        <v>77</v>
      </c>
      <c r="D125" s="114" t="s">
        <v>57</v>
      </c>
      <c r="E125" s="23">
        <v>9932481.0</v>
      </c>
      <c r="F125" s="123">
        <f t="shared" ref="F125:F127" si="4">(E125-D128)/E125*100</f>
        <v>59.39795908</v>
      </c>
      <c r="G125" s="97" t="s">
        <v>103</v>
      </c>
      <c r="H125" s="127" t="s">
        <v>104</v>
      </c>
    </row>
    <row r="126" ht="15.75" customHeight="1">
      <c r="D126" s="23">
        <v>1.1508485E8</v>
      </c>
      <c r="E126" s="23">
        <v>8.4884548E7</v>
      </c>
      <c r="F126" s="123">
        <f t="shared" si="4"/>
        <v>3.142075988</v>
      </c>
      <c r="G126" s="97" t="s">
        <v>105</v>
      </c>
      <c r="H126" s="127" t="s">
        <v>106</v>
      </c>
    </row>
    <row r="127" ht="15.75" customHeight="1">
      <c r="B127" s="140"/>
      <c r="C127" s="140"/>
      <c r="D127" s="23">
        <v>1452583.0</v>
      </c>
      <c r="E127" s="132">
        <v>3.804650792E9</v>
      </c>
      <c r="F127" s="133">
        <f t="shared" si="4"/>
        <v>-0.1941434682</v>
      </c>
      <c r="G127" s="102" t="s">
        <v>107</v>
      </c>
      <c r="H127" s="134" t="s">
        <v>108</v>
      </c>
    </row>
    <row r="128" ht="15.75" customHeight="1">
      <c r="D128" s="23">
        <v>4032790.0</v>
      </c>
      <c r="K128" s="135"/>
      <c r="L128" s="135"/>
      <c r="M128" s="135"/>
    </row>
    <row r="129" ht="15.75" customHeight="1">
      <c r="B129" s="82" t="s">
        <v>78</v>
      </c>
      <c r="D129" s="23">
        <v>8.2217411E7</v>
      </c>
      <c r="K129" s="135"/>
      <c r="L129" s="135"/>
      <c r="M129" s="135"/>
    </row>
    <row r="130" ht="15.75" customHeight="1">
      <c r="B130" s="84"/>
      <c r="D130" s="132">
        <v>3.812037273E9</v>
      </c>
    </row>
    <row r="131" ht="15.75" customHeight="1">
      <c r="B131" s="152" t="s">
        <v>52</v>
      </c>
      <c r="C131" s="111"/>
    </row>
    <row r="132" ht="15.75" customHeight="1">
      <c r="B132" s="113" t="s">
        <v>49</v>
      </c>
      <c r="C132" s="114" t="s">
        <v>50</v>
      </c>
    </row>
    <row r="133" ht="15.75" customHeight="1">
      <c r="B133" s="100">
        <v>44899.0</v>
      </c>
      <c r="C133" s="101" t="s">
        <v>8</v>
      </c>
    </row>
    <row r="134" ht="15.75" customHeight="1"/>
    <row r="135" ht="15.75" customHeight="1"/>
    <row r="136" ht="15.75" customHeight="1">
      <c r="B136" s="84"/>
    </row>
    <row r="137" ht="15.75" customHeight="1">
      <c r="B137" s="152" t="s">
        <v>87</v>
      </c>
      <c r="C137" s="111"/>
    </row>
    <row r="138" ht="15.75" customHeight="1">
      <c r="B138" s="113" t="s">
        <v>49</v>
      </c>
      <c r="C138" s="114" t="s">
        <v>50</v>
      </c>
    </row>
    <row r="139" ht="15.75" customHeight="1">
      <c r="B139" s="100">
        <v>44899.0</v>
      </c>
      <c r="C139" s="101" t="s">
        <v>8</v>
      </c>
    </row>
    <row r="140" ht="15.75" customHeight="1"/>
    <row r="141" ht="15.75" customHeight="1">
      <c r="B141" s="84"/>
    </row>
    <row r="142" ht="15.75" customHeight="1">
      <c r="B142" s="110" t="s">
        <v>55</v>
      </c>
      <c r="C142" s="111"/>
    </row>
    <row r="143" ht="15.75" customHeight="1">
      <c r="B143" s="113" t="s">
        <v>56</v>
      </c>
      <c r="C143" s="114" t="s">
        <v>49</v>
      </c>
    </row>
    <row r="144" ht="15.75" customHeight="1">
      <c r="B144" s="118" t="s">
        <v>0</v>
      </c>
      <c r="C144" s="119">
        <v>44899.0</v>
      </c>
    </row>
    <row r="145" ht="15.75" customHeight="1">
      <c r="B145" s="118" t="s">
        <v>63</v>
      </c>
      <c r="C145" s="74"/>
    </row>
    <row r="146" ht="15.75" customHeight="1">
      <c r="B146" s="118" t="s">
        <v>10</v>
      </c>
      <c r="C146" s="74"/>
      <c r="D146" s="112"/>
    </row>
    <row r="147" ht="15.75" customHeight="1">
      <c r="B147" s="118" t="s">
        <v>15</v>
      </c>
      <c r="C147" s="63"/>
      <c r="D147" s="162" t="s">
        <v>51</v>
      </c>
    </row>
    <row r="148" ht="15.75" customHeight="1">
      <c r="B148" s="130" t="s">
        <v>25</v>
      </c>
      <c r="C148" s="131">
        <v>44898.0</v>
      </c>
      <c r="D148" s="168" t="s">
        <v>117</v>
      </c>
    </row>
    <row r="149" ht="15.75" customHeight="1">
      <c r="B149" s="84"/>
    </row>
    <row r="150" ht="15.75" customHeight="1">
      <c r="B150" s="136" t="s">
        <v>64</v>
      </c>
      <c r="C150" s="112"/>
    </row>
    <row r="151" ht="15.75" customHeight="1">
      <c r="B151" s="113" t="s">
        <v>65</v>
      </c>
      <c r="C151" s="141">
        <v>44899.0</v>
      </c>
    </row>
    <row r="152" ht="15.75" customHeight="1">
      <c r="B152" s="138" t="s">
        <v>66</v>
      </c>
      <c r="C152" s="142" t="s">
        <v>110</v>
      </c>
    </row>
    <row r="153" ht="15.75" customHeight="1">
      <c r="B153" s="138" t="s">
        <v>68</v>
      </c>
      <c r="C153" s="142" t="s">
        <v>109</v>
      </c>
    </row>
    <row r="154" ht="15.75" customHeight="1">
      <c r="B154" s="138" t="s">
        <v>69</v>
      </c>
      <c r="C154" s="142">
        <v>9.0</v>
      </c>
    </row>
    <row r="155" ht="15.75" customHeight="1">
      <c r="B155" s="138" t="s">
        <v>70</v>
      </c>
      <c r="C155" s="142" t="s">
        <v>111</v>
      </c>
    </row>
    <row r="156" ht="15.75" customHeight="1">
      <c r="B156" s="138" t="s">
        <v>72</v>
      </c>
      <c r="C156" s="142">
        <v>8.0</v>
      </c>
    </row>
    <row r="157" ht="15.75" customHeight="1">
      <c r="B157" s="138" t="s">
        <v>73</v>
      </c>
      <c r="C157" s="142">
        <v>8.0</v>
      </c>
    </row>
    <row r="158" ht="15.75" customHeight="1">
      <c r="B158" s="138" t="s">
        <v>74</v>
      </c>
      <c r="C158" s="142" t="s">
        <v>112</v>
      </c>
    </row>
    <row r="159" ht="15.75" customHeight="1">
      <c r="B159" s="138" t="s">
        <v>75</v>
      </c>
      <c r="C159" s="142">
        <v>8.0</v>
      </c>
    </row>
    <row r="160" ht="15.75" customHeight="1">
      <c r="B160" s="167" t="s">
        <v>76</v>
      </c>
      <c r="C160" s="149"/>
    </row>
    <row r="161" ht="15.75" customHeight="1">
      <c r="B161" s="84"/>
    </row>
    <row r="162" ht="15.75" customHeight="1"/>
    <row r="163" ht="15.75" customHeight="1"/>
    <row r="164" ht="15.75" customHeight="1">
      <c r="B164" s="152" t="s">
        <v>48</v>
      </c>
      <c r="C164" s="111"/>
    </row>
    <row r="165" ht="15.75" customHeight="1">
      <c r="B165" s="113" t="s">
        <v>49</v>
      </c>
      <c r="C165" s="114" t="s">
        <v>50</v>
      </c>
    </row>
    <row r="166" ht="15.75" customHeight="1">
      <c r="B166" s="100">
        <v>44888.0</v>
      </c>
      <c r="C166" s="101" t="s">
        <v>10</v>
      </c>
    </row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97:B98"/>
    <mergeCell ref="B99:B100"/>
    <mergeCell ref="C102:C105"/>
    <mergeCell ref="B124:B125"/>
    <mergeCell ref="C144:C147"/>
    <mergeCell ref="B14:B16"/>
    <mergeCell ref="B17:B19"/>
    <mergeCell ref="C31:C34"/>
    <mergeCell ref="C36:C39"/>
    <mergeCell ref="C41:C44"/>
    <mergeCell ref="B82:B83"/>
    <mergeCell ref="B89:B91"/>
  </mergeCells>
  <conditionalFormatting sqref="G31">
    <cfRule type="containsText" dxfId="0" priority="1" operator="containsText" text="Drop">
      <formula>NOT(ISERROR(SEARCH(("Drop"),(G31))))</formula>
    </cfRule>
  </conditionalFormatting>
  <conditionalFormatting sqref="G31:G35">
    <cfRule type="containsText" dxfId="1" priority="2" operator="containsText" text="Drop">
      <formula>NOT(ISERROR(SEARCH(("Drop"),(G31))))</formula>
    </cfRule>
  </conditionalFormatting>
  <conditionalFormatting sqref="H33:H35">
    <cfRule type="containsText" dxfId="1" priority="3" operator="containsText" text="Drop">
      <formula>NOT(ISERROR(SEARCH(("Drop"),(H33))))</formula>
    </cfRule>
  </conditionalFormatting>
  <conditionalFormatting sqref="H33:H35">
    <cfRule type="containsText" dxfId="1" priority="4" operator="containsText" text="Drop">
      <formula>NOT(ISERROR(SEARCH(("Drop"),(H33))))</formula>
    </cfRule>
  </conditionalFormatting>
  <conditionalFormatting sqref="D79:D80">
    <cfRule type="containsText" dxfId="1" priority="5" operator="containsText" text="Drop">
      <formula>NOT(ISERROR(SEARCH(("Drop"),(D79))))</formula>
    </cfRule>
  </conditionalFormatting>
  <conditionalFormatting sqref="G81">
    <cfRule type="containsText" dxfId="0" priority="6" operator="containsText" text="Drop">
      <formula>NOT(ISERROR(SEARCH(("Drop"),(G81))))</formula>
    </cfRule>
  </conditionalFormatting>
  <conditionalFormatting sqref="G81:G85">
    <cfRule type="containsText" dxfId="1" priority="7" operator="containsText" text="Drop">
      <formula>NOT(ISERROR(SEARCH(("Drop"),(G81))))</formula>
    </cfRule>
  </conditionalFormatting>
  <conditionalFormatting sqref="H83:H85">
    <cfRule type="containsText" dxfId="1" priority="8" operator="containsText" text="Drop">
      <formula>NOT(ISERROR(SEARCH(("Drop"),(H83))))</formula>
    </cfRule>
  </conditionalFormatting>
  <conditionalFormatting sqref="H83:H85">
    <cfRule type="containsText" dxfId="1" priority="9" operator="containsText" text="Drop">
      <formula>NOT(ISERROR(SEARCH(("Drop"),(H83))))</formula>
    </cfRule>
  </conditionalFormatting>
  <conditionalFormatting sqref="D106:D107">
    <cfRule type="containsText" dxfId="1" priority="10" operator="containsText" text="Drop">
      <formula>NOT(ISERROR(SEARCH(("Drop"),(D106))))</formula>
    </cfRule>
  </conditionalFormatting>
  <conditionalFormatting sqref="G123:G124 G126:G127">
    <cfRule type="containsText" dxfId="1" priority="11" operator="containsText" text="Drop">
      <formula>NOT(ISERROR(SEARCH(("Drop"),(G123))))</formula>
    </cfRule>
  </conditionalFormatting>
  <conditionalFormatting sqref="G125">
    <cfRule type="containsText" dxfId="1" priority="12" operator="containsText" text="Drop">
      <formula>NOT(ISERROR(SEARCH(("Drop"),(G125))))</formula>
    </cfRule>
  </conditionalFormatting>
  <conditionalFormatting sqref="H125:H127">
    <cfRule type="containsText" dxfId="1" priority="13" operator="containsText" text="Drop">
      <formula>NOT(ISERROR(SEARCH(("Drop"),(H125))))</formula>
    </cfRule>
  </conditionalFormatting>
  <conditionalFormatting sqref="H125:H127">
    <cfRule type="containsText" dxfId="1" priority="14" operator="containsText" text="Drop">
      <formula>NOT(ISERROR(SEARCH(("Drop"),(H125))))</formula>
    </cfRule>
  </conditionalFormatting>
  <conditionalFormatting sqref="G36">
    <cfRule type="containsText" dxfId="0" priority="15" operator="containsText" text="Drop">
      <formula>NOT(ISERROR(SEARCH(("Drop"),(G36))))</formula>
    </cfRule>
  </conditionalFormatting>
  <conditionalFormatting sqref="G36:G40">
    <cfRule type="containsText" dxfId="1" priority="16" operator="containsText" text="Drop">
      <formula>NOT(ISERROR(SEARCH(("Drop"),(G36))))</formula>
    </cfRule>
  </conditionalFormatting>
  <conditionalFormatting sqref="H38:H40">
    <cfRule type="containsText" dxfId="1" priority="17" operator="containsText" text="Drop">
      <formula>NOT(ISERROR(SEARCH(("Drop"),(H38))))</formula>
    </cfRule>
  </conditionalFormatting>
  <conditionalFormatting sqref="H38:H40">
    <cfRule type="containsText" dxfId="1" priority="18" operator="containsText" text="Drop">
      <formula>NOT(ISERROR(SEARCH(("Drop"),(H38))))</formula>
    </cfRule>
  </conditionalFormatting>
  <conditionalFormatting sqref="G41:G42 G44:G45">
    <cfRule type="containsText" dxfId="1" priority="19" operator="containsText" text="Drop">
      <formula>NOT(ISERROR(SEARCH(("Drop"),(G41))))</formula>
    </cfRule>
  </conditionalFormatting>
  <conditionalFormatting sqref="G43">
    <cfRule type="containsText" dxfId="1" priority="20" operator="containsText" text="Drop">
      <formula>NOT(ISERROR(SEARCH(("Drop"),(G43))))</formula>
    </cfRule>
  </conditionalFormatting>
  <conditionalFormatting sqref="H43:H45">
    <cfRule type="containsText" dxfId="1" priority="21" operator="containsText" text="Drop">
      <formula>NOT(ISERROR(SEARCH(("Drop"),(H43))))</formula>
    </cfRule>
  </conditionalFormatting>
  <conditionalFormatting sqref="H43:H45">
    <cfRule type="containsText" dxfId="1" priority="22" operator="containsText" text="Drop">
      <formula>NOT(ISERROR(SEARCH(("Drop"),(H43))))</formula>
    </cfRule>
  </conditionalFormatting>
  <conditionalFormatting sqref="D81:D82">
    <cfRule type="containsText" dxfId="1" priority="23" operator="containsText" text="Drop">
      <formula>NOT(ISERROR(SEARCH(("Drop"),(D81))))</formula>
    </cfRule>
  </conditionalFormatting>
  <conditionalFormatting sqref="D97:D98">
    <cfRule type="containsText" dxfId="1" priority="24" operator="containsText" text="Drop">
      <formula>NOT(ISERROR(SEARCH(("Drop"),(D97))))</formula>
    </cfRule>
  </conditionalFormatting>
  <conditionalFormatting sqref="D99:D100">
    <cfRule type="containsText" dxfId="1" priority="25" operator="containsText" text="Drop">
      <formula>NOT(ISERROR(SEARCH(("Drop"),(D99))))</formula>
    </cfRule>
  </conditionalFormatting>
  <conditionalFormatting sqref="D101">
    <cfRule type="containsText" dxfId="1" priority="26" operator="containsText" text="Drop">
      <formula>NOT(ISERROR(SEARCH(("Drop"),(D101))))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2" width="21.88"/>
    <col customWidth="1" min="3" max="3" width="19.63"/>
    <col customWidth="1" min="4" max="4" width="20.13"/>
    <col customWidth="1" min="5" max="5" width="15.38"/>
    <col customWidth="1" min="6" max="6" width="13.88"/>
    <col customWidth="1" min="7" max="7" width="20.13"/>
    <col customWidth="1" min="8" max="8" width="19.63"/>
    <col customWidth="1" min="9" max="9" width="14.63"/>
    <col customWidth="1" min="10" max="11" width="18.5"/>
    <col customWidth="1" min="12" max="12" width="14.13"/>
    <col customWidth="1" min="13" max="13" width="15.5"/>
    <col customWidth="1" min="14" max="14" width="18.5"/>
    <col customWidth="1" min="15" max="15" width="14.13"/>
    <col customWidth="1" min="18" max="18" width="30.0"/>
  </cols>
  <sheetData>
    <row r="1" ht="15.75" customHeight="1">
      <c r="A1" s="169" t="s">
        <v>0</v>
      </c>
      <c r="B1" s="27" t="s">
        <v>1</v>
      </c>
      <c r="C1" s="7"/>
      <c r="D1" s="7"/>
      <c r="E1" s="7"/>
      <c r="F1" s="8"/>
      <c r="G1" s="28" t="s">
        <v>2</v>
      </c>
      <c r="H1" s="7"/>
      <c r="I1" s="8"/>
      <c r="J1" s="170" t="s">
        <v>118</v>
      </c>
      <c r="K1" s="7"/>
      <c r="L1" s="8"/>
      <c r="M1" s="171" t="s">
        <v>3</v>
      </c>
      <c r="N1" s="7"/>
      <c r="O1" s="8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74"/>
      <c r="B2" s="11" t="s">
        <v>119</v>
      </c>
      <c r="C2" s="11" t="s">
        <v>120</v>
      </c>
      <c r="D2" s="11" t="s">
        <v>121</v>
      </c>
      <c r="E2" s="11" t="s">
        <v>4</v>
      </c>
      <c r="F2" s="11" t="s">
        <v>5</v>
      </c>
      <c r="G2" s="12" t="s">
        <v>122</v>
      </c>
      <c r="H2" s="12" t="s">
        <v>123</v>
      </c>
      <c r="I2" s="12" t="s">
        <v>4</v>
      </c>
      <c r="J2" s="172" t="s">
        <v>124</v>
      </c>
      <c r="K2" s="172" t="s">
        <v>125</v>
      </c>
      <c r="L2" s="173" t="s">
        <v>5</v>
      </c>
      <c r="M2" s="174" t="s">
        <v>126</v>
      </c>
      <c r="N2" s="175" t="s">
        <v>127</v>
      </c>
      <c r="O2" s="176" t="s">
        <v>5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74"/>
      <c r="B3" s="177">
        <v>1.02935041E8</v>
      </c>
      <c r="C3" s="177">
        <v>9.8886921E7</v>
      </c>
      <c r="D3" s="177">
        <v>4.1236397E7</v>
      </c>
      <c r="E3" s="177" t="s">
        <v>128</v>
      </c>
      <c r="F3" s="177" t="s">
        <v>129</v>
      </c>
      <c r="G3" s="9"/>
      <c r="H3" s="23"/>
      <c r="I3" s="9"/>
      <c r="J3" s="178">
        <v>4.1236397E7</v>
      </c>
      <c r="K3" s="178">
        <v>1.02935041E8</v>
      </c>
      <c r="L3" s="179">
        <f>((K3-J3)/J3)*100</f>
        <v>149.621811</v>
      </c>
      <c r="M3" s="23" t="s">
        <v>8</v>
      </c>
      <c r="N3" s="23" t="s">
        <v>8</v>
      </c>
      <c r="O3" s="23" t="s">
        <v>8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63"/>
      <c r="B4" s="23"/>
      <c r="C4" s="23"/>
      <c r="D4" s="23"/>
      <c r="E4" s="23"/>
      <c r="F4" s="23"/>
      <c r="G4" s="24"/>
      <c r="H4" s="24"/>
      <c r="I4" s="24"/>
      <c r="J4" s="23"/>
      <c r="K4" s="23"/>
      <c r="L4" s="23"/>
      <c r="M4" s="180"/>
      <c r="N4" s="181"/>
      <c r="O4" s="181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169" t="s">
        <v>9</v>
      </c>
      <c r="B5" s="27" t="s">
        <v>1</v>
      </c>
      <c r="C5" s="7"/>
      <c r="D5" s="7"/>
      <c r="E5" s="7"/>
      <c r="F5" s="8"/>
      <c r="G5" s="28" t="s">
        <v>2</v>
      </c>
      <c r="H5" s="7"/>
      <c r="I5" s="8"/>
      <c r="J5" s="170" t="s">
        <v>118</v>
      </c>
      <c r="K5" s="7"/>
      <c r="L5" s="8"/>
      <c r="M5" s="182" t="s">
        <v>3</v>
      </c>
      <c r="N5" s="183"/>
      <c r="O5" s="184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74"/>
      <c r="B6" s="11" t="s">
        <v>119</v>
      </c>
      <c r="C6" s="11" t="s">
        <v>120</v>
      </c>
      <c r="D6" s="11" t="s">
        <v>121</v>
      </c>
      <c r="E6" s="11" t="s">
        <v>4</v>
      </c>
      <c r="F6" s="11" t="s">
        <v>5</v>
      </c>
      <c r="G6" s="12" t="s">
        <v>122</v>
      </c>
      <c r="H6" s="12" t="s">
        <v>123</v>
      </c>
      <c r="I6" s="12" t="s">
        <v>4</v>
      </c>
      <c r="J6" s="172" t="s">
        <v>124</v>
      </c>
      <c r="K6" s="172" t="s">
        <v>125</v>
      </c>
      <c r="L6" s="173" t="s">
        <v>5</v>
      </c>
      <c r="M6" s="174" t="s">
        <v>126</v>
      </c>
      <c r="N6" s="175" t="s">
        <v>127</v>
      </c>
      <c r="O6" s="176" t="s">
        <v>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74"/>
      <c r="B7" s="177">
        <v>755095.0</v>
      </c>
      <c r="C7" s="177">
        <v>1245955.0</v>
      </c>
      <c r="D7" s="177">
        <v>200362.0</v>
      </c>
      <c r="E7" s="185" t="s">
        <v>130</v>
      </c>
      <c r="F7" s="177" t="s">
        <v>131</v>
      </c>
      <c r="G7" s="23"/>
      <c r="H7" s="23"/>
      <c r="I7" s="186"/>
      <c r="J7" s="187">
        <v>200362.0</v>
      </c>
      <c r="K7" s="178">
        <v>755095.0</v>
      </c>
      <c r="L7" s="179">
        <f>((K7-J7)/J7)*100</f>
        <v>276.8653737</v>
      </c>
      <c r="M7" s="23" t="s">
        <v>8</v>
      </c>
      <c r="N7" s="23" t="s">
        <v>8</v>
      </c>
      <c r="O7" s="23" t="s">
        <v>8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6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188"/>
      <c r="N8" s="189"/>
      <c r="O8" s="18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190" t="s">
        <v>10</v>
      </c>
      <c r="B9" s="27" t="s">
        <v>1</v>
      </c>
      <c r="C9" s="7"/>
      <c r="D9" s="7"/>
      <c r="E9" s="7"/>
      <c r="F9" s="8"/>
      <c r="G9" s="28" t="s">
        <v>2</v>
      </c>
      <c r="H9" s="7"/>
      <c r="I9" s="8"/>
      <c r="J9" s="170" t="s">
        <v>118</v>
      </c>
      <c r="K9" s="7"/>
      <c r="L9" s="8"/>
      <c r="M9" s="182" t="s">
        <v>3</v>
      </c>
      <c r="N9" s="183"/>
      <c r="O9" s="184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74"/>
      <c r="B10" s="11" t="s">
        <v>119</v>
      </c>
      <c r="C10" s="11" t="s">
        <v>120</v>
      </c>
      <c r="D10" s="11" t="s">
        <v>121</v>
      </c>
      <c r="E10" s="11" t="s">
        <v>4</v>
      </c>
      <c r="F10" s="11" t="s">
        <v>5</v>
      </c>
      <c r="G10" s="12" t="s">
        <v>122</v>
      </c>
      <c r="H10" s="12" t="s">
        <v>123</v>
      </c>
      <c r="I10" s="12" t="s">
        <v>4</v>
      </c>
      <c r="J10" s="172" t="s">
        <v>124</v>
      </c>
      <c r="K10" s="172" t="s">
        <v>125</v>
      </c>
      <c r="L10" s="173" t="s">
        <v>5</v>
      </c>
      <c r="M10" s="174" t="s">
        <v>126</v>
      </c>
      <c r="N10" s="175" t="s">
        <v>127</v>
      </c>
      <c r="O10" s="176" t="s">
        <v>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74"/>
      <c r="B11" s="177">
        <v>4009348.0</v>
      </c>
      <c r="C11" s="177">
        <v>4539299.0</v>
      </c>
      <c r="D11" s="191" t="s">
        <v>8</v>
      </c>
      <c r="E11" s="177" t="s">
        <v>132</v>
      </c>
      <c r="F11" s="177" t="s">
        <v>13</v>
      </c>
      <c r="G11" s="23"/>
      <c r="H11" s="23"/>
      <c r="I11" s="23"/>
      <c r="J11" s="178">
        <v>6324413.0</v>
      </c>
      <c r="K11" s="192" t="s">
        <v>8</v>
      </c>
      <c r="L11" s="192" t="s">
        <v>8</v>
      </c>
      <c r="M11" s="23" t="s">
        <v>8</v>
      </c>
      <c r="N11" s="23" t="s">
        <v>8</v>
      </c>
      <c r="O11" s="23" t="s">
        <v>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6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188"/>
      <c r="N12" s="189"/>
      <c r="O12" s="18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169" t="s">
        <v>15</v>
      </c>
      <c r="B13" s="27" t="s">
        <v>1</v>
      </c>
      <c r="C13" s="7"/>
      <c r="D13" s="7"/>
      <c r="E13" s="7"/>
      <c r="F13" s="8"/>
      <c r="G13" s="28" t="s">
        <v>2</v>
      </c>
      <c r="H13" s="7"/>
      <c r="I13" s="8"/>
      <c r="J13" s="193" t="s">
        <v>118</v>
      </c>
      <c r="K13" s="7"/>
      <c r="L13" s="8"/>
      <c r="M13" s="182" t="s">
        <v>3</v>
      </c>
      <c r="N13" s="183"/>
      <c r="O13" s="184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74"/>
      <c r="B14" s="11" t="s">
        <v>119</v>
      </c>
      <c r="C14" s="11" t="s">
        <v>120</v>
      </c>
      <c r="D14" s="11" t="s">
        <v>121</v>
      </c>
      <c r="E14" s="11" t="s">
        <v>4</v>
      </c>
      <c r="F14" s="11" t="s">
        <v>5</v>
      </c>
      <c r="G14" s="12" t="s">
        <v>122</v>
      </c>
      <c r="H14" s="12" t="s">
        <v>123</v>
      </c>
      <c r="I14" s="12" t="s">
        <v>4</v>
      </c>
      <c r="J14" s="172" t="s">
        <v>124</v>
      </c>
      <c r="K14" s="172" t="s">
        <v>125</v>
      </c>
      <c r="L14" s="194" t="s">
        <v>5</v>
      </c>
      <c r="M14" s="174" t="s">
        <v>126</v>
      </c>
      <c r="N14" s="175" t="s">
        <v>127</v>
      </c>
      <c r="O14" s="176" t="s">
        <v>5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74"/>
      <c r="B15" s="177">
        <v>7.3630024E7</v>
      </c>
      <c r="C15" s="177">
        <v>7.0809867E7</v>
      </c>
      <c r="D15" s="177">
        <v>8.0002106E7</v>
      </c>
      <c r="E15" s="177" t="s">
        <v>133</v>
      </c>
      <c r="F15" s="177" t="s">
        <v>134</v>
      </c>
      <c r="G15" s="23"/>
      <c r="H15" s="23"/>
      <c r="I15" s="23"/>
      <c r="J15" s="178">
        <v>8.0002106E7</v>
      </c>
      <c r="K15" s="178">
        <v>7.3630024E7</v>
      </c>
      <c r="L15" s="179">
        <f>((K15-J15)/J15)*100</f>
        <v>-7.964892824</v>
      </c>
      <c r="M15" s="23" t="s">
        <v>8</v>
      </c>
      <c r="N15" s="23" t="s">
        <v>8</v>
      </c>
      <c r="O15" s="23" t="s">
        <v>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6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188"/>
      <c r="N16" s="189"/>
      <c r="O16" s="18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169" t="s">
        <v>19</v>
      </c>
      <c r="B17" s="27" t="s">
        <v>1</v>
      </c>
      <c r="C17" s="7"/>
      <c r="D17" s="7"/>
      <c r="E17" s="7"/>
      <c r="F17" s="8"/>
      <c r="G17" s="9"/>
      <c r="H17" s="9"/>
      <c r="I17" s="9"/>
      <c r="J17" s="193" t="s">
        <v>118</v>
      </c>
      <c r="K17" s="7"/>
      <c r="L17" s="8"/>
      <c r="M17" s="182" t="s">
        <v>3</v>
      </c>
      <c r="N17" s="183"/>
      <c r="O17" s="184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74"/>
      <c r="B18" s="11" t="s">
        <v>119</v>
      </c>
      <c r="C18" s="11" t="s">
        <v>120</v>
      </c>
      <c r="D18" s="11" t="s">
        <v>121</v>
      </c>
      <c r="E18" s="11" t="s">
        <v>4</v>
      </c>
      <c r="F18" s="11" t="s">
        <v>5</v>
      </c>
      <c r="G18" s="9"/>
      <c r="H18" s="9"/>
      <c r="I18" s="9"/>
      <c r="J18" s="172" t="s">
        <v>124</v>
      </c>
      <c r="K18" s="172" t="s">
        <v>125</v>
      </c>
      <c r="L18" s="194" t="s">
        <v>5</v>
      </c>
      <c r="M18" s="174" t="s">
        <v>126</v>
      </c>
      <c r="N18" s="175" t="s">
        <v>127</v>
      </c>
      <c r="O18" s="176" t="s">
        <v>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74"/>
      <c r="B19" s="177">
        <v>1.65656775E8</v>
      </c>
      <c r="C19" s="177">
        <v>1.60507927E8</v>
      </c>
      <c r="D19" s="177">
        <v>1.42091497E8</v>
      </c>
      <c r="E19" s="177" t="s">
        <v>135</v>
      </c>
      <c r="F19" s="177" t="s">
        <v>136</v>
      </c>
      <c r="G19" s="195"/>
      <c r="H19" s="196"/>
      <c r="I19" s="195"/>
      <c r="J19" s="178">
        <v>1.42091497E8</v>
      </c>
      <c r="K19" s="178">
        <v>1.65656775E8</v>
      </c>
      <c r="L19" s="179">
        <f>((K19-J19)/J19)*100</f>
        <v>16.58458</v>
      </c>
      <c r="M19" s="23" t="s">
        <v>8</v>
      </c>
      <c r="N19" s="23" t="s">
        <v>8</v>
      </c>
      <c r="O19" s="23" t="s">
        <v>8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63"/>
      <c r="B20" s="23"/>
      <c r="C20" s="23"/>
      <c r="D20" s="23"/>
      <c r="E20" s="23"/>
      <c r="F20" s="23"/>
      <c r="G20" s="197"/>
      <c r="H20" s="9"/>
      <c r="I20" s="189"/>
      <c r="J20" s="23"/>
      <c r="K20" s="23"/>
      <c r="L20" s="23"/>
      <c r="M20" s="23"/>
      <c r="N20" s="23"/>
      <c r="O20" s="23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69" t="s">
        <v>25</v>
      </c>
      <c r="B21" s="27" t="s">
        <v>1</v>
      </c>
      <c r="C21" s="7"/>
      <c r="D21" s="7"/>
      <c r="E21" s="7"/>
      <c r="F21" s="8"/>
      <c r="G21" s="28" t="s">
        <v>2</v>
      </c>
      <c r="H21" s="7"/>
      <c r="I21" s="8"/>
      <c r="J21" s="193" t="s">
        <v>118</v>
      </c>
      <c r="K21" s="7"/>
      <c r="L21" s="8"/>
      <c r="M21" s="182" t="s">
        <v>3</v>
      </c>
      <c r="N21" s="183"/>
      <c r="O21" s="184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74"/>
      <c r="B22" s="11" t="s">
        <v>119</v>
      </c>
      <c r="C22" s="11" t="s">
        <v>120</v>
      </c>
      <c r="D22" s="11" t="s">
        <v>121</v>
      </c>
      <c r="E22" s="11" t="s">
        <v>4</v>
      </c>
      <c r="F22" s="11" t="s">
        <v>5</v>
      </c>
      <c r="G22" s="12" t="s">
        <v>122</v>
      </c>
      <c r="H22" s="12" t="s">
        <v>123</v>
      </c>
      <c r="I22" s="12" t="s">
        <v>4</v>
      </c>
      <c r="J22" s="172" t="s">
        <v>124</v>
      </c>
      <c r="K22" s="172" t="s">
        <v>125</v>
      </c>
      <c r="L22" s="194" t="s">
        <v>5</v>
      </c>
      <c r="M22" s="174" t="s">
        <v>126</v>
      </c>
      <c r="N22" s="175" t="s">
        <v>127</v>
      </c>
      <c r="O22" s="176" t="s">
        <v>5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74"/>
      <c r="B23" s="177">
        <v>3.2536529E9</v>
      </c>
      <c r="C23" s="177">
        <v>3.197021324E9</v>
      </c>
      <c r="D23" s="177">
        <v>2.478487094E9</v>
      </c>
      <c r="E23" s="177" t="s">
        <v>137</v>
      </c>
      <c r="F23" s="177" t="s">
        <v>138</v>
      </c>
      <c r="G23" s="198"/>
      <c r="H23" s="198"/>
      <c r="I23" s="198"/>
      <c r="J23" s="178">
        <v>2.473664209E9</v>
      </c>
      <c r="K23" s="178">
        <v>3.251266146E9</v>
      </c>
      <c r="L23" s="179">
        <f>((K23-J23)/J23)*100</f>
        <v>31.4352261</v>
      </c>
      <c r="M23" s="23" t="s">
        <v>8</v>
      </c>
      <c r="N23" s="23" t="s">
        <v>8</v>
      </c>
      <c r="O23" s="23" t="s">
        <v>8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63"/>
      <c r="B24" s="23"/>
      <c r="C24" s="23"/>
      <c r="D24" s="23"/>
      <c r="E24" s="23"/>
      <c r="F24" s="23"/>
      <c r="G24" s="23"/>
      <c r="H24" s="23"/>
      <c r="I24" s="23"/>
      <c r="J24" s="199"/>
      <c r="K24" s="23"/>
      <c r="L24" s="23"/>
      <c r="M24" s="23"/>
      <c r="N24" s="23"/>
      <c r="O24" s="23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169" t="s">
        <v>31</v>
      </c>
      <c r="B25" s="27" t="s">
        <v>1</v>
      </c>
      <c r="C25" s="7"/>
      <c r="D25" s="7"/>
      <c r="E25" s="7"/>
      <c r="F25" s="8"/>
      <c r="G25" s="9"/>
      <c r="H25" s="9"/>
      <c r="I25" s="200"/>
      <c r="J25" s="201" t="s">
        <v>118</v>
      </c>
      <c r="K25" s="7"/>
      <c r="L25" s="8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74"/>
      <c r="B26" s="11" t="s">
        <v>119</v>
      </c>
      <c r="C26" s="11" t="s">
        <v>120</v>
      </c>
      <c r="D26" s="11" t="s">
        <v>121</v>
      </c>
      <c r="E26" s="11" t="s">
        <v>4</v>
      </c>
      <c r="F26" s="11" t="s">
        <v>5</v>
      </c>
      <c r="G26" s="9"/>
      <c r="H26" s="9"/>
      <c r="I26" s="9"/>
      <c r="J26" s="172" t="s">
        <v>124</v>
      </c>
      <c r="K26" s="172" t="s">
        <v>125</v>
      </c>
      <c r="L26" s="194" t="s">
        <v>5</v>
      </c>
      <c r="M26" s="202"/>
      <c r="N26" s="203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74"/>
      <c r="B27" s="177">
        <v>3.59461298E8</v>
      </c>
      <c r="C27" s="177">
        <v>3.39008485E8</v>
      </c>
      <c r="D27" s="177">
        <v>3.46130047E8</v>
      </c>
      <c r="E27" s="177" t="s">
        <v>139</v>
      </c>
      <c r="F27" s="177" t="s">
        <v>140</v>
      </c>
      <c r="G27" s="204"/>
      <c r="H27" s="204"/>
      <c r="I27" s="195"/>
      <c r="J27" s="178">
        <v>3.46130047E8</v>
      </c>
      <c r="K27" s="178">
        <v>3.59461298E8</v>
      </c>
      <c r="L27" s="179">
        <f>((K27-J27)/J27)*100</f>
        <v>3.851515093</v>
      </c>
      <c r="M27" s="202"/>
      <c r="N27" s="202"/>
      <c r="O27" s="9"/>
      <c r="P27" s="9"/>
      <c r="Q27" s="9"/>
      <c r="R27" s="9"/>
      <c r="S27" s="45"/>
      <c r="T27" s="45"/>
      <c r="U27" s="9"/>
      <c r="V27" s="9"/>
      <c r="W27" s="9"/>
      <c r="X27" s="9"/>
      <c r="Y27" s="9"/>
      <c r="Z27" s="9"/>
    </row>
    <row r="28" ht="15.75" customHeight="1">
      <c r="A28" s="63"/>
      <c r="B28" s="23"/>
      <c r="C28" s="23"/>
      <c r="D28" s="23"/>
      <c r="E28" s="23"/>
      <c r="F28" s="23"/>
      <c r="G28" s="205"/>
      <c r="H28" s="204"/>
      <c r="I28" s="195"/>
      <c r="J28" s="23"/>
      <c r="K28" s="23"/>
      <c r="L28" s="23"/>
      <c r="M28" s="202"/>
      <c r="N28" s="202"/>
      <c r="O28" s="9"/>
      <c r="P28" s="9"/>
      <c r="Q28" s="9"/>
      <c r="R28" s="9"/>
      <c r="S28" s="45"/>
      <c r="T28" s="45"/>
      <c r="U28" s="9"/>
      <c r="V28" s="9"/>
      <c r="W28" s="9"/>
      <c r="X28" s="9"/>
      <c r="Y28" s="9"/>
      <c r="Z28" s="9"/>
    </row>
    <row r="29" ht="15.75" customHeight="1">
      <c r="A29" s="169" t="s">
        <v>34</v>
      </c>
      <c r="B29" s="27" t="s">
        <v>1</v>
      </c>
      <c r="C29" s="7"/>
      <c r="D29" s="7"/>
      <c r="E29" s="7"/>
      <c r="F29" s="8"/>
      <c r="G29" s="204"/>
      <c r="H29" s="204"/>
      <c r="I29" s="195"/>
      <c r="J29" s="193" t="s">
        <v>118</v>
      </c>
      <c r="K29" s="7"/>
      <c r="L29" s="8"/>
      <c r="M29" s="202"/>
      <c r="N29" s="202"/>
      <c r="O29" s="9"/>
      <c r="P29" s="9"/>
      <c r="Q29" s="9"/>
      <c r="R29" s="9"/>
      <c r="S29" s="45"/>
      <c r="T29" s="45"/>
      <c r="U29" s="9"/>
      <c r="V29" s="9"/>
      <c r="W29" s="9"/>
      <c r="X29" s="9"/>
      <c r="Y29" s="9"/>
      <c r="Z29" s="9"/>
    </row>
    <row r="30" ht="15.75" customHeight="1">
      <c r="A30" s="74"/>
      <c r="B30" s="11" t="s">
        <v>119</v>
      </c>
      <c r="C30" s="11" t="s">
        <v>120</v>
      </c>
      <c r="D30" s="11" t="s">
        <v>121</v>
      </c>
      <c r="E30" s="11" t="s">
        <v>4</v>
      </c>
      <c r="F30" s="11" t="s">
        <v>5</v>
      </c>
      <c r="G30" s="204"/>
      <c r="H30" s="204"/>
      <c r="I30" s="195"/>
      <c r="J30" s="172" t="s">
        <v>124</v>
      </c>
      <c r="K30" s="172" t="s">
        <v>125</v>
      </c>
      <c r="L30" s="194" t="s">
        <v>5</v>
      </c>
      <c r="M30" s="202"/>
      <c r="N30" s="202"/>
      <c r="O30" s="9"/>
      <c r="P30" s="9"/>
      <c r="Q30" s="9"/>
      <c r="R30" s="9"/>
      <c r="S30" s="45"/>
      <c r="T30" s="45"/>
      <c r="U30" s="9"/>
      <c r="V30" s="9"/>
      <c r="W30" s="9"/>
      <c r="X30" s="9"/>
      <c r="Y30" s="9"/>
      <c r="Z30" s="9"/>
    </row>
    <row r="31" ht="15.75" customHeight="1">
      <c r="A31" s="74"/>
      <c r="B31" s="177">
        <v>9.59445696E8</v>
      </c>
      <c r="C31" s="177">
        <v>9.38341187E8</v>
      </c>
      <c r="D31" s="177">
        <v>7.30799473E8</v>
      </c>
      <c r="E31" s="177" t="s">
        <v>141</v>
      </c>
      <c r="F31" s="177" t="s">
        <v>142</v>
      </c>
      <c r="G31" s="204"/>
      <c r="H31" s="204"/>
      <c r="I31" s="195"/>
      <c r="J31" s="178">
        <v>7.30799473E8</v>
      </c>
      <c r="K31" s="178">
        <v>9.59445696E8</v>
      </c>
      <c r="L31" s="179">
        <f>((K31-J31)/J31)*100</f>
        <v>31.28713573</v>
      </c>
      <c r="M31" s="202"/>
      <c r="N31" s="202"/>
      <c r="O31" s="9"/>
      <c r="P31" s="9"/>
      <c r="Q31" s="9"/>
      <c r="R31" s="9"/>
      <c r="S31" s="45"/>
      <c r="T31" s="45"/>
      <c r="U31" s="9"/>
      <c r="V31" s="9"/>
      <c r="W31" s="9"/>
      <c r="X31" s="9"/>
      <c r="Y31" s="9"/>
      <c r="Z31" s="9"/>
    </row>
    <row r="32" ht="15.75" customHeight="1">
      <c r="A32" s="63"/>
      <c r="B32" s="23"/>
      <c r="C32" s="23"/>
      <c r="D32" s="23"/>
      <c r="E32" s="23"/>
      <c r="F32" s="23"/>
      <c r="G32" s="204"/>
      <c r="H32" s="204"/>
      <c r="I32" s="195"/>
      <c r="J32" s="23"/>
      <c r="K32" s="23"/>
      <c r="L32" s="23"/>
      <c r="M32" s="9"/>
      <c r="N32" s="9"/>
      <c r="O32" s="9"/>
      <c r="P32" s="9"/>
      <c r="Q32" s="9"/>
      <c r="R32" s="9"/>
      <c r="S32" s="45"/>
      <c r="T32" s="45"/>
      <c r="U32" s="9"/>
      <c r="V32" s="9"/>
      <c r="W32" s="9"/>
      <c r="X32" s="9"/>
      <c r="Y32" s="9"/>
      <c r="Z32" s="9"/>
    </row>
    <row r="33" ht="15.75" customHeight="1">
      <c r="A33" s="169" t="s">
        <v>37</v>
      </c>
      <c r="B33" s="27" t="s">
        <v>1</v>
      </c>
      <c r="C33" s="7"/>
      <c r="D33" s="7"/>
      <c r="E33" s="7"/>
      <c r="F33" s="8"/>
      <c r="G33" s="204"/>
      <c r="H33" s="204"/>
      <c r="I33" s="195"/>
      <c r="J33" s="193" t="s">
        <v>118</v>
      </c>
      <c r="K33" s="7"/>
      <c r="L33" s="8"/>
      <c r="M33" s="202"/>
      <c r="N33" s="202"/>
      <c r="O33" s="9"/>
      <c r="P33" s="9"/>
      <c r="Q33" s="9"/>
      <c r="R33" s="9"/>
      <c r="S33" s="45"/>
      <c r="T33" s="45"/>
      <c r="U33" s="9"/>
      <c r="V33" s="9"/>
      <c r="W33" s="9"/>
      <c r="X33" s="9"/>
      <c r="Y33" s="9"/>
      <c r="Z33" s="9"/>
    </row>
    <row r="34" ht="15.75" customHeight="1">
      <c r="A34" s="74"/>
      <c r="B34" s="11" t="s">
        <v>119</v>
      </c>
      <c r="C34" s="11" t="s">
        <v>120</v>
      </c>
      <c r="D34" s="11" t="s">
        <v>121</v>
      </c>
      <c r="E34" s="11" t="s">
        <v>4</v>
      </c>
      <c r="F34" s="11" t="s">
        <v>5</v>
      </c>
      <c r="G34" s="204"/>
      <c r="H34" s="204"/>
      <c r="I34" s="195"/>
      <c r="J34" s="172" t="s">
        <v>124</v>
      </c>
      <c r="K34" s="172" t="s">
        <v>125</v>
      </c>
      <c r="L34" s="194" t="s">
        <v>5</v>
      </c>
      <c r="M34" s="9"/>
      <c r="N34" s="9"/>
      <c r="O34" s="47"/>
      <c r="P34" s="9"/>
      <c r="Q34" s="9"/>
      <c r="R34" s="9"/>
      <c r="S34" s="45"/>
      <c r="T34" s="45"/>
      <c r="U34" s="9"/>
      <c r="V34" s="9"/>
      <c r="W34" s="9"/>
      <c r="X34" s="9"/>
      <c r="Y34" s="9"/>
      <c r="Z34" s="9"/>
    </row>
    <row r="35" ht="15.75" customHeight="1">
      <c r="A35" s="74"/>
      <c r="B35" s="177">
        <v>1.2487607E7</v>
      </c>
      <c r="C35" s="177">
        <v>1.1091136E7</v>
      </c>
      <c r="D35" s="177">
        <v>2.6497047E7</v>
      </c>
      <c r="E35" s="177" t="s">
        <v>143</v>
      </c>
      <c r="F35" s="185" t="s">
        <v>144</v>
      </c>
      <c r="G35" s="204"/>
      <c r="H35" s="205"/>
      <c r="I35" s="195"/>
      <c r="J35" s="178">
        <v>2.6497047E7</v>
      </c>
      <c r="K35" s="178">
        <v>1.2487607E7</v>
      </c>
      <c r="L35" s="206" t="s">
        <v>145</v>
      </c>
      <c r="M35" s="9"/>
      <c r="N35" s="9"/>
      <c r="O35" s="45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63"/>
      <c r="B36" s="23"/>
      <c r="C36" s="23"/>
      <c r="D36" s="23"/>
      <c r="E36" s="23"/>
      <c r="F36" s="23"/>
      <c r="G36" s="207"/>
      <c r="H36" s="207"/>
      <c r="I36" s="196"/>
      <c r="J36" s="23"/>
      <c r="K36" s="23"/>
      <c r="L36" s="23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169" t="s">
        <v>40</v>
      </c>
      <c r="B37" s="27" t="s">
        <v>1</v>
      </c>
      <c r="C37" s="7"/>
      <c r="D37" s="7"/>
      <c r="E37" s="7"/>
      <c r="F37" s="8"/>
      <c r="G37" s="207"/>
      <c r="H37" s="207"/>
      <c r="I37" s="196"/>
      <c r="J37" s="193" t="s">
        <v>118</v>
      </c>
      <c r="K37" s="7"/>
      <c r="L37" s="8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74"/>
      <c r="B38" s="11" t="s">
        <v>119</v>
      </c>
      <c r="C38" s="11" t="s">
        <v>120</v>
      </c>
      <c r="D38" s="11" t="s">
        <v>121</v>
      </c>
      <c r="E38" s="11" t="s">
        <v>4</v>
      </c>
      <c r="F38" s="11" t="s">
        <v>5</v>
      </c>
      <c r="G38" s="9"/>
      <c r="H38" s="9"/>
      <c r="I38" s="9"/>
      <c r="J38" s="172" t="s">
        <v>124</v>
      </c>
      <c r="K38" s="172" t="s">
        <v>125</v>
      </c>
      <c r="L38" s="194" t="s">
        <v>5</v>
      </c>
      <c r="M38" s="9"/>
      <c r="N38" s="9"/>
      <c r="O38" s="9"/>
      <c r="P38" s="9"/>
      <c r="Q38" s="9"/>
      <c r="R38" s="47"/>
      <c r="S38" s="9"/>
      <c r="T38" s="9"/>
      <c r="U38" s="45"/>
      <c r="V38" s="9"/>
      <c r="W38" s="9"/>
      <c r="X38" s="9"/>
      <c r="Y38" s="9"/>
      <c r="Z38" s="9"/>
    </row>
    <row r="39" ht="15.75" customHeight="1">
      <c r="A39" s="74"/>
      <c r="B39" s="177">
        <v>2.3175647E7</v>
      </c>
      <c r="C39" s="177">
        <v>2.2290816E7</v>
      </c>
      <c r="D39" s="177">
        <v>4.1228212E7</v>
      </c>
      <c r="E39" s="177" t="s">
        <v>146</v>
      </c>
      <c r="F39" s="185" t="s">
        <v>147</v>
      </c>
      <c r="G39" s="195"/>
      <c r="H39" s="196"/>
      <c r="I39" s="195"/>
      <c r="J39" s="178">
        <v>4.1228212E7</v>
      </c>
      <c r="K39" s="187">
        <v>2.3175647E7</v>
      </c>
      <c r="L39" s="206" t="s">
        <v>148</v>
      </c>
      <c r="M39" s="195"/>
      <c r="N39" s="195"/>
      <c r="O39" s="195"/>
      <c r="P39" s="9"/>
      <c r="Q39" s="9"/>
      <c r="R39" s="47"/>
      <c r="S39" s="9"/>
      <c r="T39" s="9"/>
      <c r="U39" s="45"/>
      <c r="V39" s="9"/>
      <c r="W39" s="9"/>
      <c r="X39" s="9"/>
      <c r="Y39" s="9"/>
      <c r="Z39" s="9"/>
    </row>
    <row r="40" ht="15.75" customHeight="1">
      <c r="A40" s="63"/>
      <c r="B40" s="23"/>
      <c r="C40" s="23"/>
      <c r="D40" s="23"/>
      <c r="E40" s="23"/>
      <c r="F40" s="23"/>
      <c r="G40" s="195"/>
      <c r="H40" s="195"/>
      <c r="I40" s="195"/>
      <c r="J40" s="23"/>
      <c r="K40" s="23"/>
      <c r="L40" s="23"/>
      <c r="M40" s="23"/>
      <c r="N40" s="23"/>
      <c r="O40" s="23"/>
      <c r="P40" s="9"/>
      <c r="Q40" s="9"/>
      <c r="R40" s="47"/>
      <c r="S40" s="9"/>
      <c r="T40" s="9"/>
      <c r="U40" s="45"/>
      <c r="V40" s="9"/>
      <c r="W40" s="9"/>
      <c r="X40" s="9"/>
      <c r="Y40" s="9"/>
      <c r="Z40" s="9"/>
    </row>
    <row r="41" ht="15.75" customHeight="1">
      <c r="A41" s="169" t="s">
        <v>43</v>
      </c>
      <c r="B41" s="27" t="s">
        <v>1</v>
      </c>
      <c r="C41" s="7"/>
      <c r="D41" s="7"/>
      <c r="E41" s="7"/>
      <c r="F41" s="8"/>
      <c r="G41" s="208" t="s">
        <v>2</v>
      </c>
      <c r="H41" s="183"/>
      <c r="I41" s="184"/>
      <c r="J41" s="9"/>
      <c r="K41" s="9"/>
      <c r="L41" s="209"/>
      <c r="M41" s="210" t="s">
        <v>3</v>
      </c>
      <c r="N41" s="7"/>
      <c r="O41" s="8"/>
      <c r="P41" s="9"/>
      <c r="Q41" s="9"/>
      <c r="R41" s="47"/>
      <c r="S41" s="9"/>
      <c r="T41" s="9"/>
      <c r="U41" s="45"/>
      <c r="V41" s="9"/>
      <c r="W41" s="9"/>
      <c r="X41" s="9"/>
      <c r="Y41" s="9"/>
      <c r="Z41" s="9"/>
    </row>
    <row r="42" ht="15.75" customHeight="1">
      <c r="A42" s="74"/>
      <c r="B42" s="11" t="s">
        <v>119</v>
      </c>
      <c r="C42" s="11" t="s">
        <v>120</v>
      </c>
      <c r="D42" s="11" t="s">
        <v>121</v>
      </c>
      <c r="E42" s="11" t="s">
        <v>4</v>
      </c>
      <c r="F42" s="11" t="s">
        <v>5</v>
      </c>
      <c r="G42" s="12" t="s">
        <v>119</v>
      </c>
      <c r="H42" s="12" t="s">
        <v>120</v>
      </c>
      <c r="I42" s="12" t="s">
        <v>4</v>
      </c>
      <c r="J42" s="9"/>
      <c r="K42" s="9"/>
      <c r="L42" s="209"/>
      <c r="M42" s="174" t="s">
        <v>124</v>
      </c>
      <c r="N42" s="174" t="s">
        <v>124</v>
      </c>
      <c r="O42" s="173" t="s">
        <v>5</v>
      </c>
      <c r="P42" s="9"/>
      <c r="Q42" s="9"/>
      <c r="R42" s="47"/>
      <c r="S42" s="9"/>
      <c r="T42" s="9"/>
      <c r="U42" s="45"/>
      <c r="V42" s="9"/>
      <c r="W42" s="9"/>
      <c r="X42" s="9"/>
      <c r="Y42" s="9"/>
      <c r="Z42" s="9"/>
    </row>
    <row r="43" ht="15.75" customHeight="1">
      <c r="A43" s="63"/>
      <c r="B43" s="177">
        <v>7.5806768E7</v>
      </c>
      <c r="C43" s="177">
        <v>8.0535328E7</v>
      </c>
      <c r="D43" s="177">
        <v>4.4400916E7</v>
      </c>
      <c r="E43" s="177" t="s">
        <v>149</v>
      </c>
      <c r="F43" s="177" t="s">
        <v>150</v>
      </c>
      <c r="G43" s="23">
        <v>7.3704377E7</v>
      </c>
      <c r="H43" s="23">
        <v>8.4904993E7</v>
      </c>
      <c r="I43" s="23" t="s">
        <v>151</v>
      </c>
      <c r="J43" s="195"/>
      <c r="K43" s="195"/>
      <c r="L43" s="211"/>
      <c r="M43" s="192" t="s">
        <v>8</v>
      </c>
      <c r="N43" s="192" t="s">
        <v>8</v>
      </c>
      <c r="O43" s="192" t="s">
        <v>8</v>
      </c>
      <c r="P43" s="9"/>
      <c r="Q43" s="9"/>
      <c r="R43" s="47"/>
      <c r="S43" s="9"/>
      <c r="T43" s="9"/>
      <c r="U43" s="45"/>
      <c r="V43" s="9"/>
      <c r="W43" s="9"/>
      <c r="X43" s="9"/>
      <c r="Y43" s="9"/>
      <c r="Z43" s="9"/>
    </row>
    <row r="44" ht="15.75" customHeight="1">
      <c r="A44" s="9"/>
      <c r="B44" s="23"/>
      <c r="C44" s="23"/>
      <c r="D44" s="23"/>
      <c r="E44" s="23"/>
      <c r="F44" s="23"/>
      <c r="G44" s="23"/>
      <c r="H44" s="23"/>
      <c r="I44" s="23"/>
      <c r="J44" s="9"/>
      <c r="K44" s="9"/>
      <c r="L44" s="9"/>
      <c r="M44" s="9"/>
      <c r="N44" s="9"/>
      <c r="O44" s="9"/>
      <c r="P44" s="9"/>
      <c r="Q44" s="9"/>
      <c r="R44" s="47"/>
      <c r="S44" s="9"/>
      <c r="T44" s="9"/>
      <c r="U44" s="45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47"/>
      <c r="S45" s="9"/>
      <c r="T45" s="9"/>
      <c r="U45" s="45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47"/>
      <c r="S46" s="9"/>
      <c r="T46" s="9"/>
      <c r="U46" s="45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47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47"/>
      <c r="D49" s="9"/>
      <c r="E49" s="9"/>
      <c r="F49" s="9"/>
      <c r="G49" s="9"/>
      <c r="H49" s="9"/>
      <c r="I49" s="9"/>
      <c r="J49" s="9"/>
      <c r="K49" s="9"/>
      <c r="L49" s="9"/>
      <c r="M49" s="9"/>
      <c r="N49" s="45"/>
      <c r="O49" s="45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47"/>
      <c r="D50" s="9"/>
      <c r="E50" s="9"/>
      <c r="F50" s="9"/>
      <c r="G50" s="9"/>
      <c r="H50" s="9"/>
      <c r="I50" s="9"/>
      <c r="J50" s="9"/>
      <c r="K50" s="9"/>
      <c r="L50" s="9"/>
      <c r="M50" s="9"/>
      <c r="N50" s="45"/>
      <c r="O50" s="45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47"/>
      <c r="D51" s="9"/>
      <c r="E51" s="9"/>
      <c r="F51" s="9"/>
      <c r="G51" s="9"/>
      <c r="H51" s="9"/>
      <c r="I51" s="9"/>
      <c r="J51" s="9"/>
      <c r="K51" s="9"/>
      <c r="L51" s="9"/>
      <c r="M51" s="9"/>
      <c r="N51" s="45"/>
      <c r="O51" s="45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47"/>
      <c r="D52" s="9"/>
      <c r="E52" s="9"/>
      <c r="F52" s="9"/>
      <c r="G52" s="9"/>
      <c r="H52" s="9"/>
      <c r="I52" s="9"/>
      <c r="J52" s="47"/>
      <c r="K52" s="9"/>
      <c r="L52" s="9"/>
      <c r="M52" s="45"/>
      <c r="N52" s="45"/>
      <c r="O52" s="45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47"/>
      <c r="D53" s="9"/>
      <c r="E53" s="9"/>
      <c r="F53" s="9"/>
      <c r="G53" s="9"/>
      <c r="H53" s="9"/>
      <c r="I53" s="9"/>
      <c r="J53" s="9"/>
      <c r="K53" s="9"/>
      <c r="L53" s="9"/>
      <c r="M53" s="45"/>
      <c r="N53" s="45"/>
      <c r="O53" s="45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47"/>
      <c r="D54" s="9"/>
      <c r="E54" s="9"/>
      <c r="F54" s="9"/>
      <c r="G54" s="9"/>
      <c r="H54" s="9"/>
      <c r="I54" s="9"/>
      <c r="J54" s="9"/>
      <c r="K54" s="9"/>
      <c r="L54" s="9"/>
      <c r="M54" s="45"/>
      <c r="N54" s="45"/>
      <c r="O54" s="45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47"/>
      <c r="D55" s="9"/>
      <c r="E55" s="9"/>
      <c r="F55" s="9"/>
      <c r="G55" s="9"/>
      <c r="H55" s="9"/>
      <c r="I55" s="9"/>
      <c r="J55" s="9"/>
      <c r="K55" s="9"/>
      <c r="L55" s="9"/>
      <c r="M55" s="45"/>
      <c r="N55" s="45"/>
      <c r="O55" s="45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47"/>
      <c r="D56" s="9"/>
      <c r="E56" s="9"/>
      <c r="F56" s="9"/>
      <c r="G56" s="9"/>
      <c r="H56" s="9"/>
      <c r="I56" s="9"/>
      <c r="J56" s="9"/>
      <c r="K56" s="9"/>
      <c r="L56" s="9"/>
      <c r="M56" s="45"/>
      <c r="N56" s="45"/>
      <c r="O56" s="45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47"/>
      <c r="D57" s="9"/>
      <c r="E57" s="9"/>
      <c r="F57" s="9"/>
      <c r="G57" s="9"/>
      <c r="H57" s="9"/>
      <c r="I57" s="9"/>
      <c r="J57" s="9"/>
      <c r="K57" s="9"/>
      <c r="L57" s="9"/>
      <c r="M57" s="45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47"/>
      <c r="D58" s="9"/>
      <c r="E58" s="9"/>
      <c r="F58" s="9"/>
      <c r="G58" s="9"/>
      <c r="H58" s="9"/>
      <c r="I58" s="9"/>
      <c r="J58" s="9"/>
      <c r="K58" s="47"/>
      <c r="L58" s="9"/>
      <c r="M58" s="45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47"/>
      <c r="D59" s="9"/>
      <c r="E59" s="9"/>
      <c r="F59" s="9"/>
      <c r="G59" s="9"/>
      <c r="H59" s="9"/>
      <c r="I59" s="9"/>
      <c r="J59" s="9"/>
      <c r="K59" s="47"/>
      <c r="L59" s="9"/>
      <c r="M59" s="45"/>
      <c r="N59" s="45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47"/>
      <c r="D60" s="9"/>
      <c r="E60" s="9"/>
      <c r="F60" s="9"/>
      <c r="G60" s="9"/>
      <c r="H60" s="9"/>
      <c r="I60" s="9"/>
      <c r="J60" s="9"/>
      <c r="K60" s="47"/>
      <c r="L60" s="9"/>
      <c r="M60" s="9"/>
      <c r="N60" s="45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47"/>
      <c r="D61" s="9"/>
      <c r="E61" s="9"/>
      <c r="F61" s="9"/>
      <c r="G61" s="9"/>
      <c r="H61" s="9"/>
      <c r="I61" s="9"/>
      <c r="J61" s="9"/>
      <c r="K61" s="47"/>
      <c r="L61" s="9"/>
      <c r="M61" s="9"/>
      <c r="N61" s="45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47"/>
      <c r="D62" s="9"/>
      <c r="E62" s="9"/>
      <c r="F62" s="9"/>
      <c r="G62" s="9"/>
      <c r="H62" s="9"/>
      <c r="I62" s="9"/>
      <c r="J62" s="9"/>
      <c r="K62" s="9"/>
      <c r="L62" s="9"/>
      <c r="M62" s="9"/>
      <c r="N62" s="45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47"/>
      <c r="D63" s="9"/>
      <c r="E63" s="9"/>
      <c r="F63" s="9"/>
      <c r="G63" s="9"/>
      <c r="H63" s="9"/>
      <c r="I63" s="9"/>
      <c r="J63" s="9"/>
      <c r="K63" s="9"/>
      <c r="L63" s="9"/>
      <c r="M63" s="9"/>
      <c r="N63" s="45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47"/>
      <c r="D64" s="9"/>
      <c r="E64" s="9"/>
      <c r="F64" s="9"/>
      <c r="G64" s="9"/>
      <c r="H64" s="9"/>
      <c r="I64" s="9"/>
      <c r="J64" s="9"/>
      <c r="K64" s="9"/>
      <c r="L64" s="9"/>
      <c r="M64" s="9"/>
      <c r="N64" s="45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47"/>
      <c r="D65" s="9"/>
      <c r="E65" s="9"/>
      <c r="F65" s="9"/>
      <c r="G65" s="9"/>
      <c r="H65" s="9"/>
      <c r="I65" s="9"/>
      <c r="J65" s="9"/>
      <c r="K65" s="9"/>
      <c r="L65" s="9"/>
      <c r="M65" s="9"/>
      <c r="N65" s="45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45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47"/>
      <c r="L67" s="9"/>
      <c r="M67" s="9"/>
      <c r="N67" s="45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5">
    <mergeCell ref="B37:F37"/>
    <mergeCell ref="J37:L37"/>
    <mergeCell ref="A41:A43"/>
    <mergeCell ref="B41:F41"/>
    <mergeCell ref="G41:I41"/>
    <mergeCell ref="M41:O41"/>
    <mergeCell ref="A29:A32"/>
    <mergeCell ref="B29:F29"/>
    <mergeCell ref="J29:L29"/>
    <mergeCell ref="A33:A36"/>
    <mergeCell ref="B33:F33"/>
    <mergeCell ref="J33:L33"/>
    <mergeCell ref="A37:A40"/>
    <mergeCell ref="G5:I5"/>
    <mergeCell ref="J5:L5"/>
    <mergeCell ref="A1:A4"/>
    <mergeCell ref="B1:F1"/>
    <mergeCell ref="G1:I1"/>
    <mergeCell ref="J1:L1"/>
    <mergeCell ref="M1:O1"/>
    <mergeCell ref="B5:F5"/>
    <mergeCell ref="M5:O5"/>
    <mergeCell ref="B13:F13"/>
    <mergeCell ref="G13:I13"/>
    <mergeCell ref="J13:L13"/>
    <mergeCell ref="M13:O13"/>
    <mergeCell ref="J17:L17"/>
    <mergeCell ref="M17:O17"/>
    <mergeCell ref="J21:L21"/>
    <mergeCell ref="M21:O21"/>
    <mergeCell ref="J25:L25"/>
    <mergeCell ref="A5:A8"/>
    <mergeCell ref="A9:A12"/>
    <mergeCell ref="B9:F9"/>
    <mergeCell ref="G9:I9"/>
    <mergeCell ref="J9:L9"/>
    <mergeCell ref="M9:O9"/>
    <mergeCell ref="A13:A16"/>
    <mergeCell ref="A17:A20"/>
    <mergeCell ref="B17:F17"/>
    <mergeCell ref="A21:A24"/>
    <mergeCell ref="B21:F21"/>
    <mergeCell ref="G21:I21"/>
    <mergeCell ref="A25:A28"/>
    <mergeCell ref="B25:F2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2" width="21.88"/>
    <col customWidth="1" min="3" max="3" width="19.63"/>
    <col customWidth="1" min="4" max="4" width="20.13"/>
    <col customWidth="1" min="5" max="5" width="15.38"/>
    <col customWidth="1" min="6" max="6" width="13.88"/>
    <col customWidth="1" min="7" max="7" width="20.13"/>
    <col customWidth="1" min="8" max="8" width="19.63"/>
    <col customWidth="1" min="9" max="9" width="14.63"/>
    <col customWidth="1" min="10" max="11" width="18.5"/>
    <col customWidth="1" min="12" max="12" width="14.13"/>
    <col customWidth="1" min="13" max="13" width="15.5"/>
    <col customWidth="1" min="14" max="14" width="18.5"/>
    <col customWidth="1" min="15" max="15" width="14.13"/>
    <col customWidth="1" min="18" max="18" width="30.0"/>
  </cols>
  <sheetData>
    <row r="1" ht="15.75" customHeight="1">
      <c r="A1" s="169" t="s">
        <v>0</v>
      </c>
      <c r="B1" s="27" t="s">
        <v>1</v>
      </c>
      <c r="C1" s="7"/>
      <c r="D1" s="7"/>
      <c r="E1" s="7"/>
      <c r="F1" s="8"/>
      <c r="G1" s="28" t="s">
        <v>2</v>
      </c>
      <c r="H1" s="7"/>
      <c r="I1" s="8"/>
      <c r="J1" s="170" t="s">
        <v>118</v>
      </c>
      <c r="K1" s="7"/>
      <c r="L1" s="8"/>
      <c r="M1" s="171" t="s">
        <v>3</v>
      </c>
      <c r="N1" s="7"/>
      <c r="O1" s="8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74"/>
      <c r="B2" s="11" t="s">
        <v>119</v>
      </c>
      <c r="C2" s="11" t="s">
        <v>120</v>
      </c>
      <c r="D2" s="11" t="s">
        <v>121</v>
      </c>
      <c r="E2" s="11" t="s">
        <v>4</v>
      </c>
      <c r="F2" s="11" t="s">
        <v>5</v>
      </c>
      <c r="G2" s="12" t="s">
        <v>152</v>
      </c>
      <c r="H2" s="12" t="s">
        <v>122</v>
      </c>
      <c r="I2" s="12" t="s">
        <v>4</v>
      </c>
      <c r="J2" s="172" t="s">
        <v>153</v>
      </c>
      <c r="K2" s="172" t="s">
        <v>154</v>
      </c>
      <c r="L2" s="173" t="s">
        <v>5</v>
      </c>
      <c r="M2" s="174" t="s">
        <v>124</v>
      </c>
      <c r="N2" s="175" t="s">
        <v>125</v>
      </c>
      <c r="O2" s="176" t="s">
        <v>5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74"/>
      <c r="B3" s="212">
        <v>1.02935041E8</v>
      </c>
      <c r="C3" s="212">
        <v>4.3473856E7</v>
      </c>
      <c r="D3" s="213"/>
      <c r="E3" s="212" t="s">
        <v>155</v>
      </c>
      <c r="F3" s="212" t="s">
        <v>13</v>
      </c>
      <c r="G3" s="23"/>
      <c r="H3" s="9"/>
      <c r="I3" s="9"/>
      <c r="J3" s="214">
        <v>4.3473856E7</v>
      </c>
      <c r="K3" s="214" t="s">
        <v>8</v>
      </c>
      <c r="L3" s="215" t="s">
        <v>8</v>
      </c>
      <c r="M3" s="23" t="s">
        <v>8</v>
      </c>
      <c r="N3" s="23" t="s">
        <v>8</v>
      </c>
      <c r="O3" s="23" t="s">
        <v>8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63"/>
      <c r="B4" s="23"/>
      <c r="C4" s="23"/>
      <c r="D4" s="23"/>
      <c r="E4" s="23"/>
      <c r="F4" s="23"/>
      <c r="G4" s="24"/>
      <c r="H4" s="24"/>
      <c r="I4" s="24"/>
      <c r="J4" s="23"/>
      <c r="K4" s="23"/>
      <c r="L4" s="23"/>
      <c r="M4" s="180"/>
      <c r="N4" s="181"/>
      <c r="O4" s="181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169" t="s">
        <v>9</v>
      </c>
      <c r="B5" s="27" t="s">
        <v>1</v>
      </c>
      <c r="C5" s="7"/>
      <c r="D5" s="7"/>
      <c r="E5" s="7"/>
      <c r="F5" s="8"/>
      <c r="G5" s="28" t="s">
        <v>2</v>
      </c>
      <c r="H5" s="7"/>
      <c r="I5" s="8"/>
      <c r="J5" s="170" t="s">
        <v>118</v>
      </c>
      <c r="K5" s="7"/>
      <c r="L5" s="8"/>
      <c r="M5" s="182" t="s">
        <v>3</v>
      </c>
      <c r="N5" s="183"/>
      <c r="O5" s="184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74"/>
      <c r="B6" s="11" t="s">
        <v>156</v>
      </c>
      <c r="C6" s="11" t="s">
        <v>119</v>
      </c>
      <c r="D6" s="11" t="s">
        <v>157</v>
      </c>
      <c r="E6" s="11" t="s">
        <v>4</v>
      </c>
      <c r="F6" s="11" t="s">
        <v>5</v>
      </c>
      <c r="G6" s="12" t="s">
        <v>152</v>
      </c>
      <c r="H6" s="12" t="s">
        <v>122</v>
      </c>
      <c r="I6" s="12" t="s">
        <v>4</v>
      </c>
      <c r="J6" s="172" t="s">
        <v>153</v>
      </c>
      <c r="K6" s="172" t="s">
        <v>154</v>
      </c>
      <c r="L6" s="173" t="s">
        <v>5</v>
      </c>
      <c r="M6" s="174" t="s">
        <v>124</v>
      </c>
      <c r="N6" s="175" t="s">
        <v>125</v>
      </c>
      <c r="O6" s="176" t="s">
        <v>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74"/>
      <c r="B7" s="212">
        <v>833436.0</v>
      </c>
      <c r="C7" s="212">
        <v>755095.0</v>
      </c>
      <c r="D7" s="212">
        <v>156583.0</v>
      </c>
      <c r="E7" s="212" t="s">
        <v>158</v>
      </c>
      <c r="F7" s="212" t="s">
        <v>159</v>
      </c>
      <c r="G7" s="23"/>
      <c r="H7" s="23"/>
      <c r="I7" s="186"/>
      <c r="J7" s="214">
        <v>156583.0</v>
      </c>
      <c r="K7" s="214">
        <v>833436.0</v>
      </c>
      <c r="L7" s="179">
        <f>((K7-J7)/J7)*100</f>
        <v>432.2646775</v>
      </c>
      <c r="M7" s="23" t="s">
        <v>8</v>
      </c>
      <c r="N7" s="23" t="s">
        <v>8</v>
      </c>
      <c r="O7" s="23" t="s">
        <v>8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6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188"/>
      <c r="N8" s="189"/>
      <c r="O8" s="18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190" t="s">
        <v>10</v>
      </c>
      <c r="B9" s="27" t="s">
        <v>1</v>
      </c>
      <c r="C9" s="7"/>
      <c r="D9" s="7"/>
      <c r="E9" s="7"/>
      <c r="F9" s="8"/>
      <c r="G9" s="28" t="s">
        <v>2</v>
      </c>
      <c r="H9" s="7"/>
      <c r="I9" s="8"/>
      <c r="J9" s="170" t="s">
        <v>118</v>
      </c>
      <c r="K9" s="7"/>
      <c r="L9" s="8"/>
      <c r="M9" s="182" t="s">
        <v>3</v>
      </c>
      <c r="N9" s="183"/>
      <c r="O9" s="184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74"/>
      <c r="B10" s="11" t="s">
        <v>156</v>
      </c>
      <c r="C10" s="11" t="s">
        <v>119</v>
      </c>
      <c r="D10" s="11" t="s">
        <v>157</v>
      </c>
      <c r="E10" s="11" t="s">
        <v>4</v>
      </c>
      <c r="F10" s="11" t="s">
        <v>5</v>
      </c>
      <c r="G10" s="12" t="s">
        <v>152</v>
      </c>
      <c r="H10" s="12" t="s">
        <v>122</v>
      </c>
      <c r="I10" s="12" t="s">
        <v>4</v>
      </c>
      <c r="J10" s="172" t="s">
        <v>153</v>
      </c>
      <c r="K10" s="172" t="s">
        <v>154</v>
      </c>
      <c r="L10" s="173" t="s">
        <v>5</v>
      </c>
      <c r="M10" s="174" t="s">
        <v>124</v>
      </c>
      <c r="N10" s="175" t="s">
        <v>125</v>
      </c>
      <c r="O10" s="176" t="s">
        <v>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74"/>
      <c r="B11" s="212">
        <v>3025209.0</v>
      </c>
      <c r="C11" s="212">
        <v>4009348.0</v>
      </c>
      <c r="D11" s="213"/>
      <c r="E11" s="216" t="s">
        <v>160</v>
      </c>
      <c r="F11" s="212" t="s">
        <v>13</v>
      </c>
      <c r="G11" s="23"/>
      <c r="H11" s="23"/>
      <c r="I11" s="186"/>
      <c r="J11" s="214">
        <v>6481895.0</v>
      </c>
      <c r="K11" s="214" t="s">
        <v>8</v>
      </c>
      <c r="L11" s="215" t="s">
        <v>8</v>
      </c>
      <c r="M11" s="23" t="s">
        <v>8</v>
      </c>
      <c r="N11" s="23" t="s">
        <v>8</v>
      </c>
      <c r="O11" s="23" t="s">
        <v>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6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188"/>
      <c r="N12" s="189"/>
      <c r="O12" s="18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169" t="s">
        <v>15</v>
      </c>
      <c r="B13" s="27" t="s">
        <v>1</v>
      </c>
      <c r="C13" s="7"/>
      <c r="D13" s="7"/>
      <c r="E13" s="7"/>
      <c r="F13" s="8"/>
      <c r="G13" s="28" t="s">
        <v>2</v>
      </c>
      <c r="H13" s="7"/>
      <c r="I13" s="8"/>
      <c r="J13" s="193" t="s">
        <v>118</v>
      </c>
      <c r="K13" s="7"/>
      <c r="L13" s="8"/>
      <c r="M13" s="182" t="s">
        <v>3</v>
      </c>
      <c r="N13" s="183"/>
      <c r="O13" s="184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74"/>
      <c r="B14" s="11" t="s">
        <v>156</v>
      </c>
      <c r="C14" s="11" t="s">
        <v>119</v>
      </c>
      <c r="D14" s="11" t="s">
        <v>157</v>
      </c>
      <c r="E14" s="11" t="s">
        <v>4</v>
      </c>
      <c r="F14" s="11" t="s">
        <v>5</v>
      </c>
      <c r="G14" s="12" t="s">
        <v>152</v>
      </c>
      <c r="H14" s="12" t="s">
        <v>122</v>
      </c>
      <c r="I14" s="12" t="s">
        <v>4</v>
      </c>
      <c r="J14" s="172" t="s">
        <v>153</v>
      </c>
      <c r="K14" s="172" t="s">
        <v>154</v>
      </c>
      <c r="L14" s="194" t="s">
        <v>5</v>
      </c>
      <c r="M14" s="174" t="s">
        <v>124</v>
      </c>
      <c r="N14" s="175" t="s">
        <v>125</v>
      </c>
      <c r="O14" s="176" t="s">
        <v>5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74"/>
      <c r="B15" s="212">
        <v>6.9161149E7</v>
      </c>
      <c r="C15" s="212">
        <v>7.3630024E7</v>
      </c>
      <c r="D15" s="212">
        <v>8.5526429E7</v>
      </c>
      <c r="E15" s="212" t="s">
        <v>161</v>
      </c>
      <c r="F15" s="212" t="s">
        <v>162</v>
      </c>
      <c r="G15" s="23"/>
      <c r="H15" s="23"/>
      <c r="I15" s="23"/>
      <c r="J15" s="214">
        <v>8.5526429E7</v>
      </c>
      <c r="K15" s="214">
        <v>6.9161149E7</v>
      </c>
      <c r="L15" s="217" t="s">
        <v>163</v>
      </c>
      <c r="M15" s="23" t="s">
        <v>8</v>
      </c>
      <c r="N15" s="23" t="s">
        <v>8</v>
      </c>
      <c r="O15" s="23" t="s">
        <v>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6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188"/>
      <c r="N16" s="189"/>
      <c r="O16" s="18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169" t="s">
        <v>19</v>
      </c>
      <c r="B17" s="27" t="s">
        <v>1</v>
      </c>
      <c r="C17" s="7"/>
      <c r="D17" s="7"/>
      <c r="E17" s="7"/>
      <c r="F17" s="8"/>
      <c r="G17" s="9"/>
      <c r="H17" s="9"/>
      <c r="I17" s="9"/>
      <c r="J17" s="193" t="s">
        <v>118</v>
      </c>
      <c r="K17" s="7"/>
      <c r="L17" s="8"/>
      <c r="M17" s="182" t="s">
        <v>3</v>
      </c>
      <c r="N17" s="183"/>
      <c r="O17" s="184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74"/>
      <c r="B18" s="11" t="s">
        <v>156</v>
      </c>
      <c r="C18" s="11" t="s">
        <v>119</v>
      </c>
      <c r="D18" s="11" t="s">
        <v>157</v>
      </c>
      <c r="E18" s="11" t="s">
        <v>4</v>
      </c>
      <c r="F18" s="11" t="s">
        <v>5</v>
      </c>
      <c r="G18" s="9"/>
      <c r="H18" s="9"/>
      <c r="I18" s="9"/>
      <c r="J18" s="172" t="s">
        <v>153</v>
      </c>
      <c r="K18" s="172" t="s">
        <v>154</v>
      </c>
      <c r="L18" s="194" t="s">
        <v>5</v>
      </c>
      <c r="M18" s="174" t="s">
        <v>124</v>
      </c>
      <c r="N18" s="175" t="s">
        <v>125</v>
      </c>
      <c r="O18" s="176" t="s">
        <v>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74"/>
      <c r="B19" s="212">
        <v>1.93046959E8</v>
      </c>
      <c r="C19" s="212">
        <v>1.65656775E8</v>
      </c>
      <c r="D19" s="212">
        <v>1.43989973E8</v>
      </c>
      <c r="E19" s="212" t="s">
        <v>164</v>
      </c>
      <c r="F19" s="212" t="s">
        <v>165</v>
      </c>
      <c r="G19" s="195"/>
      <c r="H19" s="196"/>
      <c r="I19" s="195"/>
      <c r="J19" s="214">
        <v>1.43989973E8</v>
      </c>
      <c r="K19" s="214">
        <v>1.93046959E8</v>
      </c>
      <c r="L19" s="179">
        <f>((K19-J19)/J19)*100</f>
        <v>34.06972373</v>
      </c>
      <c r="M19" s="23" t="s">
        <v>8</v>
      </c>
      <c r="N19" s="23" t="s">
        <v>8</v>
      </c>
      <c r="O19" s="23" t="s">
        <v>8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63"/>
      <c r="B20" s="23"/>
      <c r="C20" s="23"/>
      <c r="D20" s="23"/>
      <c r="E20" s="23"/>
      <c r="F20" s="23"/>
      <c r="G20" s="197"/>
      <c r="H20" s="9"/>
      <c r="I20" s="189"/>
      <c r="J20" s="23"/>
      <c r="K20" s="23"/>
      <c r="L20" s="23"/>
      <c r="M20" s="23"/>
      <c r="N20" s="23"/>
      <c r="O20" s="23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69" t="s">
        <v>25</v>
      </c>
      <c r="B21" s="27" t="s">
        <v>1</v>
      </c>
      <c r="C21" s="7"/>
      <c r="D21" s="7"/>
      <c r="E21" s="7"/>
      <c r="F21" s="8"/>
      <c r="G21" s="28" t="s">
        <v>2</v>
      </c>
      <c r="H21" s="7"/>
      <c r="I21" s="8"/>
      <c r="J21" s="193" t="s">
        <v>118</v>
      </c>
      <c r="K21" s="7"/>
      <c r="L21" s="8"/>
      <c r="M21" s="182" t="s">
        <v>3</v>
      </c>
      <c r="N21" s="183"/>
      <c r="O21" s="184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74"/>
      <c r="B22" s="11" t="s">
        <v>119</v>
      </c>
      <c r="C22" s="11" t="s">
        <v>120</v>
      </c>
      <c r="D22" s="11" t="s">
        <v>121</v>
      </c>
      <c r="E22" s="11" t="s">
        <v>4</v>
      </c>
      <c r="F22" s="11" t="s">
        <v>5</v>
      </c>
      <c r="G22" s="12" t="s">
        <v>152</v>
      </c>
      <c r="H22" s="12" t="s">
        <v>122</v>
      </c>
      <c r="I22" s="12" t="s">
        <v>4</v>
      </c>
      <c r="J22" s="172" t="s">
        <v>153</v>
      </c>
      <c r="K22" s="172" t="s">
        <v>154</v>
      </c>
      <c r="L22" s="194" t="s">
        <v>5</v>
      </c>
      <c r="M22" s="174" t="s">
        <v>124</v>
      </c>
      <c r="N22" s="175" t="s">
        <v>125</v>
      </c>
      <c r="O22" s="176" t="s">
        <v>5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74"/>
      <c r="B23" s="212">
        <v>3.2536529E9</v>
      </c>
      <c r="C23" s="212">
        <v>2.710569962E9</v>
      </c>
      <c r="D23" s="213"/>
      <c r="E23" s="212" t="s">
        <v>166</v>
      </c>
      <c r="F23" s="212" t="s">
        <v>13</v>
      </c>
      <c r="G23" s="218"/>
      <c r="H23" s="218"/>
      <c r="I23" s="218"/>
      <c r="J23" s="214">
        <v>2.703620532E9</v>
      </c>
      <c r="K23" s="214" t="s">
        <v>8</v>
      </c>
      <c r="L23" s="215" t="s">
        <v>8</v>
      </c>
      <c r="M23" s="23" t="s">
        <v>8</v>
      </c>
      <c r="N23" s="23" t="s">
        <v>8</v>
      </c>
      <c r="O23" s="23" t="s">
        <v>8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63"/>
      <c r="B24" s="23"/>
      <c r="C24" s="23"/>
      <c r="D24" s="23"/>
      <c r="E24" s="23"/>
      <c r="F24" s="23"/>
      <c r="G24" s="23"/>
      <c r="H24" s="23"/>
      <c r="I24" s="23"/>
      <c r="J24" s="199"/>
      <c r="K24" s="23"/>
      <c r="L24" s="23"/>
      <c r="M24" s="23"/>
      <c r="N24" s="23"/>
      <c r="O24" s="23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169" t="s">
        <v>31</v>
      </c>
      <c r="B25" s="27" t="s">
        <v>1</v>
      </c>
      <c r="C25" s="7"/>
      <c r="D25" s="7"/>
      <c r="E25" s="7"/>
      <c r="F25" s="8"/>
      <c r="G25" s="9"/>
      <c r="H25" s="9"/>
      <c r="I25" s="200"/>
      <c r="J25" s="201" t="s">
        <v>118</v>
      </c>
      <c r="K25" s="7"/>
      <c r="L25" s="8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74"/>
      <c r="B26" s="11" t="s">
        <v>156</v>
      </c>
      <c r="C26" s="11" t="s">
        <v>119</v>
      </c>
      <c r="D26" s="11" t="s">
        <v>157</v>
      </c>
      <c r="E26" s="11" t="s">
        <v>4</v>
      </c>
      <c r="F26" s="11" t="s">
        <v>5</v>
      </c>
      <c r="G26" s="9"/>
      <c r="H26" s="9"/>
      <c r="I26" s="9"/>
      <c r="J26" s="172" t="s">
        <v>153</v>
      </c>
      <c r="K26" s="172" t="s">
        <v>154</v>
      </c>
      <c r="L26" s="194" t="s">
        <v>5</v>
      </c>
      <c r="M26" s="202"/>
      <c r="N26" s="203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74"/>
      <c r="B27" s="212">
        <v>3.53858325E8</v>
      </c>
      <c r="C27" s="212">
        <v>3.59461298E8</v>
      </c>
      <c r="D27" s="212">
        <v>3.46083915E8</v>
      </c>
      <c r="E27" s="212" t="s">
        <v>167</v>
      </c>
      <c r="F27" s="212" t="s">
        <v>141</v>
      </c>
      <c r="G27" s="207"/>
      <c r="H27" s="207"/>
      <c r="I27" s="195"/>
      <c r="J27" s="214">
        <v>3.46083915E8</v>
      </c>
      <c r="K27" s="214" t="s">
        <v>8</v>
      </c>
      <c r="L27" s="215" t="s">
        <v>8</v>
      </c>
      <c r="M27" s="202"/>
      <c r="N27" s="202"/>
      <c r="O27" s="9"/>
      <c r="P27" s="9"/>
      <c r="Q27" s="9"/>
      <c r="R27" s="9"/>
      <c r="S27" s="45"/>
      <c r="T27" s="45"/>
      <c r="U27" s="9"/>
      <c r="V27" s="9"/>
      <c r="W27" s="9"/>
      <c r="X27" s="9"/>
      <c r="Y27" s="9"/>
      <c r="Z27" s="9"/>
    </row>
    <row r="28" ht="15.75" customHeight="1">
      <c r="A28" s="63"/>
      <c r="B28" s="23"/>
      <c r="C28" s="23"/>
      <c r="D28" s="23"/>
      <c r="E28" s="23"/>
      <c r="F28" s="23"/>
      <c r="G28" s="219"/>
      <c r="H28" s="207"/>
      <c r="I28" s="195"/>
      <c r="J28" s="23"/>
      <c r="K28" s="23"/>
      <c r="L28" s="23"/>
      <c r="M28" s="202"/>
      <c r="N28" s="202"/>
      <c r="O28" s="9"/>
      <c r="P28" s="9"/>
      <c r="Q28" s="9"/>
      <c r="R28" s="9"/>
      <c r="S28" s="45"/>
      <c r="T28" s="45"/>
      <c r="U28" s="9"/>
      <c r="V28" s="9"/>
      <c r="W28" s="9"/>
      <c r="X28" s="9"/>
      <c r="Y28" s="9"/>
      <c r="Z28" s="9"/>
    </row>
    <row r="29" ht="15.75" customHeight="1">
      <c r="A29" s="169" t="s">
        <v>34</v>
      </c>
      <c r="B29" s="27" t="s">
        <v>1</v>
      </c>
      <c r="C29" s="7"/>
      <c r="D29" s="7"/>
      <c r="E29" s="7"/>
      <c r="F29" s="8"/>
      <c r="G29" s="207"/>
      <c r="H29" s="207"/>
      <c r="I29" s="195"/>
      <c r="J29" s="193" t="s">
        <v>118</v>
      </c>
      <c r="K29" s="7"/>
      <c r="L29" s="8"/>
      <c r="M29" s="202"/>
      <c r="N29" s="202"/>
      <c r="O29" s="9"/>
      <c r="P29" s="9"/>
      <c r="Q29" s="9"/>
      <c r="R29" s="9"/>
      <c r="S29" s="45"/>
      <c r="T29" s="45"/>
      <c r="U29" s="9"/>
      <c r="V29" s="9"/>
      <c r="W29" s="9"/>
      <c r="X29" s="9"/>
      <c r="Y29" s="9"/>
      <c r="Z29" s="9"/>
    </row>
    <row r="30" ht="15.75" customHeight="1">
      <c r="A30" s="74"/>
      <c r="B30" s="11" t="s">
        <v>156</v>
      </c>
      <c r="C30" s="11" t="s">
        <v>119</v>
      </c>
      <c r="D30" s="11" t="s">
        <v>157</v>
      </c>
      <c r="E30" s="11" t="s">
        <v>4</v>
      </c>
      <c r="F30" s="11" t="s">
        <v>5</v>
      </c>
      <c r="G30" s="207"/>
      <c r="H30" s="207"/>
      <c r="I30" s="195"/>
      <c r="J30" s="172" t="s">
        <v>153</v>
      </c>
      <c r="K30" s="172" t="s">
        <v>154</v>
      </c>
      <c r="L30" s="194" t="s">
        <v>5</v>
      </c>
      <c r="M30" s="202"/>
      <c r="N30" s="202"/>
      <c r="O30" s="9"/>
      <c r="P30" s="9"/>
      <c r="Q30" s="9"/>
      <c r="R30" s="9"/>
      <c r="S30" s="45"/>
      <c r="T30" s="45"/>
      <c r="U30" s="9"/>
      <c r="V30" s="9"/>
      <c r="W30" s="9"/>
      <c r="X30" s="9"/>
      <c r="Y30" s="9"/>
      <c r="Z30" s="9"/>
    </row>
    <row r="31" ht="15.75" customHeight="1">
      <c r="A31" s="74"/>
      <c r="B31" s="212">
        <v>9.58067789E8</v>
      </c>
      <c r="C31" s="212">
        <v>9.59445696E8</v>
      </c>
      <c r="D31" s="212">
        <v>7.59016797E8</v>
      </c>
      <c r="E31" s="212" t="s">
        <v>168</v>
      </c>
      <c r="F31" s="212" t="s">
        <v>169</v>
      </c>
      <c r="G31" s="207"/>
      <c r="H31" s="207"/>
      <c r="I31" s="195"/>
      <c r="J31" s="214">
        <v>7.59016797E8</v>
      </c>
      <c r="K31" s="214" t="s">
        <v>8</v>
      </c>
      <c r="L31" s="215" t="s">
        <v>8</v>
      </c>
      <c r="M31" s="202"/>
      <c r="N31" s="202"/>
      <c r="O31" s="9"/>
      <c r="P31" s="9"/>
      <c r="Q31" s="9"/>
      <c r="R31" s="9"/>
      <c r="S31" s="45"/>
      <c r="T31" s="45"/>
      <c r="U31" s="9"/>
      <c r="V31" s="9"/>
      <c r="W31" s="9"/>
      <c r="X31" s="9"/>
      <c r="Y31" s="9"/>
      <c r="Z31" s="9"/>
    </row>
    <row r="32" ht="15.75" customHeight="1">
      <c r="A32" s="63"/>
      <c r="B32" s="23"/>
      <c r="C32" s="23"/>
      <c r="D32" s="23"/>
      <c r="E32" s="23"/>
      <c r="F32" s="23"/>
      <c r="G32" s="207"/>
      <c r="H32" s="207"/>
      <c r="I32" s="195"/>
      <c r="J32" s="23"/>
      <c r="K32" s="23"/>
      <c r="L32" s="23"/>
      <c r="M32" s="9"/>
      <c r="N32" s="9"/>
      <c r="O32" s="9"/>
      <c r="P32" s="9"/>
      <c r="Q32" s="9"/>
      <c r="R32" s="9"/>
      <c r="S32" s="45"/>
      <c r="T32" s="45"/>
      <c r="U32" s="9"/>
      <c r="V32" s="9"/>
      <c r="W32" s="9"/>
      <c r="X32" s="9"/>
      <c r="Y32" s="9"/>
      <c r="Z32" s="9"/>
    </row>
    <row r="33" ht="15.75" customHeight="1">
      <c r="A33" s="169" t="s">
        <v>37</v>
      </c>
      <c r="B33" s="27" t="s">
        <v>1</v>
      </c>
      <c r="C33" s="7"/>
      <c r="D33" s="7"/>
      <c r="E33" s="7"/>
      <c r="F33" s="8"/>
      <c r="G33" s="207"/>
      <c r="H33" s="207"/>
      <c r="I33" s="195"/>
      <c r="J33" s="193" t="s">
        <v>118</v>
      </c>
      <c r="K33" s="7"/>
      <c r="L33" s="8"/>
      <c r="M33" s="202"/>
      <c r="N33" s="202"/>
      <c r="O33" s="9"/>
      <c r="P33" s="9"/>
      <c r="Q33" s="9"/>
      <c r="R33" s="9"/>
      <c r="S33" s="45"/>
      <c r="T33" s="45"/>
      <c r="U33" s="9"/>
      <c r="V33" s="9"/>
      <c r="W33" s="9"/>
      <c r="X33" s="9"/>
      <c r="Y33" s="9"/>
      <c r="Z33" s="9"/>
    </row>
    <row r="34" ht="15.75" customHeight="1">
      <c r="A34" s="74"/>
      <c r="B34" s="11" t="s">
        <v>156</v>
      </c>
      <c r="C34" s="11" t="s">
        <v>119</v>
      </c>
      <c r="D34" s="11" t="s">
        <v>157</v>
      </c>
      <c r="E34" s="11" t="s">
        <v>4</v>
      </c>
      <c r="F34" s="11" t="s">
        <v>5</v>
      </c>
      <c r="G34" s="207"/>
      <c r="H34" s="207"/>
      <c r="I34" s="195"/>
      <c r="J34" s="172" t="s">
        <v>153</v>
      </c>
      <c r="K34" s="172" t="s">
        <v>154</v>
      </c>
      <c r="L34" s="194" t="s">
        <v>5</v>
      </c>
      <c r="M34" s="9"/>
      <c r="N34" s="9"/>
      <c r="O34" s="47"/>
      <c r="P34" s="9"/>
      <c r="Q34" s="9"/>
      <c r="R34" s="9"/>
      <c r="S34" s="45"/>
      <c r="T34" s="45"/>
      <c r="U34" s="9"/>
      <c r="V34" s="9"/>
      <c r="W34" s="9"/>
      <c r="X34" s="9"/>
      <c r="Y34" s="9"/>
      <c r="Z34" s="9"/>
    </row>
    <row r="35" ht="15.75" customHeight="1">
      <c r="A35" s="74"/>
      <c r="B35" s="212">
        <v>1.0197709E7</v>
      </c>
      <c r="C35" s="212">
        <v>1.2487607E7</v>
      </c>
      <c r="D35" s="212">
        <v>1.769692E7</v>
      </c>
      <c r="E35" s="216" t="s">
        <v>170</v>
      </c>
      <c r="F35" s="212" t="s">
        <v>171</v>
      </c>
      <c r="G35" s="207"/>
      <c r="H35" s="219"/>
      <c r="I35" s="195"/>
      <c r="J35" s="214">
        <v>1.769692E7</v>
      </c>
      <c r="K35" s="214" t="s">
        <v>8</v>
      </c>
      <c r="L35" s="215" t="s">
        <v>8</v>
      </c>
      <c r="M35" s="9"/>
      <c r="N35" s="9"/>
      <c r="O35" s="45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63"/>
      <c r="B36" s="23"/>
      <c r="C36" s="23"/>
      <c r="D36" s="23"/>
      <c r="E36" s="23"/>
      <c r="F36" s="23"/>
      <c r="G36" s="207"/>
      <c r="H36" s="207"/>
      <c r="I36" s="196"/>
      <c r="J36" s="23"/>
      <c r="K36" s="23"/>
      <c r="L36" s="23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169" t="s">
        <v>40</v>
      </c>
      <c r="B37" s="27" t="s">
        <v>1</v>
      </c>
      <c r="C37" s="7"/>
      <c r="D37" s="7"/>
      <c r="E37" s="7"/>
      <c r="F37" s="8"/>
      <c r="G37" s="207"/>
      <c r="H37" s="207"/>
      <c r="I37" s="196"/>
      <c r="J37" s="193" t="s">
        <v>118</v>
      </c>
      <c r="K37" s="7"/>
      <c r="L37" s="8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74"/>
      <c r="B38" s="11" t="s">
        <v>156</v>
      </c>
      <c r="C38" s="11" t="s">
        <v>119</v>
      </c>
      <c r="D38" s="11" t="s">
        <v>157</v>
      </c>
      <c r="E38" s="11" t="s">
        <v>4</v>
      </c>
      <c r="F38" s="11" t="s">
        <v>5</v>
      </c>
      <c r="G38" s="9"/>
      <c r="H38" s="9"/>
      <c r="I38" s="9"/>
      <c r="J38" s="172" t="s">
        <v>153</v>
      </c>
      <c r="K38" s="172" t="s">
        <v>154</v>
      </c>
      <c r="L38" s="194" t="s">
        <v>5</v>
      </c>
      <c r="M38" s="9"/>
      <c r="N38" s="9"/>
      <c r="O38" s="9"/>
      <c r="P38" s="9"/>
      <c r="Q38" s="9"/>
      <c r="R38" s="47"/>
      <c r="S38" s="9"/>
      <c r="T38" s="9"/>
      <c r="U38" s="45"/>
      <c r="V38" s="9"/>
      <c r="W38" s="9"/>
      <c r="X38" s="9"/>
      <c r="Y38" s="9"/>
      <c r="Z38" s="9"/>
    </row>
    <row r="39" ht="15.75" customHeight="1">
      <c r="A39" s="74"/>
      <c r="B39" s="212">
        <v>2.2767645E7</v>
      </c>
      <c r="C39" s="212">
        <v>2.3175647E7</v>
      </c>
      <c r="D39" s="212">
        <v>3.9175219E7</v>
      </c>
      <c r="E39" s="212" t="s">
        <v>172</v>
      </c>
      <c r="F39" s="212" t="s">
        <v>173</v>
      </c>
      <c r="G39" s="195"/>
      <c r="H39" s="196"/>
      <c r="I39" s="195"/>
      <c r="J39" s="214">
        <v>3.9175219E7</v>
      </c>
      <c r="K39" s="214" t="s">
        <v>8</v>
      </c>
      <c r="L39" s="215" t="s">
        <v>8</v>
      </c>
      <c r="M39" s="195"/>
      <c r="N39" s="195"/>
      <c r="O39" s="195"/>
      <c r="P39" s="9"/>
      <c r="Q39" s="9"/>
      <c r="R39" s="47"/>
      <c r="S39" s="9"/>
      <c r="T39" s="9"/>
      <c r="U39" s="45"/>
      <c r="V39" s="9"/>
      <c r="W39" s="9"/>
      <c r="X39" s="9"/>
      <c r="Y39" s="9"/>
      <c r="Z39" s="9"/>
    </row>
    <row r="40" ht="15.75" customHeight="1">
      <c r="A40" s="63"/>
      <c r="B40" s="23"/>
      <c r="C40" s="23"/>
      <c r="D40" s="23"/>
      <c r="E40" s="23"/>
      <c r="F40" s="23"/>
      <c r="G40" s="195"/>
      <c r="H40" s="195"/>
      <c r="I40" s="195"/>
      <c r="J40" s="23"/>
      <c r="K40" s="23"/>
      <c r="L40" s="23"/>
      <c r="M40" s="23"/>
      <c r="N40" s="23"/>
      <c r="O40" s="23"/>
      <c r="P40" s="9"/>
      <c r="Q40" s="9"/>
      <c r="R40" s="47"/>
      <c r="S40" s="9"/>
      <c r="T40" s="9"/>
      <c r="U40" s="45"/>
      <c r="V40" s="9"/>
      <c r="W40" s="9"/>
      <c r="X40" s="9"/>
      <c r="Y40" s="9"/>
      <c r="Z40" s="9"/>
    </row>
    <row r="41" ht="15.75" customHeight="1">
      <c r="A41" s="169" t="s">
        <v>43</v>
      </c>
      <c r="B41" s="27" t="s">
        <v>1</v>
      </c>
      <c r="C41" s="7"/>
      <c r="D41" s="7"/>
      <c r="E41" s="7"/>
      <c r="F41" s="8"/>
      <c r="G41" s="208" t="s">
        <v>2</v>
      </c>
      <c r="H41" s="183"/>
      <c r="I41" s="184"/>
      <c r="J41" s="9"/>
      <c r="K41" s="9"/>
      <c r="L41" s="209"/>
      <c r="M41" s="210" t="s">
        <v>3</v>
      </c>
      <c r="N41" s="7"/>
      <c r="O41" s="8"/>
      <c r="P41" s="9"/>
      <c r="Q41" s="9"/>
      <c r="R41" s="47"/>
      <c r="S41" s="9"/>
      <c r="T41" s="9"/>
      <c r="U41" s="45"/>
      <c r="V41" s="9"/>
      <c r="W41" s="9"/>
      <c r="X41" s="9"/>
      <c r="Y41" s="9"/>
      <c r="Z41" s="9"/>
    </row>
    <row r="42" ht="15.75" customHeight="1">
      <c r="A42" s="74"/>
      <c r="B42" s="11" t="s">
        <v>156</v>
      </c>
      <c r="C42" s="11" t="s">
        <v>119</v>
      </c>
      <c r="D42" s="11" t="s">
        <v>157</v>
      </c>
      <c r="E42" s="11" t="s">
        <v>4</v>
      </c>
      <c r="F42" s="11" t="s">
        <v>5</v>
      </c>
      <c r="G42" s="12" t="s">
        <v>156</v>
      </c>
      <c r="H42" s="12" t="s">
        <v>119</v>
      </c>
      <c r="I42" s="12" t="s">
        <v>4</v>
      </c>
      <c r="J42" s="9"/>
      <c r="K42" s="9"/>
      <c r="L42" s="209"/>
      <c r="M42" s="174" t="s">
        <v>124</v>
      </c>
      <c r="N42" s="174" t="s">
        <v>124</v>
      </c>
      <c r="O42" s="173" t="s">
        <v>5</v>
      </c>
      <c r="P42" s="9"/>
      <c r="Q42" s="9"/>
      <c r="R42" s="47"/>
      <c r="S42" s="9"/>
      <c r="T42" s="9"/>
      <c r="U42" s="45"/>
      <c r="V42" s="9"/>
      <c r="W42" s="9"/>
      <c r="X42" s="9"/>
      <c r="Y42" s="9"/>
      <c r="Z42" s="9"/>
    </row>
    <row r="43" ht="15.75" customHeight="1">
      <c r="A43" s="63"/>
      <c r="B43" s="212">
        <v>9.3681877E7</v>
      </c>
      <c r="C43" s="212">
        <v>7.5806768E7</v>
      </c>
      <c r="D43" s="212">
        <v>3.6591105E7</v>
      </c>
      <c r="E43" s="212" t="s">
        <v>174</v>
      </c>
      <c r="F43" s="212" t="s">
        <v>175</v>
      </c>
      <c r="G43" s="23">
        <v>8.833815E7</v>
      </c>
      <c r="H43" s="23">
        <v>7.3704385E7</v>
      </c>
      <c r="I43" s="23" t="s">
        <v>176</v>
      </c>
      <c r="J43" s="195"/>
      <c r="K43" s="195"/>
      <c r="L43" s="211"/>
      <c r="M43" s="23" t="s">
        <v>8</v>
      </c>
      <c r="N43" s="23" t="s">
        <v>8</v>
      </c>
      <c r="O43" s="23" t="s">
        <v>8</v>
      </c>
      <c r="P43" s="9"/>
      <c r="Q43" s="9"/>
      <c r="R43" s="47"/>
      <c r="S43" s="9"/>
      <c r="T43" s="9"/>
      <c r="U43" s="45"/>
      <c r="V43" s="9"/>
      <c r="W43" s="9"/>
      <c r="X43" s="9"/>
      <c r="Y43" s="9"/>
      <c r="Z43" s="9"/>
    </row>
    <row r="44" ht="15.75" customHeight="1">
      <c r="A44" s="9"/>
      <c r="B44" s="23"/>
      <c r="C44" s="23"/>
      <c r="D44" s="23"/>
      <c r="E44" s="23"/>
      <c r="F44" s="23"/>
      <c r="G44" s="23"/>
      <c r="H44" s="23"/>
      <c r="I44" s="23"/>
      <c r="J44" s="9"/>
      <c r="K44" s="9"/>
      <c r="L44" s="9"/>
      <c r="M44" s="9"/>
      <c r="N44" s="9"/>
      <c r="O44" s="9"/>
      <c r="P44" s="9"/>
      <c r="Q44" s="9"/>
      <c r="R44" s="47"/>
      <c r="S44" s="9"/>
      <c r="T44" s="9"/>
      <c r="U44" s="45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47"/>
      <c r="S45" s="9"/>
      <c r="T45" s="9"/>
      <c r="U45" s="45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47"/>
      <c r="S46" s="9"/>
      <c r="T46" s="9"/>
      <c r="U46" s="45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47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47"/>
      <c r="D49" s="9"/>
      <c r="E49" s="9"/>
      <c r="F49" s="9"/>
      <c r="G49" s="9"/>
      <c r="H49" s="9"/>
      <c r="I49" s="9"/>
      <c r="J49" s="9"/>
      <c r="K49" s="9"/>
      <c r="L49" s="9"/>
      <c r="M49" s="9"/>
      <c r="N49" s="45"/>
      <c r="O49" s="45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47"/>
      <c r="D50" s="9"/>
      <c r="E50" s="9"/>
      <c r="F50" s="9"/>
      <c r="G50" s="9"/>
      <c r="H50" s="9"/>
      <c r="I50" s="9"/>
      <c r="J50" s="9"/>
      <c r="K50" s="9"/>
      <c r="L50" s="9"/>
      <c r="M50" s="9"/>
      <c r="N50" s="45"/>
      <c r="O50" s="45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47"/>
      <c r="D51" s="9"/>
      <c r="E51" s="9"/>
      <c r="F51" s="9"/>
      <c r="G51" s="9"/>
      <c r="H51" s="9"/>
      <c r="I51" s="9"/>
      <c r="J51" s="9"/>
      <c r="K51" s="9"/>
      <c r="L51" s="9"/>
      <c r="M51" s="9"/>
      <c r="N51" s="45"/>
      <c r="O51" s="45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47"/>
      <c r="D52" s="9"/>
      <c r="E52" s="9"/>
      <c r="F52" s="9"/>
      <c r="G52" s="9"/>
      <c r="H52" s="9"/>
      <c r="I52" s="9"/>
      <c r="J52" s="47"/>
      <c r="K52" s="9"/>
      <c r="L52" s="9"/>
      <c r="M52" s="45"/>
      <c r="N52" s="45"/>
      <c r="O52" s="45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47"/>
      <c r="D53" s="9"/>
      <c r="E53" s="9"/>
      <c r="F53" s="9"/>
      <c r="G53" s="9"/>
      <c r="H53" s="9"/>
      <c r="I53" s="9"/>
      <c r="J53" s="9"/>
      <c r="K53" s="9"/>
      <c r="L53" s="9"/>
      <c r="M53" s="45"/>
      <c r="N53" s="45"/>
      <c r="O53" s="45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47"/>
      <c r="D54" s="9"/>
      <c r="E54" s="9"/>
      <c r="F54" s="9"/>
      <c r="G54" s="9"/>
      <c r="H54" s="9"/>
      <c r="I54" s="9"/>
      <c r="J54" s="9"/>
      <c r="K54" s="9"/>
      <c r="L54" s="9"/>
      <c r="M54" s="45"/>
      <c r="N54" s="45"/>
      <c r="O54" s="45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47"/>
      <c r="D55" s="9"/>
      <c r="E55" s="9"/>
      <c r="F55" s="9"/>
      <c r="G55" s="9"/>
      <c r="H55" s="9"/>
      <c r="I55" s="9"/>
      <c r="J55" s="9"/>
      <c r="K55" s="9"/>
      <c r="L55" s="9"/>
      <c r="M55" s="45"/>
      <c r="N55" s="45"/>
      <c r="O55" s="45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47"/>
      <c r="D56" s="9"/>
      <c r="E56" s="9"/>
      <c r="F56" s="9"/>
      <c r="G56" s="9"/>
      <c r="H56" s="9"/>
      <c r="I56" s="9"/>
      <c r="J56" s="9"/>
      <c r="K56" s="9"/>
      <c r="L56" s="9"/>
      <c r="M56" s="45"/>
      <c r="N56" s="45"/>
      <c r="O56" s="45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47"/>
      <c r="D57" s="9"/>
      <c r="E57" s="9"/>
      <c r="F57" s="9"/>
      <c r="G57" s="9"/>
      <c r="H57" s="9"/>
      <c r="I57" s="9"/>
      <c r="J57" s="9"/>
      <c r="K57" s="9"/>
      <c r="L57" s="9"/>
      <c r="M57" s="45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47"/>
      <c r="D58" s="9"/>
      <c r="E58" s="9"/>
      <c r="F58" s="9"/>
      <c r="G58" s="9"/>
      <c r="H58" s="9"/>
      <c r="I58" s="9"/>
      <c r="J58" s="9"/>
      <c r="K58" s="47"/>
      <c r="L58" s="9"/>
      <c r="M58" s="45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47"/>
      <c r="D59" s="9"/>
      <c r="E59" s="9"/>
      <c r="F59" s="9"/>
      <c r="G59" s="9"/>
      <c r="H59" s="9"/>
      <c r="I59" s="9"/>
      <c r="J59" s="9"/>
      <c r="K59" s="47"/>
      <c r="L59" s="9"/>
      <c r="M59" s="45"/>
      <c r="N59" s="45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47"/>
      <c r="D60" s="9"/>
      <c r="E60" s="9"/>
      <c r="F60" s="9"/>
      <c r="G60" s="9"/>
      <c r="H60" s="9"/>
      <c r="I60" s="9"/>
      <c r="J60" s="9"/>
      <c r="K60" s="47"/>
      <c r="L60" s="9"/>
      <c r="M60" s="9"/>
      <c r="N60" s="45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47"/>
      <c r="D61" s="9"/>
      <c r="E61" s="9"/>
      <c r="F61" s="9"/>
      <c r="G61" s="9"/>
      <c r="H61" s="9"/>
      <c r="I61" s="9"/>
      <c r="J61" s="9"/>
      <c r="K61" s="47"/>
      <c r="L61" s="9"/>
      <c r="M61" s="9"/>
      <c r="N61" s="45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47"/>
      <c r="D62" s="9"/>
      <c r="E62" s="9"/>
      <c r="F62" s="9"/>
      <c r="G62" s="9"/>
      <c r="H62" s="9"/>
      <c r="I62" s="9"/>
      <c r="J62" s="9"/>
      <c r="K62" s="9"/>
      <c r="L62" s="9"/>
      <c r="M62" s="9"/>
      <c r="N62" s="45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47"/>
      <c r="D63" s="9"/>
      <c r="E63" s="9"/>
      <c r="F63" s="9"/>
      <c r="G63" s="9"/>
      <c r="H63" s="9"/>
      <c r="I63" s="9"/>
      <c r="J63" s="9"/>
      <c r="K63" s="9"/>
      <c r="L63" s="9"/>
      <c r="M63" s="9"/>
      <c r="N63" s="45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47"/>
      <c r="D64" s="9"/>
      <c r="E64" s="9"/>
      <c r="F64" s="9"/>
      <c r="G64" s="9"/>
      <c r="H64" s="9"/>
      <c r="I64" s="9"/>
      <c r="J64" s="9"/>
      <c r="K64" s="9"/>
      <c r="L64" s="9"/>
      <c r="M64" s="9"/>
      <c r="N64" s="45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47"/>
      <c r="D65" s="9"/>
      <c r="E65" s="9"/>
      <c r="F65" s="9"/>
      <c r="G65" s="9"/>
      <c r="H65" s="9"/>
      <c r="I65" s="9"/>
      <c r="J65" s="9"/>
      <c r="K65" s="9"/>
      <c r="L65" s="9"/>
      <c r="M65" s="9"/>
      <c r="N65" s="45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45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47"/>
      <c r="L67" s="9"/>
      <c r="M67" s="9"/>
      <c r="N67" s="45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5">
    <mergeCell ref="B37:F37"/>
    <mergeCell ref="J37:L37"/>
    <mergeCell ref="A41:A43"/>
    <mergeCell ref="B41:F41"/>
    <mergeCell ref="G41:I41"/>
    <mergeCell ref="M41:O41"/>
    <mergeCell ref="A29:A32"/>
    <mergeCell ref="B29:F29"/>
    <mergeCell ref="J29:L29"/>
    <mergeCell ref="A33:A36"/>
    <mergeCell ref="B33:F33"/>
    <mergeCell ref="J33:L33"/>
    <mergeCell ref="A37:A40"/>
    <mergeCell ref="G5:I5"/>
    <mergeCell ref="J5:L5"/>
    <mergeCell ref="A1:A4"/>
    <mergeCell ref="B1:F1"/>
    <mergeCell ref="G1:I1"/>
    <mergeCell ref="J1:L1"/>
    <mergeCell ref="M1:O1"/>
    <mergeCell ref="B5:F5"/>
    <mergeCell ref="M5:O5"/>
    <mergeCell ref="B13:F13"/>
    <mergeCell ref="G13:I13"/>
    <mergeCell ref="J13:L13"/>
    <mergeCell ref="M13:O13"/>
    <mergeCell ref="J17:L17"/>
    <mergeCell ref="M17:O17"/>
    <mergeCell ref="J21:L21"/>
    <mergeCell ref="M21:O21"/>
    <mergeCell ref="J25:L25"/>
    <mergeCell ref="A5:A8"/>
    <mergeCell ref="A9:A12"/>
    <mergeCell ref="B9:F9"/>
    <mergeCell ref="G9:I9"/>
    <mergeCell ref="J9:L9"/>
    <mergeCell ref="M9:O9"/>
    <mergeCell ref="A13:A16"/>
    <mergeCell ref="A17:A20"/>
    <mergeCell ref="B17:F17"/>
    <mergeCell ref="A21:A24"/>
    <mergeCell ref="B21:F21"/>
    <mergeCell ref="G21:I21"/>
    <mergeCell ref="A25:A28"/>
    <mergeCell ref="B25:F2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2" width="21.88"/>
    <col customWidth="1" min="3" max="3" width="19.63"/>
    <col customWidth="1" min="4" max="4" width="20.13"/>
    <col customWidth="1" min="5" max="5" width="15.38"/>
    <col customWidth="1" min="6" max="6" width="13.88"/>
    <col customWidth="1" min="7" max="7" width="20.13"/>
    <col customWidth="1" min="8" max="8" width="19.63"/>
    <col customWidth="1" min="9" max="9" width="14.63"/>
    <col customWidth="1" min="10" max="11" width="18.5"/>
    <col customWidth="1" min="12" max="12" width="14.13"/>
    <col customWidth="1" min="13" max="13" width="15.5"/>
    <col customWidth="1" min="14" max="14" width="18.5"/>
    <col customWidth="1" min="15" max="15" width="14.13"/>
    <col customWidth="1" min="18" max="18" width="30.0"/>
  </cols>
  <sheetData>
    <row r="1" ht="15.75" customHeight="1">
      <c r="A1" s="169" t="s">
        <v>0</v>
      </c>
      <c r="B1" s="27" t="s">
        <v>1</v>
      </c>
      <c r="C1" s="7"/>
      <c r="D1" s="7"/>
      <c r="E1" s="7"/>
      <c r="F1" s="8"/>
      <c r="G1" s="28" t="s">
        <v>2</v>
      </c>
      <c r="H1" s="7"/>
      <c r="I1" s="8"/>
      <c r="J1" s="170" t="s">
        <v>118</v>
      </c>
      <c r="K1" s="7"/>
      <c r="L1" s="8"/>
      <c r="M1" s="171" t="s">
        <v>3</v>
      </c>
      <c r="N1" s="7"/>
      <c r="O1" s="8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74"/>
      <c r="B2" s="11" t="s">
        <v>119</v>
      </c>
      <c r="C2" s="11" t="s">
        <v>120</v>
      </c>
      <c r="D2" s="11" t="s">
        <v>121</v>
      </c>
      <c r="E2" s="11" t="s">
        <v>4</v>
      </c>
      <c r="F2" s="11" t="s">
        <v>5</v>
      </c>
      <c r="G2" s="12" t="s">
        <v>156</v>
      </c>
      <c r="H2" s="12" t="s">
        <v>119</v>
      </c>
      <c r="I2" s="12" t="s">
        <v>4</v>
      </c>
      <c r="J2" s="172" t="s">
        <v>153</v>
      </c>
      <c r="K2" s="172" t="s">
        <v>154</v>
      </c>
      <c r="L2" s="173" t="s">
        <v>5</v>
      </c>
      <c r="M2" s="174" t="s">
        <v>124</v>
      </c>
      <c r="N2" s="175" t="s">
        <v>125</v>
      </c>
      <c r="O2" s="176" t="s">
        <v>5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74"/>
      <c r="B3" s="212"/>
      <c r="C3" s="212"/>
      <c r="D3" s="213"/>
      <c r="E3" s="212"/>
      <c r="F3" s="212"/>
      <c r="G3" s="23"/>
      <c r="H3" s="9"/>
      <c r="I3" s="9"/>
      <c r="J3" s="214"/>
      <c r="K3" s="214"/>
      <c r="L3" s="215"/>
      <c r="M3" s="23" t="s">
        <v>8</v>
      </c>
      <c r="N3" s="23" t="s">
        <v>8</v>
      </c>
      <c r="O3" s="23" t="s">
        <v>8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63"/>
      <c r="B4" s="23"/>
      <c r="C4" s="23"/>
      <c r="D4" s="23"/>
      <c r="E4" s="23"/>
      <c r="F4" s="23"/>
      <c r="G4" s="24"/>
      <c r="H4" s="24"/>
      <c r="I4" s="24"/>
      <c r="J4" s="23"/>
      <c r="K4" s="23"/>
      <c r="L4" s="23"/>
      <c r="M4" s="180"/>
      <c r="N4" s="181"/>
      <c r="O4" s="181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169" t="s">
        <v>9</v>
      </c>
      <c r="B5" s="27" t="s">
        <v>1</v>
      </c>
      <c r="C5" s="7"/>
      <c r="D5" s="7"/>
      <c r="E5" s="7"/>
      <c r="F5" s="8"/>
      <c r="G5" s="28" t="s">
        <v>2</v>
      </c>
      <c r="H5" s="7"/>
      <c r="I5" s="8"/>
      <c r="J5" s="170" t="s">
        <v>118</v>
      </c>
      <c r="K5" s="7"/>
      <c r="L5" s="8"/>
      <c r="M5" s="182" t="s">
        <v>3</v>
      </c>
      <c r="N5" s="183"/>
      <c r="O5" s="184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74"/>
      <c r="B6" s="11" t="s">
        <v>156</v>
      </c>
      <c r="C6" s="11" t="s">
        <v>119</v>
      </c>
      <c r="D6" s="11" t="s">
        <v>157</v>
      </c>
      <c r="E6" s="11" t="s">
        <v>4</v>
      </c>
      <c r="F6" s="11" t="s">
        <v>5</v>
      </c>
      <c r="G6" s="12" t="s">
        <v>156</v>
      </c>
      <c r="H6" s="12" t="s">
        <v>119</v>
      </c>
      <c r="I6" s="12" t="s">
        <v>4</v>
      </c>
      <c r="J6" s="172" t="s">
        <v>153</v>
      </c>
      <c r="K6" s="172" t="s">
        <v>154</v>
      </c>
      <c r="L6" s="173" t="s">
        <v>5</v>
      </c>
      <c r="M6" s="174" t="s">
        <v>124</v>
      </c>
      <c r="N6" s="175" t="s">
        <v>125</v>
      </c>
      <c r="O6" s="176" t="s">
        <v>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74"/>
      <c r="B7" s="212"/>
      <c r="C7" s="212"/>
      <c r="D7" s="212"/>
      <c r="E7" s="212"/>
      <c r="F7" s="212"/>
      <c r="G7" s="23"/>
      <c r="H7" s="23"/>
      <c r="I7" s="186"/>
      <c r="J7" s="214"/>
      <c r="K7" s="214"/>
      <c r="L7" s="179"/>
      <c r="M7" s="23" t="s">
        <v>8</v>
      </c>
      <c r="N7" s="23" t="s">
        <v>8</v>
      </c>
      <c r="O7" s="23" t="s">
        <v>8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6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188"/>
      <c r="N8" s="189"/>
      <c r="O8" s="18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190" t="s">
        <v>10</v>
      </c>
      <c r="B9" s="27" t="s">
        <v>1</v>
      </c>
      <c r="C9" s="7"/>
      <c r="D9" s="7"/>
      <c r="E9" s="7"/>
      <c r="F9" s="8"/>
      <c r="G9" s="28" t="s">
        <v>2</v>
      </c>
      <c r="H9" s="7"/>
      <c r="I9" s="8"/>
      <c r="J9" s="170" t="s">
        <v>118</v>
      </c>
      <c r="K9" s="7"/>
      <c r="L9" s="8"/>
      <c r="M9" s="182" t="s">
        <v>3</v>
      </c>
      <c r="N9" s="183"/>
      <c r="O9" s="184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74"/>
      <c r="B10" s="11" t="s">
        <v>156</v>
      </c>
      <c r="C10" s="11" t="s">
        <v>119</v>
      </c>
      <c r="D10" s="11" t="s">
        <v>157</v>
      </c>
      <c r="E10" s="11" t="s">
        <v>4</v>
      </c>
      <c r="F10" s="11" t="s">
        <v>5</v>
      </c>
      <c r="G10" s="12" t="s">
        <v>156</v>
      </c>
      <c r="H10" s="12" t="s">
        <v>119</v>
      </c>
      <c r="I10" s="12" t="s">
        <v>4</v>
      </c>
      <c r="J10" s="172" t="s">
        <v>153</v>
      </c>
      <c r="K10" s="172" t="s">
        <v>154</v>
      </c>
      <c r="L10" s="173" t="s">
        <v>5</v>
      </c>
      <c r="M10" s="174" t="s">
        <v>124</v>
      </c>
      <c r="N10" s="175" t="s">
        <v>125</v>
      </c>
      <c r="O10" s="176" t="s">
        <v>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74"/>
      <c r="B11" s="212"/>
      <c r="C11" s="212"/>
      <c r="D11" s="213"/>
      <c r="E11" s="216"/>
      <c r="F11" s="212"/>
      <c r="G11" s="23"/>
      <c r="H11" s="23"/>
      <c r="I11" s="186"/>
      <c r="J11" s="214"/>
      <c r="K11" s="214"/>
      <c r="L11" s="215"/>
      <c r="M11" s="23" t="s">
        <v>8</v>
      </c>
      <c r="N11" s="23" t="s">
        <v>8</v>
      </c>
      <c r="O11" s="23" t="s">
        <v>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6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188"/>
      <c r="N12" s="189"/>
      <c r="O12" s="18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169" t="s">
        <v>15</v>
      </c>
      <c r="B13" s="27" t="s">
        <v>1</v>
      </c>
      <c r="C13" s="7"/>
      <c r="D13" s="7"/>
      <c r="E13" s="7"/>
      <c r="F13" s="8"/>
      <c r="G13" s="28" t="s">
        <v>2</v>
      </c>
      <c r="H13" s="7"/>
      <c r="I13" s="8"/>
      <c r="J13" s="193" t="s">
        <v>118</v>
      </c>
      <c r="K13" s="7"/>
      <c r="L13" s="8"/>
      <c r="M13" s="182" t="s">
        <v>3</v>
      </c>
      <c r="N13" s="183"/>
      <c r="O13" s="184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74"/>
      <c r="B14" s="11" t="s">
        <v>156</v>
      </c>
      <c r="C14" s="11" t="s">
        <v>119</v>
      </c>
      <c r="D14" s="11" t="s">
        <v>157</v>
      </c>
      <c r="E14" s="11" t="s">
        <v>4</v>
      </c>
      <c r="F14" s="11" t="s">
        <v>5</v>
      </c>
      <c r="G14" s="12" t="s">
        <v>156</v>
      </c>
      <c r="H14" s="12" t="s">
        <v>119</v>
      </c>
      <c r="I14" s="12" t="s">
        <v>4</v>
      </c>
      <c r="J14" s="172" t="s">
        <v>153</v>
      </c>
      <c r="K14" s="172" t="s">
        <v>154</v>
      </c>
      <c r="L14" s="194" t="s">
        <v>5</v>
      </c>
      <c r="M14" s="174" t="s">
        <v>124</v>
      </c>
      <c r="N14" s="175" t="s">
        <v>125</v>
      </c>
      <c r="O14" s="176" t="s">
        <v>5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74"/>
      <c r="B15" s="212"/>
      <c r="C15" s="212"/>
      <c r="D15" s="212"/>
      <c r="E15" s="212"/>
      <c r="F15" s="212"/>
      <c r="G15" s="23"/>
      <c r="H15" s="23"/>
      <c r="I15" s="23"/>
      <c r="J15" s="214">
        <v>8.5526429E7</v>
      </c>
      <c r="K15" s="214">
        <v>6.9161149E7</v>
      </c>
      <c r="L15" s="217" t="s">
        <v>163</v>
      </c>
      <c r="M15" s="23" t="s">
        <v>8</v>
      </c>
      <c r="N15" s="23" t="s">
        <v>8</v>
      </c>
      <c r="O15" s="23" t="s">
        <v>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6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188"/>
      <c r="N16" s="189"/>
      <c r="O16" s="18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169" t="s">
        <v>19</v>
      </c>
      <c r="B17" s="27" t="s">
        <v>1</v>
      </c>
      <c r="C17" s="7"/>
      <c r="D17" s="7"/>
      <c r="E17" s="7"/>
      <c r="F17" s="8"/>
      <c r="G17" s="9"/>
      <c r="H17" s="9"/>
      <c r="I17" s="9"/>
      <c r="J17" s="193" t="s">
        <v>118</v>
      </c>
      <c r="K17" s="7"/>
      <c r="L17" s="8"/>
      <c r="M17" s="182" t="s">
        <v>3</v>
      </c>
      <c r="N17" s="183"/>
      <c r="O17" s="184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74"/>
      <c r="B18" s="11" t="s">
        <v>156</v>
      </c>
      <c r="C18" s="11" t="s">
        <v>119</v>
      </c>
      <c r="D18" s="11" t="s">
        <v>157</v>
      </c>
      <c r="E18" s="11" t="s">
        <v>4</v>
      </c>
      <c r="F18" s="11" t="s">
        <v>5</v>
      </c>
      <c r="G18" s="9"/>
      <c r="H18" s="9"/>
      <c r="I18" s="9"/>
      <c r="J18" s="172" t="s">
        <v>153</v>
      </c>
      <c r="K18" s="172" t="s">
        <v>154</v>
      </c>
      <c r="L18" s="194" t="s">
        <v>5</v>
      </c>
      <c r="M18" s="174" t="s">
        <v>124</v>
      </c>
      <c r="N18" s="175" t="s">
        <v>125</v>
      </c>
      <c r="O18" s="176" t="s">
        <v>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74"/>
      <c r="B19" s="212"/>
      <c r="C19" s="212"/>
      <c r="D19" s="212"/>
      <c r="E19" s="212"/>
      <c r="F19" s="212"/>
      <c r="G19" s="195"/>
      <c r="H19" s="196"/>
      <c r="I19" s="195"/>
      <c r="J19" s="214">
        <v>1.43989973E8</v>
      </c>
      <c r="K19" s="214">
        <v>1.93046959E8</v>
      </c>
      <c r="L19" s="179">
        <f>((K19-J19)/J19)*100</f>
        <v>34.06972373</v>
      </c>
      <c r="M19" s="23" t="s">
        <v>8</v>
      </c>
      <c r="N19" s="23" t="s">
        <v>8</v>
      </c>
      <c r="O19" s="23" t="s">
        <v>8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63"/>
      <c r="B20" s="23"/>
      <c r="C20" s="23"/>
      <c r="D20" s="23"/>
      <c r="E20" s="23"/>
      <c r="F20" s="23"/>
      <c r="G20" s="197"/>
      <c r="H20" s="9"/>
      <c r="I20" s="189"/>
      <c r="J20" s="23"/>
      <c r="K20" s="23"/>
      <c r="L20" s="23"/>
      <c r="M20" s="23"/>
      <c r="N20" s="23"/>
      <c r="O20" s="23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69" t="s">
        <v>25</v>
      </c>
      <c r="B21" s="27" t="s">
        <v>1</v>
      </c>
      <c r="C21" s="7"/>
      <c r="D21" s="7"/>
      <c r="E21" s="7"/>
      <c r="F21" s="8"/>
      <c r="G21" s="28" t="s">
        <v>2</v>
      </c>
      <c r="H21" s="7"/>
      <c r="I21" s="8"/>
      <c r="J21" s="193" t="s">
        <v>118</v>
      </c>
      <c r="K21" s="7"/>
      <c r="L21" s="8"/>
      <c r="M21" s="182" t="s">
        <v>3</v>
      </c>
      <c r="N21" s="183"/>
      <c r="O21" s="184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74"/>
      <c r="B22" s="11" t="s">
        <v>119</v>
      </c>
      <c r="C22" s="11" t="s">
        <v>120</v>
      </c>
      <c r="D22" s="11" t="s">
        <v>121</v>
      </c>
      <c r="E22" s="11" t="s">
        <v>4</v>
      </c>
      <c r="F22" s="11" t="s">
        <v>5</v>
      </c>
      <c r="G22" s="12" t="s">
        <v>156</v>
      </c>
      <c r="H22" s="12" t="s">
        <v>119</v>
      </c>
      <c r="I22" s="12" t="s">
        <v>4</v>
      </c>
      <c r="J22" s="172" t="s">
        <v>153</v>
      </c>
      <c r="K22" s="172" t="s">
        <v>154</v>
      </c>
      <c r="L22" s="194" t="s">
        <v>5</v>
      </c>
      <c r="M22" s="174" t="s">
        <v>124</v>
      </c>
      <c r="N22" s="175" t="s">
        <v>125</v>
      </c>
      <c r="O22" s="176" t="s">
        <v>5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74"/>
      <c r="B23" s="212"/>
      <c r="C23" s="212"/>
      <c r="D23" s="213"/>
      <c r="E23" s="212"/>
      <c r="F23" s="212"/>
      <c r="G23" s="218"/>
      <c r="H23" s="218"/>
      <c r="I23" s="218"/>
      <c r="J23" s="214">
        <v>2.703620532E9</v>
      </c>
      <c r="K23" s="214" t="s">
        <v>8</v>
      </c>
      <c r="L23" s="215" t="s">
        <v>8</v>
      </c>
      <c r="M23" s="23" t="s">
        <v>8</v>
      </c>
      <c r="N23" s="23" t="s">
        <v>8</v>
      </c>
      <c r="O23" s="23" t="s">
        <v>8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63"/>
      <c r="B24" s="23"/>
      <c r="C24" s="23"/>
      <c r="D24" s="23"/>
      <c r="E24" s="23"/>
      <c r="F24" s="23"/>
      <c r="G24" s="23"/>
      <c r="H24" s="23"/>
      <c r="I24" s="23"/>
      <c r="J24" s="199"/>
      <c r="K24" s="23"/>
      <c r="L24" s="23"/>
      <c r="M24" s="23"/>
      <c r="N24" s="23"/>
      <c r="O24" s="23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169" t="s">
        <v>31</v>
      </c>
      <c r="B25" s="27" t="s">
        <v>1</v>
      </c>
      <c r="C25" s="7"/>
      <c r="D25" s="7"/>
      <c r="E25" s="7"/>
      <c r="F25" s="8"/>
      <c r="G25" s="9"/>
      <c r="H25" s="9"/>
      <c r="I25" s="200"/>
      <c r="J25" s="201" t="s">
        <v>118</v>
      </c>
      <c r="K25" s="7"/>
      <c r="L25" s="8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74"/>
      <c r="B26" s="11" t="s">
        <v>156</v>
      </c>
      <c r="C26" s="11" t="s">
        <v>119</v>
      </c>
      <c r="D26" s="11" t="s">
        <v>157</v>
      </c>
      <c r="E26" s="11" t="s">
        <v>4</v>
      </c>
      <c r="F26" s="11" t="s">
        <v>5</v>
      </c>
      <c r="G26" s="9"/>
      <c r="H26" s="9"/>
      <c r="I26" s="9"/>
      <c r="J26" s="172" t="s">
        <v>153</v>
      </c>
      <c r="K26" s="172" t="s">
        <v>154</v>
      </c>
      <c r="L26" s="194" t="s">
        <v>5</v>
      </c>
      <c r="M26" s="202"/>
      <c r="N26" s="203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74"/>
      <c r="B27" s="212"/>
      <c r="C27" s="212"/>
      <c r="D27" s="212"/>
      <c r="E27" s="212"/>
      <c r="F27" s="212"/>
      <c r="G27" s="207"/>
      <c r="H27" s="207"/>
      <c r="I27" s="195"/>
      <c r="J27" s="214">
        <v>3.46083915E8</v>
      </c>
      <c r="K27" s="214" t="s">
        <v>8</v>
      </c>
      <c r="L27" s="215" t="s">
        <v>8</v>
      </c>
      <c r="M27" s="202"/>
      <c r="N27" s="202"/>
      <c r="O27" s="9"/>
      <c r="P27" s="9"/>
      <c r="Q27" s="9"/>
      <c r="R27" s="9"/>
      <c r="S27" s="45"/>
      <c r="T27" s="45"/>
      <c r="U27" s="9"/>
      <c r="V27" s="9"/>
      <c r="W27" s="9"/>
      <c r="X27" s="9"/>
      <c r="Y27" s="9"/>
      <c r="Z27" s="9"/>
    </row>
    <row r="28" ht="15.75" customHeight="1">
      <c r="A28" s="63"/>
      <c r="B28" s="23"/>
      <c r="C28" s="23"/>
      <c r="D28" s="23"/>
      <c r="E28" s="23"/>
      <c r="F28" s="23"/>
      <c r="G28" s="219"/>
      <c r="H28" s="207"/>
      <c r="I28" s="195"/>
      <c r="J28" s="23"/>
      <c r="K28" s="23"/>
      <c r="L28" s="23"/>
      <c r="M28" s="202"/>
      <c r="N28" s="202"/>
      <c r="O28" s="9"/>
      <c r="P28" s="9"/>
      <c r="Q28" s="9"/>
      <c r="R28" s="9"/>
      <c r="S28" s="45"/>
      <c r="T28" s="45"/>
      <c r="U28" s="9"/>
      <c r="V28" s="9"/>
      <c r="W28" s="9"/>
      <c r="X28" s="9"/>
      <c r="Y28" s="9"/>
      <c r="Z28" s="9"/>
    </row>
    <row r="29" ht="15.75" customHeight="1">
      <c r="A29" s="169" t="s">
        <v>34</v>
      </c>
      <c r="B29" s="27" t="s">
        <v>1</v>
      </c>
      <c r="C29" s="7"/>
      <c r="D29" s="7"/>
      <c r="E29" s="7"/>
      <c r="F29" s="8"/>
      <c r="G29" s="207"/>
      <c r="H29" s="207"/>
      <c r="I29" s="195"/>
      <c r="J29" s="193" t="s">
        <v>118</v>
      </c>
      <c r="K29" s="7"/>
      <c r="L29" s="8"/>
      <c r="M29" s="202"/>
      <c r="N29" s="202"/>
      <c r="O29" s="9"/>
      <c r="P29" s="9"/>
      <c r="Q29" s="9"/>
      <c r="R29" s="9"/>
      <c r="S29" s="45"/>
      <c r="T29" s="45"/>
      <c r="U29" s="9"/>
      <c r="V29" s="9"/>
      <c r="W29" s="9"/>
      <c r="X29" s="9"/>
      <c r="Y29" s="9"/>
      <c r="Z29" s="9"/>
    </row>
    <row r="30" ht="15.75" customHeight="1">
      <c r="A30" s="74"/>
      <c r="B30" s="11" t="s">
        <v>156</v>
      </c>
      <c r="C30" s="11" t="s">
        <v>119</v>
      </c>
      <c r="D30" s="11" t="s">
        <v>157</v>
      </c>
      <c r="E30" s="11" t="s">
        <v>4</v>
      </c>
      <c r="F30" s="11" t="s">
        <v>5</v>
      </c>
      <c r="G30" s="207"/>
      <c r="H30" s="207"/>
      <c r="I30" s="195"/>
      <c r="J30" s="172" t="s">
        <v>153</v>
      </c>
      <c r="K30" s="172" t="s">
        <v>154</v>
      </c>
      <c r="L30" s="194" t="s">
        <v>5</v>
      </c>
      <c r="M30" s="202"/>
      <c r="N30" s="202"/>
      <c r="O30" s="9"/>
      <c r="P30" s="9"/>
      <c r="Q30" s="9"/>
      <c r="R30" s="9"/>
      <c r="S30" s="45"/>
      <c r="T30" s="45"/>
      <c r="U30" s="9"/>
      <c r="V30" s="9"/>
      <c r="W30" s="9"/>
      <c r="X30" s="9"/>
      <c r="Y30" s="9"/>
      <c r="Z30" s="9"/>
    </row>
    <row r="31" ht="15.75" customHeight="1">
      <c r="A31" s="74"/>
      <c r="B31" s="212"/>
      <c r="C31" s="212"/>
      <c r="D31" s="212"/>
      <c r="E31" s="212"/>
      <c r="F31" s="212"/>
      <c r="G31" s="207"/>
      <c r="H31" s="207"/>
      <c r="I31" s="195"/>
      <c r="J31" s="214">
        <v>7.59016797E8</v>
      </c>
      <c r="K31" s="214" t="s">
        <v>8</v>
      </c>
      <c r="L31" s="215" t="s">
        <v>8</v>
      </c>
      <c r="M31" s="202"/>
      <c r="N31" s="202"/>
      <c r="O31" s="9"/>
      <c r="P31" s="9"/>
      <c r="Q31" s="9"/>
      <c r="R31" s="9"/>
      <c r="S31" s="45"/>
      <c r="T31" s="45"/>
      <c r="U31" s="9"/>
      <c r="V31" s="9"/>
      <c r="W31" s="9"/>
      <c r="X31" s="9"/>
      <c r="Y31" s="9"/>
      <c r="Z31" s="9"/>
    </row>
    <row r="32" ht="15.75" customHeight="1">
      <c r="A32" s="63"/>
      <c r="B32" s="23"/>
      <c r="C32" s="23"/>
      <c r="D32" s="23"/>
      <c r="E32" s="23"/>
      <c r="F32" s="23"/>
      <c r="G32" s="207"/>
      <c r="H32" s="207"/>
      <c r="I32" s="195"/>
      <c r="J32" s="23"/>
      <c r="K32" s="23"/>
      <c r="L32" s="23"/>
      <c r="M32" s="9"/>
      <c r="N32" s="9"/>
      <c r="O32" s="9"/>
      <c r="P32" s="9"/>
      <c r="Q32" s="9"/>
      <c r="R32" s="9"/>
      <c r="S32" s="45"/>
      <c r="T32" s="45"/>
      <c r="U32" s="9"/>
      <c r="V32" s="9"/>
      <c r="W32" s="9"/>
      <c r="X32" s="9"/>
      <c r="Y32" s="9"/>
      <c r="Z32" s="9"/>
    </row>
    <row r="33" ht="15.75" customHeight="1">
      <c r="A33" s="169" t="s">
        <v>37</v>
      </c>
      <c r="B33" s="27" t="s">
        <v>1</v>
      </c>
      <c r="C33" s="7"/>
      <c r="D33" s="7"/>
      <c r="E33" s="7"/>
      <c r="F33" s="8"/>
      <c r="G33" s="207"/>
      <c r="H33" s="207"/>
      <c r="I33" s="195"/>
      <c r="J33" s="193" t="s">
        <v>118</v>
      </c>
      <c r="K33" s="7"/>
      <c r="L33" s="8"/>
      <c r="M33" s="202"/>
      <c r="N33" s="202"/>
      <c r="O33" s="9"/>
      <c r="P33" s="9"/>
      <c r="Q33" s="9"/>
      <c r="R33" s="9"/>
      <c r="S33" s="45"/>
      <c r="T33" s="45"/>
      <c r="U33" s="9"/>
      <c r="V33" s="9"/>
      <c r="W33" s="9"/>
      <c r="X33" s="9"/>
      <c r="Y33" s="9"/>
      <c r="Z33" s="9"/>
    </row>
    <row r="34" ht="15.75" customHeight="1">
      <c r="A34" s="74"/>
      <c r="B34" s="11" t="s">
        <v>156</v>
      </c>
      <c r="C34" s="11" t="s">
        <v>119</v>
      </c>
      <c r="D34" s="11" t="s">
        <v>157</v>
      </c>
      <c r="E34" s="11" t="s">
        <v>4</v>
      </c>
      <c r="F34" s="11" t="s">
        <v>5</v>
      </c>
      <c r="G34" s="207"/>
      <c r="H34" s="207"/>
      <c r="I34" s="195"/>
      <c r="J34" s="172" t="s">
        <v>153</v>
      </c>
      <c r="K34" s="172" t="s">
        <v>154</v>
      </c>
      <c r="L34" s="194" t="s">
        <v>5</v>
      </c>
      <c r="M34" s="9"/>
      <c r="N34" s="9"/>
      <c r="O34" s="47"/>
      <c r="P34" s="9"/>
      <c r="Q34" s="9"/>
      <c r="R34" s="9"/>
      <c r="S34" s="45"/>
      <c r="T34" s="45"/>
      <c r="U34" s="9"/>
      <c r="V34" s="9"/>
      <c r="W34" s="9"/>
      <c r="X34" s="9"/>
      <c r="Y34" s="9"/>
      <c r="Z34" s="9"/>
    </row>
    <row r="35" ht="15.75" customHeight="1">
      <c r="A35" s="74"/>
      <c r="B35" s="212"/>
      <c r="C35" s="212"/>
      <c r="D35" s="212"/>
      <c r="E35" s="216"/>
      <c r="F35" s="212"/>
      <c r="G35" s="207"/>
      <c r="H35" s="219"/>
      <c r="I35" s="195"/>
      <c r="J35" s="214">
        <v>1.769692E7</v>
      </c>
      <c r="K35" s="214" t="s">
        <v>8</v>
      </c>
      <c r="L35" s="215" t="s">
        <v>8</v>
      </c>
      <c r="M35" s="9"/>
      <c r="N35" s="9"/>
      <c r="O35" s="45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63"/>
      <c r="B36" s="23"/>
      <c r="C36" s="23"/>
      <c r="D36" s="23"/>
      <c r="E36" s="23"/>
      <c r="F36" s="23"/>
      <c r="G36" s="207"/>
      <c r="H36" s="207"/>
      <c r="I36" s="196"/>
      <c r="J36" s="23"/>
      <c r="K36" s="23"/>
      <c r="L36" s="23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169" t="s">
        <v>40</v>
      </c>
      <c r="B37" s="27" t="s">
        <v>1</v>
      </c>
      <c r="C37" s="7"/>
      <c r="D37" s="7"/>
      <c r="E37" s="7"/>
      <c r="F37" s="8"/>
      <c r="G37" s="207"/>
      <c r="H37" s="207"/>
      <c r="I37" s="196"/>
      <c r="J37" s="193" t="s">
        <v>118</v>
      </c>
      <c r="K37" s="7"/>
      <c r="L37" s="8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74"/>
      <c r="B38" s="11" t="s">
        <v>156</v>
      </c>
      <c r="C38" s="11" t="s">
        <v>119</v>
      </c>
      <c r="D38" s="11" t="s">
        <v>157</v>
      </c>
      <c r="E38" s="11" t="s">
        <v>4</v>
      </c>
      <c r="F38" s="11" t="s">
        <v>5</v>
      </c>
      <c r="G38" s="9"/>
      <c r="H38" s="9"/>
      <c r="I38" s="9"/>
      <c r="J38" s="172" t="s">
        <v>153</v>
      </c>
      <c r="K38" s="172" t="s">
        <v>154</v>
      </c>
      <c r="L38" s="194" t="s">
        <v>5</v>
      </c>
      <c r="M38" s="9"/>
      <c r="N38" s="9"/>
      <c r="O38" s="9"/>
      <c r="P38" s="9"/>
      <c r="Q38" s="9"/>
      <c r="R38" s="47"/>
      <c r="S38" s="9"/>
      <c r="T38" s="9"/>
      <c r="U38" s="45"/>
      <c r="V38" s="9"/>
      <c r="W38" s="9"/>
      <c r="X38" s="9"/>
      <c r="Y38" s="9"/>
      <c r="Z38" s="9"/>
    </row>
    <row r="39" ht="15.75" customHeight="1">
      <c r="A39" s="74"/>
      <c r="B39" s="212"/>
      <c r="C39" s="212"/>
      <c r="D39" s="212"/>
      <c r="E39" s="212"/>
      <c r="F39" s="212"/>
      <c r="G39" s="195"/>
      <c r="H39" s="196"/>
      <c r="I39" s="195"/>
      <c r="J39" s="214">
        <v>3.9175219E7</v>
      </c>
      <c r="K39" s="214" t="s">
        <v>8</v>
      </c>
      <c r="L39" s="215" t="s">
        <v>8</v>
      </c>
      <c r="M39" s="195"/>
      <c r="N39" s="195"/>
      <c r="O39" s="195"/>
      <c r="P39" s="9"/>
      <c r="Q39" s="9"/>
      <c r="R39" s="47"/>
      <c r="S39" s="9"/>
      <c r="T39" s="9"/>
      <c r="U39" s="45"/>
      <c r="V39" s="9"/>
      <c r="W39" s="9"/>
      <c r="X39" s="9"/>
      <c r="Y39" s="9"/>
      <c r="Z39" s="9"/>
    </row>
    <row r="40" ht="15.75" customHeight="1">
      <c r="A40" s="63"/>
      <c r="B40" s="23"/>
      <c r="C40" s="23"/>
      <c r="D40" s="23"/>
      <c r="E40" s="23"/>
      <c r="F40" s="23"/>
      <c r="G40" s="195"/>
      <c r="H40" s="195"/>
      <c r="I40" s="195"/>
      <c r="J40" s="23"/>
      <c r="K40" s="23"/>
      <c r="L40" s="23"/>
      <c r="M40" s="23"/>
      <c r="N40" s="23"/>
      <c r="O40" s="23"/>
      <c r="P40" s="9"/>
      <c r="Q40" s="9"/>
      <c r="R40" s="47"/>
      <c r="S40" s="9"/>
      <c r="T40" s="9"/>
      <c r="U40" s="45"/>
      <c r="V40" s="9"/>
      <c r="W40" s="9"/>
      <c r="X40" s="9"/>
      <c r="Y40" s="9"/>
      <c r="Z40" s="9"/>
    </row>
    <row r="41" ht="15.75" customHeight="1">
      <c r="A41" s="169" t="s">
        <v>43</v>
      </c>
      <c r="B41" s="27" t="s">
        <v>1</v>
      </c>
      <c r="C41" s="7"/>
      <c r="D41" s="7"/>
      <c r="E41" s="7"/>
      <c r="F41" s="8"/>
      <c r="G41" s="208" t="s">
        <v>2</v>
      </c>
      <c r="H41" s="183"/>
      <c r="I41" s="184"/>
      <c r="J41" s="9"/>
      <c r="K41" s="9"/>
      <c r="L41" s="209"/>
      <c r="M41" s="210" t="s">
        <v>3</v>
      </c>
      <c r="N41" s="7"/>
      <c r="O41" s="8"/>
      <c r="P41" s="9"/>
      <c r="Q41" s="9"/>
      <c r="R41" s="47"/>
      <c r="S41" s="9"/>
      <c r="T41" s="9"/>
      <c r="U41" s="45"/>
      <c r="V41" s="9"/>
      <c r="W41" s="9"/>
      <c r="X41" s="9"/>
      <c r="Y41" s="9"/>
      <c r="Z41" s="9"/>
    </row>
    <row r="42" ht="15.75" customHeight="1">
      <c r="A42" s="74"/>
      <c r="B42" s="11" t="s">
        <v>156</v>
      </c>
      <c r="C42" s="11" t="s">
        <v>119</v>
      </c>
      <c r="D42" s="11" t="s">
        <v>157</v>
      </c>
      <c r="E42" s="11" t="s">
        <v>4</v>
      </c>
      <c r="F42" s="11" t="s">
        <v>5</v>
      </c>
      <c r="G42" s="12" t="s">
        <v>156</v>
      </c>
      <c r="H42" s="12" t="s">
        <v>119</v>
      </c>
      <c r="I42" s="12" t="s">
        <v>4</v>
      </c>
      <c r="J42" s="9"/>
      <c r="K42" s="9"/>
      <c r="L42" s="209"/>
      <c r="M42" s="174" t="s">
        <v>124</v>
      </c>
      <c r="N42" s="174" t="s">
        <v>124</v>
      </c>
      <c r="O42" s="173" t="s">
        <v>5</v>
      </c>
      <c r="P42" s="9"/>
      <c r="Q42" s="9"/>
      <c r="R42" s="47"/>
      <c r="S42" s="9"/>
      <c r="T42" s="9"/>
      <c r="U42" s="45"/>
      <c r="V42" s="9"/>
      <c r="W42" s="9"/>
      <c r="X42" s="9"/>
      <c r="Y42" s="9"/>
      <c r="Z42" s="9"/>
    </row>
    <row r="43" ht="15.75" customHeight="1">
      <c r="A43" s="63"/>
      <c r="B43" s="212"/>
      <c r="C43" s="212"/>
      <c r="D43" s="212"/>
      <c r="E43" s="212"/>
      <c r="F43" s="212"/>
      <c r="G43" s="23">
        <v>8.833815E7</v>
      </c>
      <c r="H43" s="23">
        <v>7.3704385E7</v>
      </c>
      <c r="I43" s="23" t="s">
        <v>176</v>
      </c>
      <c r="J43" s="195"/>
      <c r="K43" s="195"/>
      <c r="L43" s="211"/>
      <c r="M43" s="23" t="s">
        <v>8</v>
      </c>
      <c r="N43" s="23" t="s">
        <v>8</v>
      </c>
      <c r="O43" s="23" t="s">
        <v>8</v>
      </c>
      <c r="P43" s="9"/>
      <c r="Q43" s="9"/>
      <c r="R43" s="47"/>
      <c r="S43" s="9"/>
      <c r="T43" s="9"/>
      <c r="U43" s="45"/>
      <c r="V43" s="9"/>
      <c r="W43" s="9"/>
      <c r="X43" s="9"/>
      <c r="Y43" s="9"/>
      <c r="Z43" s="9"/>
    </row>
    <row r="44" ht="15.75" customHeight="1">
      <c r="A44" s="9"/>
      <c r="B44" s="23"/>
      <c r="C44" s="23"/>
      <c r="D44" s="23"/>
      <c r="E44" s="23"/>
      <c r="F44" s="23"/>
      <c r="G44" s="23"/>
      <c r="H44" s="23"/>
      <c r="I44" s="23"/>
      <c r="J44" s="9"/>
      <c r="K44" s="9"/>
      <c r="L44" s="9"/>
      <c r="M44" s="9"/>
      <c r="N44" s="9"/>
      <c r="O44" s="9"/>
      <c r="P44" s="9"/>
      <c r="Q44" s="9"/>
      <c r="R44" s="47"/>
      <c r="S44" s="9"/>
      <c r="T44" s="9"/>
      <c r="U44" s="45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47"/>
      <c r="S45" s="9"/>
      <c r="T45" s="9"/>
      <c r="U45" s="45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47"/>
      <c r="S46" s="9"/>
      <c r="T46" s="9"/>
      <c r="U46" s="45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47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47"/>
      <c r="D49" s="9"/>
      <c r="E49" s="9"/>
      <c r="F49" s="9"/>
      <c r="G49" s="9"/>
      <c r="H49" s="9"/>
      <c r="I49" s="9"/>
      <c r="J49" s="9"/>
      <c r="K49" s="9"/>
      <c r="L49" s="9"/>
      <c r="M49" s="9"/>
      <c r="N49" s="45"/>
      <c r="O49" s="45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47"/>
      <c r="D50" s="9"/>
      <c r="E50" s="9"/>
      <c r="F50" s="9"/>
      <c r="G50" s="9"/>
      <c r="H50" s="9"/>
      <c r="I50" s="9"/>
      <c r="J50" s="9"/>
      <c r="K50" s="9"/>
      <c r="L50" s="9"/>
      <c r="M50" s="9"/>
      <c r="N50" s="45"/>
      <c r="O50" s="45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47"/>
      <c r="D51" s="9"/>
      <c r="E51" s="9"/>
      <c r="F51" s="9"/>
      <c r="G51" s="9"/>
      <c r="H51" s="9"/>
      <c r="I51" s="9"/>
      <c r="J51" s="9"/>
      <c r="K51" s="9"/>
      <c r="L51" s="9"/>
      <c r="M51" s="9"/>
      <c r="N51" s="45"/>
      <c r="O51" s="45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47"/>
      <c r="D52" s="9"/>
      <c r="E52" s="9"/>
      <c r="F52" s="9"/>
      <c r="G52" s="9"/>
      <c r="H52" s="9"/>
      <c r="I52" s="9"/>
      <c r="J52" s="47"/>
      <c r="K52" s="9"/>
      <c r="L52" s="9"/>
      <c r="M52" s="45"/>
      <c r="N52" s="45"/>
      <c r="O52" s="45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47"/>
      <c r="D53" s="9"/>
      <c r="E53" s="9"/>
      <c r="F53" s="9"/>
      <c r="G53" s="9"/>
      <c r="H53" s="9"/>
      <c r="I53" s="9"/>
      <c r="J53" s="9"/>
      <c r="K53" s="9"/>
      <c r="L53" s="9"/>
      <c r="M53" s="45"/>
      <c r="N53" s="45"/>
      <c r="O53" s="45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47"/>
      <c r="D54" s="9"/>
      <c r="E54" s="9"/>
      <c r="F54" s="9"/>
      <c r="G54" s="9"/>
      <c r="H54" s="9"/>
      <c r="I54" s="9"/>
      <c r="J54" s="9"/>
      <c r="K54" s="9"/>
      <c r="L54" s="9"/>
      <c r="M54" s="45"/>
      <c r="N54" s="45"/>
      <c r="O54" s="45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47"/>
      <c r="D55" s="9"/>
      <c r="E55" s="9"/>
      <c r="F55" s="9"/>
      <c r="G55" s="9"/>
      <c r="H55" s="9"/>
      <c r="I55" s="9"/>
      <c r="J55" s="9"/>
      <c r="K55" s="9"/>
      <c r="L55" s="9"/>
      <c r="M55" s="45"/>
      <c r="N55" s="45"/>
      <c r="O55" s="45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47"/>
      <c r="D56" s="9"/>
      <c r="E56" s="9"/>
      <c r="F56" s="9"/>
      <c r="G56" s="9"/>
      <c r="H56" s="9"/>
      <c r="I56" s="9"/>
      <c r="J56" s="9"/>
      <c r="K56" s="9"/>
      <c r="L56" s="9"/>
      <c r="M56" s="45"/>
      <c r="N56" s="45"/>
      <c r="O56" s="45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47"/>
      <c r="D57" s="9"/>
      <c r="E57" s="9"/>
      <c r="F57" s="9"/>
      <c r="G57" s="9"/>
      <c r="H57" s="9"/>
      <c r="I57" s="9"/>
      <c r="J57" s="9"/>
      <c r="K57" s="9"/>
      <c r="L57" s="9"/>
      <c r="M57" s="45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47"/>
      <c r="D58" s="9"/>
      <c r="E58" s="9"/>
      <c r="F58" s="9"/>
      <c r="G58" s="9"/>
      <c r="H58" s="9"/>
      <c r="I58" s="9"/>
      <c r="J58" s="9"/>
      <c r="K58" s="47"/>
      <c r="L58" s="9"/>
      <c r="M58" s="45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47"/>
      <c r="D59" s="9"/>
      <c r="E59" s="9"/>
      <c r="F59" s="9"/>
      <c r="G59" s="9"/>
      <c r="H59" s="9"/>
      <c r="I59" s="9"/>
      <c r="J59" s="9"/>
      <c r="K59" s="47"/>
      <c r="L59" s="9"/>
      <c r="M59" s="45"/>
      <c r="N59" s="45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47"/>
      <c r="D60" s="9"/>
      <c r="E60" s="9"/>
      <c r="F60" s="9"/>
      <c r="G60" s="9"/>
      <c r="H60" s="9"/>
      <c r="I60" s="9"/>
      <c r="J60" s="9"/>
      <c r="K60" s="47"/>
      <c r="L60" s="9"/>
      <c r="M60" s="9"/>
      <c r="N60" s="45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47"/>
      <c r="D61" s="9"/>
      <c r="E61" s="9"/>
      <c r="F61" s="9"/>
      <c r="G61" s="9"/>
      <c r="H61" s="9"/>
      <c r="I61" s="9"/>
      <c r="J61" s="9"/>
      <c r="K61" s="47"/>
      <c r="L61" s="9"/>
      <c r="M61" s="9"/>
      <c r="N61" s="45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47"/>
      <c r="D62" s="9"/>
      <c r="E62" s="9"/>
      <c r="F62" s="9"/>
      <c r="G62" s="9"/>
      <c r="H62" s="9"/>
      <c r="I62" s="9"/>
      <c r="J62" s="9"/>
      <c r="K62" s="9"/>
      <c r="L62" s="9"/>
      <c r="M62" s="9"/>
      <c r="N62" s="45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47"/>
      <c r="D63" s="9"/>
      <c r="E63" s="9"/>
      <c r="F63" s="9"/>
      <c r="G63" s="9"/>
      <c r="H63" s="9"/>
      <c r="I63" s="9"/>
      <c r="J63" s="9"/>
      <c r="K63" s="9"/>
      <c r="L63" s="9"/>
      <c r="M63" s="9"/>
      <c r="N63" s="45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47"/>
      <c r="D64" s="9"/>
      <c r="E64" s="9"/>
      <c r="F64" s="9"/>
      <c r="G64" s="9"/>
      <c r="H64" s="9"/>
      <c r="I64" s="9"/>
      <c r="J64" s="9"/>
      <c r="K64" s="9"/>
      <c r="L64" s="9"/>
      <c r="M64" s="9"/>
      <c r="N64" s="45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47"/>
      <c r="D65" s="9"/>
      <c r="E65" s="9"/>
      <c r="F65" s="9"/>
      <c r="G65" s="9"/>
      <c r="H65" s="9"/>
      <c r="I65" s="9"/>
      <c r="J65" s="9"/>
      <c r="K65" s="9"/>
      <c r="L65" s="9"/>
      <c r="M65" s="9"/>
      <c r="N65" s="45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45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47"/>
      <c r="L67" s="9"/>
      <c r="M67" s="9"/>
      <c r="N67" s="45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5">
    <mergeCell ref="B37:F37"/>
    <mergeCell ref="J37:L37"/>
    <mergeCell ref="A41:A43"/>
    <mergeCell ref="B41:F41"/>
    <mergeCell ref="G41:I41"/>
    <mergeCell ref="M41:O41"/>
    <mergeCell ref="A29:A32"/>
    <mergeCell ref="B29:F29"/>
    <mergeCell ref="J29:L29"/>
    <mergeCell ref="A33:A36"/>
    <mergeCell ref="B33:F33"/>
    <mergeCell ref="J33:L33"/>
    <mergeCell ref="A37:A40"/>
    <mergeCell ref="G5:I5"/>
    <mergeCell ref="J5:L5"/>
    <mergeCell ref="A1:A4"/>
    <mergeCell ref="B1:F1"/>
    <mergeCell ref="G1:I1"/>
    <mergeCell ref="J1:L1"/>
    <mergeCell ref="M1:O1"/>
    <mergeCell ref="B5:F5"/>
    <mergeCell ref="M5:O5"/>
    <mergeCell ref="B13:F13"/>
    <mergeCell ref="G13:I13"/>
    <mergeCell ref="J13:L13"/>
    <mergeCell ref="M13:O13"/>
    <mergeCell ref="J17:L17"/>
    <mergeCell ref="M17:O17"/>
    <mergeCell ref="J21:L21"/>
    <mergeCell ref="M21:O21"/>
    <mergeCell ref="J25:L25"/>
    <mergeCell ref="A5:A8"/>
    <mergeCell ref="A9:A12"/>
    <mergeCell ref="B9:F9"/>
    <mergeCell ref="G9:I9"/>
    <mergeCell ref="J9:L9"/>
    <mergeCell ref="M9:O9"/>
    <mergeCell ref="A13:A16"/>
    <mergeCell ref="A17:A20"/>
    <mergeCell ref="B17:F17"/>
    <mergeCell ref="A21:A24"/>
    <mergeCell ref="B21:F21"/>
    <mergeCell ref="G21:I21"/>
    <mergeCell ref="A25:A28"/>
    <mergeCell ref="B25:F2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2022-12-05T09:30:46Z</dcterms:created>
</cp:coreProperties>
</file>